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60" windowWidth="14880" windowHeight="9750"/>
  </bookViews>
  <sheets>
    <sheet name="Metadata" sheetId="16" r:id="rId1"/>
    <sheet name="NBS_comp_mm _LakePrc" sheetId="1" r:id="rId2"/>
    <sheet name="NBS_comp_mm_LandPrc" sheetId="2" r:id="rId3"/>
    <sheet name="NBS_comp_cms_LakePrc" sheetId="3" r:id="rId4"/>
    <sheet name="NBS_comp_cms_LandPrc" sheetId="4" r:id="rId5"/>
    <sheet name="PrcLk" sheetId="6" r:id="rId6"/>
    <sheet name="PrcLd" sheetId="8" r:id="rId7"/>
    <sheet name="Run" sheetId="10" r:id="rId8"/>
    <sheet name="Evp" sheetId="9" r:id="rId9"/>
    <sheet name="Area" sheetId="14" r:id="rId10"/>
    <sheet name="Days" sheetId="15" r:id="rId11"/>
  </sheets>
  <calcPr calcId="125725"/>
</workbook>
</file>

<file path=xl/calcChain.xml><?xml version="1.0" encoding="utf-8"?>
<calcChain xmlns="http://schemas.openxmlformats.org/spreadsheetml/2006/main">
  <c r="M70" i="4"/>
  <c r="N70"/>
  <c r="M71"/>
  <c r="N71"/>
  <c r="M72"/>
  <c r="N72"/>
  <c r="N70" i="1"/>
  <c r="N71"/>
  <c r="N72"/>
  <c r="N70" i="2"/>
  <c r="N71"/>
  <c r="N72"/>
  <c r="N70" i="3"/>
  <c r="N71"/>
  <c r="N72"/>
  <c r="N6" i="4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5"/>
  <c r="N6" i="3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5"/>
  <c r="N6" i="2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5"/>
  <c r="N6" i="1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5"/>
  <c r="B62" i="4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2" i="3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2" i="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3" i="1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N66" i="9" l="1"/>
  <c r="N67"/>
  <c r="N68"/>
  <c r="N65" l="1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B62" i="1"/>
  <c r="C62"/>
  <c r="D62"/>
  <c r="E62"/>
  <c r="F62"/>
  <c r="G62"/>
  <c r="H62"/>
  <c r="I62"/>
  <c r="J62"/>
  <c r="K62"/>
  <c r="L62"/>
  <c r="M62"/>
  <c r="B6" i="2"/>
  <c r="C6"/>
  <c r="D6"/>
  <c r="E6"/>
  <c r="F6"/>
  <c r="G6"/>
  <c r="H6"/>
  <c r="I6"/>
  <c r="J6"/>
  <c r="K6"/>
  <c r="L6"/>
  <c r="M6"/>
  <c r="B7"/>
  <c r="C7"/>
  <c r="D7"/>
  <c r="E7"/>
  <c r="F7"/>
  <c r="G7"/>
  <c r="H7"/>
  <c r="I7"/>
  <c r="J7"/>
  <c r="K7"/>
  <c r="L7"/>
  <c r="M7"/>
  <c r="B8"/>
  <c r="C8"/>
  <c r="D8"/>
  <c r="E8"/>
  <c r="F8"/>
  <c r="G8"/>
  <c r="H8"/>
  <c r="I8"/>
  <c r="J8"/>
  <c r="K8"/>
  <c r="L8"/>
  <c r="M8"/>
  <c r="B9"/>
  <c r="C9"/>
  <c r="D9"/>
  <c r="E9"/>
  <c r="F9"/>
  <c r="G9"/>
  <c r="H9"/>
  <c r="I9"/>
  <c r="J9"/>
  <c r="K9"/>
  <c r="L9"/>
  <c r="M9"/>
  <c r="B10"/>
  <c r="C10"/>
  <c r="D10"/>
  <c r="E10"/>
  <c r="F10"/>
  <c r="G10"/>
  <c r="H10"/>
  <c r="I10"/>
  <c r="J10"/>
  <c r="K10"/>
  <c r="L10"/>
  <c r="M10"/>
  <c r="B11"/>
  <c r="C11"/>
  <c r="D11"/>
  <c r="E11"/>
  <c r="F11"/>
  <c r="G11"/>
  <c r="H11"/>
  <c r="I11"/>
  <c r="J11"/>
  <c r="K11"/>
  <c r="L11"/>
  <c r="M11"/>
  <c r="B12"/>
  <c r="C12"/>
  <c r="D12"/>
  <c r="E12"/>
  <c r="F12"/>
  <c r="G12"/>
  <c r="H12"/>
  <c r="I12"/>
  <c r="J12"/>
  <c r="K12"/>
  <c r="L12"/>
  <c r="M12"/>
  <c r="B13"/>
  <c r="C13"/>
  <c r="D13"/>
  <c r="E13"/>
  <c r="F13"/>
  <c r="G13"/>
  <c r="H13"/>
  <c r="I13"/>
  <c r="J13"/>
  <c r="K13"/>
  <c r="L13"/>
  <c r="M13"/>
  <c r="B14"/>
  <c r="C14"/>
  <c r="D14"/>
  <c r="E14"/>
  <c r="F14"/>
  <c r="G14"/>
  <c r="H14"/>
  <c r="I14"/>
  <c r="J14"/>
  <c r="K14"/>
  <c r="L14"/>
  <c r="M14"/>
  <c r="B15"/>
  <c r="C15"/>
  <c r="D15"/>
  <c r="E15"/>
  <c r="F15"/>
  <c r="G15"/>
  <c r="H15"/>
  <c r="I15"/>
  <c r="J15"/>
  <c r="K15"/>
  <c r="L15"/>
  <c r="M15"/>
  <c r="B16"/>
  <c r="C16"/>
  <c r="D16"/>
  <c r="E16"/>
  <c r="F16"/>
  <c r="G16"/>
  <c r="H16"/>
  <c r="I16"/>
  <c r="J16"/>
  <c r="K16"/>
  <c r="L16"/>
  <c r="M16"/>
  <c r="B17"/>
  <c r="C17"/>
  <c r="D17"/>
  <c r="E17"/>
  <c r="F17"/>
  <c r="G17"/>
  <c r="H17"/>
  <c r="I17"/>
  <c r="J17"/>
  <c r="K17"/>
  <c r="L17"/>
  <c r="M17"/>
  <c r="B18"/>
  <c r="C18"/>
  <c r="D18"/>
  <c r="E18"/>
  <c r="F18"/>
  <c r="G18"/>
  <c r="H18"/>
  <c r="I18"/>
  <c r="J18"/>
  <c r="K18"/>
  <c r="L18"/>
  <c r="M18"/>
  <c r="B19"/>
  <c r="C19"/>
  <c r="D19"/>
  <c r="E19"/>
  <c r="F19"/>
  <c r="G19"/>
  <c r="H19"/>
  <c r="I19"/>
  <c r="J19"/>
  <c r="K19"/>
  <c r="L19"/>
  <c r="M19"/>
  <c r="B20"/>
  <c r="C20"/>
  <c r="D20"/>
  <c r="E20"/>
  <c r="F20"/>
  <c r="G20"/>
  <c r="H20"/>
  <c r="I20"/>
  <c r="J20"/>
  <c r="K20"/>
  <c r="L20"/>
  <c r="M20"/>
  <c r="B21"/>
  <c r="C21"/>
  <c r="D21"/>
  <c r="E21"/>
  <c r="F21"/>
  <c r="G21"/>
  <c r="H21"/>
  <c r="I21"/>
  <c r="J21"/>
  <c r="K21"/>
  <c r="L21"/>
  <c r="M21"/>
  <c r="B22"/>
  <c r="C22"/>
  <c r="D22"/>
  <c r="E22"/>
  <c r="F22"/>
  <c r="G22"/>
  <c r="H22"/>
  <c r="I22"/>
  <c r="J22"/>
  <c r="K22"/>
  <c r="L22"/>
  <c r="M22"/>
  <c r="B23"/>
  <c r="C23"/>
  <c r="D23"/>
  <c r="E23"/>
  <c r="F23"/>
  <c r="G23"/>
  <c r="H23"/>
  <c r="I23"/>
  <c r="J23"/>
  <c r="K23"/>
  <c r="L23"/>
  <c r="M23"/>
  <c r="B24"/>
  <c r="C24"/>
  <c r="D24"/>
  <c r="E24"/>
  <c r="F24"/>
  <c r="G24"/>
  <c r="H24"/>
  <c r="I24"/>
  <c r="J24"/>
  <c r="K24"/>
  <c r="L24"/>
  <c r="M24"/>
  <c r="B25"/>
  <c r="C25"/>
  <c r="D25"/>
  <c r="E25"/>
  <c r="F25"/>
  <c r="G25"/>
  <c r="H25"/>
  <c r="I25"/>
  <c r="J25"/>
  <c r="K25"/>
  <c r="L25"/>
  <c r="M25"/>
  <c r="B26"/>
  <c r="C26"/>
  <c r="D26"/>
  <c r="E26"/>
  <c r="F26"/>
  <c r="G26"/>
  <c r="H26"/>
  <c r="I26"/>
  <c r="J26"/>
  <c r="K26"/>
  <c r="L26"/>
  <c r="M26"/>
  <c r="B27"/>
  <c r="C27"/>
  <c r="D27"/>
  <c r="E27"/>
  <c r="F27"/>
  <c r="G27"/>
  <c r="H27"/>
  <c r="I27"/>
  <c r="J27"/>
  <c r="K27"/>
  <c r="L27"/>
  <c r="M27"/>
  <c r="B28"/>
  <c r="C28"/>
  <c r="D28"/>
  <c r="E28"/>
  <c r="F28"/>
  <c r="G28"/>
  <c r="H28"/>
  <c r="I28"/>
  <c r="J28"/>
  <c r="K28"/>
  <c r="L28"/>
  <c r="M28"/>
  <c r="B29"/>
  <c r="C29"/>
  <c r="D29"/>
  <c r="E29"/>
  <c r="F29"/>
  <c r="G29"/>
  <c r="H29"/>
  <c r="I29"/>
  <c r="J29"/>
  <c r="K29"/>
  <c r="L29"/>
  <c r="M29"/>
  <c r="B30"/>
  <c r="C30"/>
  <c r="D30"/>
  <c r="E30"/>
  <c r="F30"/>
  <c r="G30"/>
  <c r="H30"/>
  <c r="I30"/>
  <c r="J30"/>
  <c r="K30"/>
  <c r="L30"/>
  <c r="M30"/>
  <c r="B31"/>
  <c r="C31"/>
  <c r="D31"/>
  <c r="E31"/>
  <c r="F31"/>
  <c r="G31"/>
  <c r="H31"/>
  <c r="I31"/>
  <c r="J31"/>
  <c r="K31"/>
  <c r="L31"/>
  <c r="M31"/>
  <c r="B32"/>
  <c r="C32"/>
  <c r="D32"/>
  <c r="E32"/>
  <c r="F32"/>
  <c r="G32"/>
  <c r="H32"/>
  <c r="I32"/>
  <c r="J32"/>
  <c r="K32"/>
  <c r="L32"/>
  <c r="M32"/>
  <c r="B33"/>
  <c r="C33"/>
  <c r="D33"/>
  <c r="E33"/>
  <c r="F33"/>
  <c r="G33"/>
  <c r="H33"/>
  <c r="I33"/>
  <c r="J33"/>
  <c r="K33"/>
  <c r="L33"/>
  <c r="M33"/>
  <c r="B34"/>
  <c r="C34"/>
  <c r="D34"/>
  <c r="E34"/>
  <c r="F34"/>
  <c r="G34"/>
  <c r="H34"/>
  <c r="I34"/>
  <c r="J34"/>
  <c r="K34"/>
  <c r="L34"/>
  <c r="M34"/>
  <c r="B35"/>
  <c r="C35"/>
  <c r="D35"/>
  <c r="E35"/>
  <c r="F35"/>
  <c r="G35"/>
  <c r="H35"/>
  <c r="I35"/>
  <c r="J35"/>
  <c r="K35"/>
  <c r="L35"/>
  <c r="M35"/>
  <c r="B36"/>
  <c r="C36"/>
  <c r="D36"/>
  <c r="E36"/>
  <c r="F36"/>
  <c r="G36"/>
  <c r="H36"/>
  <c r="I36"/>
  <c r="J36"/>
  <c r="K36"/>
  <c r="L36"/>
  <c r="M36"/>
  <c r="B37"/>
  <c r="C37"/>
  <c r="D37"/>
  <c r="E37"/>
  <c r="F37"/>
  <c r="G37"/>
  <c r="H37"/>
  <c r="I37"/>
  <c r="J37"/>
  <c r="K37"/>
  <c r="L37"/>
  <c r="M37"/>
  <c r="B38"/>
  <c r="C38"/>
  <c r="D38"/>
  <c r="E38"/>
  <c r="F38"/>
  <c r="G38"/>
  <c r="H38"/>
  <c r="I38"/>
  <c r="J38"/>
  <c r="K38"/>
  <c r="L38"/>
  <c r="M38"/>
  <c r="B39"/>
  <c r="C39"/>
  <c r="D39"/>
  <c r="E39"/>
  <c r="F39"/>
  <c r="G39"/>
  <c r="H39"/>
  <c r="I39"/>
  <c r="J39"/>
  <c r="K39"/>
  <c r="L39"/>
  <c r="M39"/>
  <c r="B40"/>
  <c r="C40"/>
  <c r="D40"/>
  <c r="E40"/>
  <c r="F40"/>
  <c r="G40"/>
  <c r="H40"/>
  <c r="I40"/>
  <c r="J40"/>
  <c r="K40"/>
  <c r="L40"/>
  <c r="M40"/>
  <c r="B41"/>
  <c r="C41"/>
  <c r="D41"/>
  <c r="E41"/>
  <c r="F41"/>
  <c r="G41"/>
  <c r="H41"/>
  <c r="I41"/>
  <c r="J41"/>
  <c r="K41"/>
  <c r="L41"/>
  <c r="M41"/>
  <c r="B42"/>
  <c r="C42"/>
  <c r="D42"/>
  <c r="E42"/>
  <c r="F42"/>
  <c r="G42"/>
  <c r="H42"/>
  <c r="I42"/>
  <c r="J42"/>
  <c r="K42"/>
  <c r="L42"/>
  <c r="M42"/>
  <c r="B43"/>
  <c r="C43"/>
  <c r="D43"/>
  <c r="E43"/>
  <c r="F43"/>
  <c r="G43"/>
  <c r="H43"/>
  <c r="I43"/>
  <c r="J43"/>
  <c r="K43"/>
  <c r="L43"/>
  <c r="M43"/>
  <c r="B44"/>
  <c r="C44"/>
  <c r="D44"/>
  <c r="E44"/>
  <c r="F44"/>
  <c r="G44"/>
  <c r="H44"/>
  <c r="I44"/>
  <c r="J44"/>
  <c r="K44"/>
  <c r="L44"/>
  <c r="M44"/>
  <c r="B45"/>
  <c r="C45"/>
  <c r="D45"/>
  <c r="E45"/>
  <c r="F45"/>
  <c r="G45"/>
  <c r="H45"/>
  <c r="I45"/>
  <c r="J45"/>
  <c r="K45"/>
  <c r="L45"/>
  <c r="M45"/>
  <c r="B46"/>
  <c r="C46"/>
  <c r="D46"/>
  <c r="E46"/>
  <c r="F46"/>
  <c r="G46"/>
  <c r="H46"/>
  <c r="I46"/>
  <c r="J46"/>
  <c r="K46"/>
  <c r="L46"/>
  <c r="M46"/>
  <c r="B47"/>
  <c r="C47"/>
  <c r="D47"/>
  <c r="E47"/>
  <c r="F47"/>
  <c r="G47"/>
  <c r="H47"/>
  <c r="I47"/>
  <c r="J47"/>
  <c r="K47"/>
  <c r="L47"/>
  <c r="M47"/>
  <c r="B48"/>
  <c r="C48"/>
  <c r="D48"/>
  <c r="E48"/>
  <c r="F48"/>
  <c r="G48"/>
  <c r="H48"/>
  <c r="I48"/>
  <c r="J48"/>
  <c r="K48"/>
  <c r="L48"/>
  <c r="M48"/>
  <c r="B49"/>
  <c r="C49"/>
  <c r="D49"/>
  <c r="E49"/>
  <c r="F49"/>
  <c r="G49"/>
  <c r="H49"/>
  <c r="I49"/>
  <c r="J49"/>
  <c r="K49"/>
  <c r="L49"/>
  <c r="M49"/>
  <c r="B50"/>
  <c r="C50"/>
  <c r="D50"/>
  <c r="E50"/>
  <c r="F50"/>
  <c r="G50"/>
  <c r="H50"/>
  <c r="I50"/>
  <c r="J50"/>
  <c r="K50"/>
  <c r="L50"/>
  <c r="M50"/>
  <c r="B51"/>
  <c r="C51"/>
  <c r="D51"/>
  <c r="E51"/>
  <c r="F51"/>
  <c r="G51"/>
  <c r="H51"/>
  <c r="I51"/>
  <c r="J51"/>
  <c r="K51"/>
  <c r="L51"/>
  <c r="M51"/>
  <c r="B52"/>
  <c r="C52"/>
  <c r="D52"/>
  <c r="E52"/>
  <c r="F52"/>
  <c r="G52"/>
  <c r="H52"/>
  <c r="I52"/>
  <c r="J52"/>
  <c r="K52"/>
  <c r="L52"/>
  <c r="M52"/>
  <c r="B53"/>
  <c r="C53"/>
  <c r="D53"/>
  <c r="E53"/>
  <c r="F53"/>
  <c r="G53"/>
  <c r="H53"/>
  <c r="I53"/>
  <c r="J53"/>
  <c r="K53"/>
  <c r="L53"/>
  <c r="M53"/>
  <c r="B54"/>
  <c r="C54"/>
  <c r="D54"/>
  <c r="E54"/>
  <c r="F54"/>
  <c r="G54"/>
  <c r="H54"/>
  <c r="I54"/>
  <c r="J54"/>
  <c r="K54"/>
  <c r="L54"/>
  <c r="M54"/>
  <c r="B55"/>
  <c r="C55"/>
  <c r="D55"/>
  <c r="E55"/>
  <c r="F55"/>
  <c r="G55"/>
  <c r="H55"/>
  <c r="I55"/>
  <c r="J55"/>
  <c r="K55"/>
  <c r="L55"/>
  <c r="M55"/>
  <c r="B56"/>
  <c r="C56"/>
  <c r="D56"/>
  <c r="E56"/>
  <c r="F56"/>
  <c r="G56"/>
  <c r="H56"/>
  <c r="I56"/>
  <c r="J56"/>
  <c r="K56"/>
  <c r="L56"/>
  <c r="M56"/>
  <c r="B57"/>
  <c r="C57"/>
  <c r="D57"/>
  <c r="E57"/>
  <c r="F57"/>
  <c r="G57"/>
  <c r="H57"/>
  <c r="I57"/>
  <c r="J57"/>
  <c r="K57"/>
  <c r="L57"/>
  <c r="M57"/>
  <c r="B58"/>
  <c r="C58"/>
  <c r="D58"/>
  <c r="E58"/>
  <c r="F58"/>
  <c r="G58"/>
  <c r="H58"/>
  <c r="I58"/>
  <c r="J58"/>
  <c r="K58"/>
  <c r="L58"/>
  <c r="M58"/>
  <c r="B59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C5"/>
  <c r="D5"/>
  <c r="E5"/>
  <c r="F5"/>
  <c r="G5"/>
  <c r="H5"/>
  <c r="I5"/>
  <c r="J5"/>
  <c r="K5"/>
  <c r="L5"/>
  <c r="M5"/>
  <c r="B5"/>
  <c r="B72" s="1"/>
  <c r="B6" i="1"/>
  <c r="C6"/>
  <c r="C6" i="3" s="1"/>
  <c r="D6" i="1"/>
  <c r="E6"/>
  <c r="F6"/>
  <c r="G6"/>
  <c r="G6" i="3" s="1"/>
  <c r="H6" i="1"/>
  <c r="I6"/>
  <c r="J6"/>
  <c r="K6"/>
  <c r="K6" i="3" s="1"/>
  <c r="L6" i="1"/>
  <c r="M6"/>
  <c r="B7"/>
  <c r="C7"/>
  <c r="C7" i="3" s="1"/>
  <c r="D7" i="1"/>
  <c r="D7" i="3" s="1"/>
  <c r="E7" i="1"/>
  <c r="E7" i="3" s="1"/>
  <c r="F7" i="1"/>
  <c r="G7"/>
  <c r="G7" i="3" s="1"/>
  <c r="H7" i="1"/>
  <c r="I7"/>
  <c r="I7" i="3" s="1"/>
  <c r="J7" i="1"/>
  <c r="K7"/>
  <c r="K7" i="3" s="1"/>
  <c r="L7" i="1"/>
  <c r="L7" i="3" s="1"/>
  <c r="M7" i="1"/>
  <c r="M7" i="3" s="1"/>
  <c r="B8" i="1"/>
  <c r="B8" i="3" s="1"/>
  <c r="C8" i="1"/>
  <c r="D8"/>
  <c r="E8"/>
  <c r="F8"/>
  <c r="F8" i="3" s="1"/>
  <c r="G8" i="1"/>
  <c r="H8"/>
  <c r="I8"/>
  <c r="J8"/>
  <c r="J8" i="3" s="1"/>
  <c r="K8" i="1"/>
  <c r="L8"/>
  <c r="M8"/>
  <c r="B9"/>
  <c r="C9"/>
  <c r="C9" i="3" s="1"/>
  <c r="D9" i="1"/>
  <c r="E9"/>
  <c r="E9" i="3" s="1"/>
  <c r="F9" i="1"/>
  <c r="G9"/>
  <c r="G9" i="3" s="1"/>
  <c r="H9" i="1"/>
  <c r="H9" i="3" s="1"/>
  <c r="I9" i="1"/>
  <c r="I9" i="3" s="1"/>
  <c r="J9" i="1"/>
  <c r="K9"/>
  <c r="K9" i="3" s="1"/>
  <c r="L9" i="1"/>
  <c r="M9"/>
  <c r="M9" i="3" s="1"/>
  <c r="B10" i="1"/>
  <c r="C10"/>
  <c r="C10" i="3" s="1"/>
  <c r="D10" i="1"/>
  <c r="E10"/>
  <c r="F10"/>
  <c r="G10"/>
  <c r="G10" i="3" s="1"/>
  <c r="H10" i="1"/>
  <c r="I10"/>
  <c r="J10"/>
  <c r="K10"/>
  <c r="K10" i="3" s="1"/>
  <c r="L10" i="1"/>
  <c r="M10"/>
  <c r="B11"/>
  <c r="C11"/>
  <c r="C11" i="3" s="1"/>
  <c r="D11" i="1"/>
  <c r="D11" i="3" s="1"/>
  <c r="E11" i="1"/>
  <c r="E11" i="3" s="1"/>
  <c r="F11" i="1"/>
  <c r="G11"/>
  <c r="G11" i="3" s="1"/>
  <c r="H11" i="1"/>
  <c r="I11"/>
  <c r="I11" i="3" s="1"/>
  <c r="J11" i="1"/>
  <c r="K11"/>
  <c r="K11" i="3" s="1"/>
  <c r="L11" i="1"/>
  <c r="L11" i="3" s="1"/>
  <c r="M11" i="1"/>
  <c r="M11" i="3" s="1"/>
  <c r="B12" i="1"/>
  <c r="B12" i="3" s="1"/>
  <c r="C12" i="1"/>
  <c r="D12"/>
  <c r="E12"/>
  <c r="F12"/>
  <c r="F12" i="3" s="1"/>
  <c r="G12" i="1"/>
  <c r="H12"/>
  <c r="I12"/>
  <c r="J12"/>
  <c r="J12" i="3" s="1"/>
  <c r="K12" i="1"/>
  <c r="L12"/>
  <c r="M12"/>
  <c r="B13"/>
  <c r="C13"/>
  <c r="C13" i="3" s="1"/>
  <c r="D13" i="1"/>
  <c r="E13"/>
  <c r="E13" i="3" s="1"/>
  <c r="F13" i="1"/>
  <c r="G13"/>
  <c r="G13" i="3" s="1"/>
  <c r="H13" i="1"/>
  <c r="H13" i="3" s="1"/>
  <c r="I13" i="1"/>
  <c r="I13" i="3" s="1"/>
  <c r="J13" i="1"/>
  <c r="K13"/>
  <c r="K13" i="3" s="1"/>
  <c r="L13" i="1"/>
  <c r="M13"/>
  <c r="M13" i="3" s="1"/>
  <c r="B14" i="1"/>
  <c r="C14"/>
  <c r="C14" i="3" s="1"/>
  <c r="D14" i="1"/>
  <c r="E14"/>
  <c r="F14"/>
  <c r="G14"/>
  <c r="G14" i="3" s="1"/>
  <c r="H14" i="1"/>
  <c r="I14"/>
  <c r="J14"/>
  <c r="K14"/>
  <c r="K14" i="3" s="1"/>
  <c r="L14" i="1"/>
  <c r="M14"/>
  <c r="B15"/>
  <c r="C15"/>
  <c r="C15" i="3" s="1"/>
  <c r="D15" i="1"/>
  <c r="D15" i="3" s="1"/>
  <c r="E15" i="1"/>
  <c r="E15" i="3" s="1"/>
  <c r="F15" i="1"/>
  <c r="G15"/>
  <c r="G15" i="3" s="1"/>
  <c r="H15" i="1"/>
  <c r="I15"/>
  <c r="I15" i="3" s="1"/>
  <c r="J15" i="1"/>
  <c r="K15"/>
  <c r="K15" i="3" s="1"/>
  <c r="L15" i="1"/>
  <c r="L15" i="3" s="1"/>
  <c r="M15" i="1"/>
  <c r="M15" i="3" s="1"/>
  <c r="B16" i="1"/>
  <c r="B16" i="3" s="1"/>
  <c r="C16" i="1"/>
  <c r="D16"/>
  <c r="E16"/>
  <c r="F16"/>
  <c r="F16" i="3" s="1"/>
  <c r="G16" i="1"/>
  <c r="H16"/>
  <c r="I16"/>
  <c r="J16"/>
  <c r="J16" i="3" s="1"/>
  <c r="K16" i="1"/>
  <c r="L16"/>
  <c r="M16"/>
  <c r="B17"/>
  <c r="C17"/>
  <c r="C17" i="3" s="1"/>
  <c r="D17" i="1"/>
  <c r="E17"/>
  <c r="E17" i="3" s="1"/>
  <c r="F17" i="1"/>
  <c r="G17"/>
  <c r="G17" i="3" s="1"/>
  <c r="H17" i="1"/>
  <c r="H17" i="3" s="1"/>
  <c r="I17" i="1"/>
  <c r="I17" i="3" s="1"/>
  <c r="J17" i="1"/>
  <c r="K17"/>
  <c r="K17" i="3" s="1"/>
  <c r="L17" i="1"/>
  <c r="M17"/>
  <c r="M17" i="3" s="1"/>
  <c r="B18" i="1"/>
  <c r="C18"/>
  <c r="C18" i="3" s="1"/>
  <c r="D18" i="1"/>
  <c r="E18"/>
  <c r="F18"/>
  <c r="G18"/>
  <c r="G18" i="3" s="1"/>
  <c r="H18" i="1"/>
  <c r="I18"/>
  <c r="J18"/>
  <c r="K18"/>
  <c r="K18" i="3" s="1"/>
  <c r="L18" i="1"/>
  <c r="M18"/>
  <c r="B19"/>
  <c r="C19"/>
  <c r="C19" i="3" s="1"/>
  <c r="D19" i="1"/>
  <c r="D19" i="3" s="1"/>
  <c r="E19" i="1"/>
  <c r="E19" i="3" s="1"/>
  <c r="F19" i="1"/>
  <c r="G19"/>
  <c r="G19" i="3" s="1"/>
  <c r="H19" i="1"/>
  <c r="I19"/>
  <c r="I19" i="3" s="1"/>
  <c r="J19" i="1"/>
  <c r="K19"/>
  <c r="K19" i="3" s="1"/>
  <c r="L19" i="1"/>
  <c r="L19" i="3" s="1"/>
  <c r="M19" i="1"/>
  <c r="M19" i="3" s="1"/>
  <c r="B20" i="1"/>
  <c r="B20" i="3" s="1"/>
  <c r="C20" i="1"/>
  <c r="D20"/>
  <c r="E20"/>
  <c r="F20"/>
  <c r="F20" i="3" s="1"/>
  <c r="G20" i="1"/>
  <c r="H20"/>
  <c r="I20"/>
  <c r="J20"/>
  <c r="J20" i="3" s="1"/>
  <c r="K20" i="1"/>
  <c r="L20"/>
  <c r="M20"/>
  <c r="B21"/>
  <c r="C21"/>
  <c r="C21" i="3" s="1"/>
  <c r="D21" i="1"/>
  <c r="E21"/>
  <c r="E21" i="3" s="1"/>
  <c r="F21" i="1"/>
  <c r="G21"/>
  <c r="G21" i="3" s="1"/>
  <c r="H21" i="1"/>
  <c r="H21" i="3" s="1"/>
  <c r="I21" i="1"/>
  <c r="I21" i="3" s="1"/>
  <c r="J21" i="1"/>
  <c r="K21"/>
  <c r="K21" i="3" s="1"/>
  <c r="L21" i="1"/>
  <c r="M21"/>
  <c r="M21" i="3" s="1"/>
  <c r="B22" i="1"/>
  <c r="C22"/>
  <c r="C22" i="3" s="1"/>
  <c r="D22" i="1"/>
  <c r="E22"/>
  <c r="F22"/>
  <c r="G22"/>
  <c r="G22" i="3" s="1"/>
  <c r="H22" i="1"/>
  <c r="I22"/>
  <c r="J22"/>
  <c r="K22"/>
  <c r="K22" i="3" s="1"/>
  <c r="L22" i="1"/>
  <c r="M22"/>
  <c r="B23"/>
  <c r="C23"/>
  <c r="C23" i="3" s="1"/>
  <c r="D23" i="1"/>
  <c r="D23" i="3" s="1"/>
  <c r="E23" i="1"/>
  <c r="E23" i="3" s="1"/>
  <c r="F23" i="1"/>
  <c r="G23"/>
  <c r="G23" i="3" s="1"/>
  <c r="H23" i="1"/>
  <c r="I23"/>
  <c r="I23" i="3" s="1"/>
  <c r="J23" i="1"/>
  <c r="K23"/>
  <c r="K23" i="3" s="1"/>
  <c r="L23" i="1"/>
  <c r="L23" i="3" s="1"/>
  <c r="M23" i="1"/>
  <c r="M23" i="3" s="1"/>
  <c r="B24" i="1"/>
  <c r="B24" i="3" s="1"/>
  <c r="C24" i="1"/>
  <c r="D24"/>
  <c r="E24"/>
  <c r="F24"/>
  <c r="F24" i="3" s="1"/>
  <c r="G24" i="1"/>
  <c r="H24"/>
  <c r="I24"/>
  <c r="J24"/>
  <c r="J24" i="3" s="1"/>
  <c r="K24" i="1"/>
  <c r="L24"/>
  <c r="M24"/>
  <c r="B25"/>
  <c r="C25"/>
  <c r="C25" i="3" s="1"/>
  <c r="D25" i="1"/>
  <c r="E25"/>
  <c r="E25" i="3" s="1"/>
  <c r="F25" i="1"/>
  <c r="G25"/>
  <c r="G25" i="3" s="1"/>
  <c r="H25" i="1"/>
  <c r="H25" i="3" s="1"/>
  <c r="I25" i="1"/>
  <c r="I25" i="3" s="1"/>
  <c r="J25" i="1"/>
  <c r="K25"/>
  <c r="K25" i="3" s="1"/>
  <c r="L25" i="1"/>
  <c r="M25"/>
  <c r="M25" i="3" s="1"/>
  <c r="B26" i="1"/>
  <c r="C26"/>
  <c r="C26" i="3" s="1"/>
  <c r="D26" i="1"/>
  <c r="E26"/>
  <c r="F26"/>
  <c r="G26"/>
  <c r="G26" i="3" s="1"/>
  <c r="H26" i="1"/>
  <c r="I26"/>
  <c r="J26"/>
  <c r="K26"/>
  <c r="K26" i="3" s="1"/>
  <c r="L26" i="1"/>
  <c r="M26"/>
  <c r="B27"/>
  <c r="C27"/>
  <c r="C27" i="3" s="1"/>
  <c r="D27" i="1"/>
  <c r="D27" i="3" s="1"/>
  <c r="E27" i="1"/>
  <c r="E27" i="3" s="1"/>
  <c r="F27" i="1"/>
  <c r="G27"/>
  <c r="G27" i="3" s="1"/>
  <c r="H27" i="1"/>
  <c r="I27"/>
  <c r="I27" i="3" s="1"/>
  <c r="J27" i="1"/>
  <c r="K27"/>
  <c r="K27" i="3" s="1"/>
  <c r="L27" i="1"/>
  <c r="L27" i="3" s="1"/>
  <c r="M27" i="1"/>
  <c r="M27" i="3" s="1"/>
  <c r="B28" i="1"/>
  <c r="B28" i="3" s="1"/>
  <c r="C28" i="1"/>
  <c r="D28"/>
  <c r="E28"/>
  <c r="F28"/>
  <c r="F28" i="3" s="1"/>
  <c r="G28" i="1"/>
  <c r="H28"/>
  <c r="I28"/>
  <c r="J28"/>
  <c r="J28" i="3" s="1"/>
  <c r="K28" i="1"/>
  <c r="L28"/>
  <c r="M28"/>
  <c r="B29"/>
  <c r="C29"/>
  <c r="C29" i="3" s="1"/>
  <c r="D29" i="1"/>
  <c r="E29"/>
  <c r="E29" i="3" s="1"/>
  <c r="F29" i="1"/>
  <c r="G29"/>
  <c r="G29" i="3" s="1"/>
  <c r="H29" i="1"/>
  <c r="H29" i="3" s="1"/>
  <c r="I29" i="1"/>
  <c r="I29" i="3" s="1"/>
  <c r="J29" i="1"/>
  <c r="K29"/>
  <c r="K29" i="3" s="1"/>
  <c r="L29" i="1"/>
  <c r="M29"/>
  <c r="M29" i="3" s="1"/>
  <c r="B30" i="1"/>
  <c r="C30"/>
  <c r="C30" i="3" s="1"/>
  <c r="D30" i="1"/>
  <c r="E30"/>
  <c r="F30"/>
  <c r="G30"/>
  <c r="G30" i="3" s="1"/>
  <c r="H30" i="1"/>
  <c r="I30"/>
  <c r="J30"/>
  <c r="K30"/>
  <c r="K30" i="3" s="1"/>
  <c r="L30" i="1"/>
  <c r="M30"/>
  <c r="B31"/>
  <c r="C31"/>
  <c r="C31" i="3" s="1"/>
  <c r="D31" i="1"/>
  <c r="D31" i="3" s="1"/>
  <c r="E31" i="1"/>
  <c r="E31" i="3" s="1"/>
  <c r="F31" i="1"/>
  <c r="G31"/>
  <c r="G31" i="3" s="1"/>
  <c r="H31" i="1"/>
  <c r="I31"/>
  <c r="I31" i="3" s="1"/>
  <c r="J31" i="1"/>
  <c r="K31"/>
  <c r="K31" i="3" s="1"/>
  <c r="L31" i="1"/>
  <c r="L31" i="3" s="1"/>
  <c r="M31" i="1"/>
  <c r="M31" i="3" s="1"/>
  <c r="B32" i="1"/>
  <c r="B32" i="3" s="1"/>
  <c r="C32" i="1"/>
  <c r="D32"/>
  <c r="E32"/>
  <c r="F32"/>
  <c r="F32" i="3" s="1"/>
  <c r="G32" i="1"/>
  <c r="H32"/>
  <c r="I32"/>
  <c r="J32"/>
  <c r="J32" i="3" s="1"/>
  <c r="K32" i="1"/>
  <c r="L32"/>
  <c r="M32"/>
  <c r="B33"/>
  <c r="C33"/>
  <c r="C33" i="3" s="1"/>
  <c r="D33" i="1"/>
  <c r="E33"/>
  <c r="E33" i="3" s="1"/>
  <c r="F33" i="1"/>
  <c r="G33"/>
  <c r="G33" i="3" s="1"/>
  <c r="H33" i="1"/>
  <c r="H33" i="3" s="1"/>
  <c r="I33" i="1"/>
  <c r="I33" i="3" s="1"/>
  <c r="J33" i="1"/>
  <c r="K33"/>
  <c r="K33" i="3" s="1"/>
  <c r="L33" i="1"/>
  <c r="M33"/>
  <c r="M33" i="3" s="1"/>
  <c r="B34" i="1"/>
  <c r="C34"/>
  <c r="C34" i="3" s="1"/>
  <c r="D34" i="1"/>
  <c r="E34"/>
  <c r="F34"/>
  <c r="G34"/>
  <c r="G34" i="3" s="1"/>
  <c r="H34" i="1"/>
  <c r="I34"/>
  <c r="J34"/>
  <c r="K34"/>
  <c r="K34" i="3" s="1"/>
  <c r="L34" i="1"/>
  <c r="M34"/>
  <c r="B35"/>
  <c r="C35"/>
  <c r="C35" i="3" s="1"/>
  <c r="D35" i="1"/>
  <c r="D35" i="3" s="1"/>
  <c r="E35" i="1"/>
  <c r="E35" i="3" s="1"/>
  <c r="F35" i="1"/>
  <c r="G35"/>
  <c r="G35" i="3" s="1"/>
  <c r="H35" i="1"/>
  <c r="I35"/>
  <c r="I35" i="3" s="1"/>
  <c r="J35" i="1"/>
  <c r="K35"/>
  <c r="K35" i="3" s="1"/>
  <c r="L35" i="1"/>
  <c r="L35" i="3" s="1"/>
  <c r="M35" i="1"/>
  <c r="M35" i="3" s="1"/>
  <c r="B36" i="1"/>
  <c r="B36" i="3" s="1"/>
  <c r="C36" i="1"/>
  <c r="D36"/>
  <c r="E36"/>
  <c r="F36"/>
  <c r="F36" i="3" s="1"/>
  <c r="G36" i="1"/>
  <c r="H36"/>
  <c r="I36"/>
  <c r="J36"/>
  <c r="J36" i="3" s="1"/>
  <c r="K36" i="1"/>
  <c r="L36"/>
  <c r="M36"/>
  <c r="B37"/>
  <c r="C37"/>
  <c r="C37" i="3" s="1"/>
  <c r="D37" i="1"/>
  <c r="E37"/>
  <c r="E37" i="3" s="1"/>
  <c r="F37" i="1"/>
  <c r="G37"/>
  <c r="G37" i="3" s="1"/>
  <c r="H37" i="1"/>
  <c r="H37" i="3" s="1"/>
  <c r="I37" i="1"/>
  <c r="I37" i="3" s="1"/>
  <c r="J37" i="1"/>
  <c r="K37"/>
  <c r="K37" i="3" s="1"/>
  <c r="L37" i="1"/>
  <c r="M37"/>
  <c r="M37" i="3" s="1"/>
  <c r="B38" i="1"/>
  <c r="C38"/>
  <c r="C38" i="3" s="1"/>
  <c r="D38" i="1"/>
  <c r="E38"/>
  <c r="F38"/>
  <c r="G38"/>
  <c r="G38" i="3" s="1"/>
  <c r="H38" i="1"/>
  <c r="I38"/>
  <c r="J38"/>
  <c r="K38"/>
  <c r="K38" i="3" s="1"/>
  <c r="L38" i="1"/>
  <c r="M38"/>
  <c r="B39"/>
  <c r="C39"/>
  <c r="C39" i="3" s="1"/>
  <c r="D39" i="1"/>
  <c r="D39" i="3" s="1"/>
  <c r="E39" i="1"/>
  <c r="E39" i="3" s="1"/>
  <c r="F39" i="1"/>
  <c r="G39"/>
  <c r="G39" i="3" s="1"/>
  <c r="H39" i="1"/>
  <c r="I39"/>
  <c r="I39" i="3" s="1"/>
  <c r="J39" i="1"/>
  <c r="K39"/>
  <c r="K39" i="3" s="1"/>
  <c r="L39" i="1"/>
  <c r="L39" i="3" s="1"/>
  <c r="M39" i="1"/>
  <c r="M39" i="3" s="1"/>
  <c r="B40" i="1"/>
  <c r="B40" i="3" s="1"/>
  <c r="C40" i="1"/>
  <c r="D40"/>
  <c r="E40"/>
  <c r="F40"/>
  <c r="F40" i="3" s="1"/>
  <c r="G40" i="1"/>
  <c r="H40"/>
  <c r="I40"/>
  <c r="J40"/>
  <c r="J40" i="3" s="1"/>
  <c r="K40" i="1"/>
  <c r="L40"/>
  <c r="M40"/>
  <c r="B41"/>
  <c r="C41"/>
  <c r="C41" i="3" s="1"/>
  <c r="D41" i="1"/>
  <c r="E41"/>
  <c r="E41" i="3" s="1"/>
  <c r="F41" i="1"/>
  <c r="G41"/>
  <c r="G41" i="3" s="1"/>
  <c r="H41" i="1"/>
  <c r="H41" i="3" s="1"/>
  <c r="I41" i="1"/>
  <c r="I41" i="3" s="1"/>
  <c r="J41" i="1"/>
  <c r="K41"/>
  <c r="K41" i="3" s="1"/>
  <c r="L41" i="1"/>
  <c r="M41"/>
  <c r="M41" i="3" s="1"/>
  <c r="B42" i="1"/>
  <c r="C42"/>
  <c r="C42" i="3" s="1"/>
  <c r="D42" i="1"/>
  <c r="E42"/>
  <c r="F42"/>
  <c r="G42"/>
  <c r="G42" i="3" s="1"/>
  <c r="H42" i="1"/>
  <c r="I42"/>
  <c r="J42"/>
  <c r="K42"/>
  <c r="K42" i="3" s="1"/>
  <c r="L42" i="1"/>
  <c r="M42"/>
  <c r="B43"/>
  <c r="C43"/>
  <c r="C43" i="3" s="1"/>
  <c r="D43" i="1"/>
  <c r="D43" i="3" s="1"/>
  <c r="E43" i="1"/>
  <c r="E43" i="3" s="1"/>
  <c r="F43" i="1"/>
  <c r="G43"/>
  <c r="G43" i="3" s="1"/>
  <c r="H43" i="1"/>
  <c r="I43"/>
  <c r="I43" i="3" s="1"/>
  <c r="J43" i="1"/>
  <c r="K43"/>
  <c r="K43" i="3" s="1"/>
  <c r="L43" i="1"/>
  <c r="L43" i="3" s="1"/>
  <c r="M43" i="1"/>
  <c r="M43" i="3" s="1"/>
  <c r="B44" i="1"/>
  <c r="B44" i="3" s="1"/>
  <c r="C44" i="1"/>
  <c r="D44"/>
  <c r="E44"/>
  <c r="F44"/>
  <c r="F44" i="3" s="1"/>
  <c r="G44" i="1"/>
  <c r="H44"/>
  <c r="I44"/>
  <c r="J44"/>
  <c r="J44" i="3" s="1"/>
  <c r="K44" i="1"/>
  <c r="L44"/>
  <c r="M44"/>
  <c r="B45"/>
  <c r="C45"/>
  <c r="C45" i="3" s="1"/>
  <c r="D45" i="1"/>
  <c r="E45"/>
  <c r="E45" i="3" s="1"/>
  <c r="F45" i="1"/>
  <c r="G45"/>
  <c r="G45" i="3" s="1"/>
  <c r="H45" i="1"/>
  <c r="H45" i="3" s="1"/>
  <c r="I45" i="1"/>
  <c r="I45" i="3" s="1"/>
  <c r="J45" i="1"/>
  <c r="K45"/>
  <c r="K45" i="3" s="1"/>
  <c r="L45" i="1"/>
  <c r="M45"/>
  <c r="M45" i="3" s="1"/>
  <c r="B46" i="1"/>
  <c r="C46"/>
  <c r="C46" i="3" s="1"/>
  <c r="D46" i="1"/>
  <c r="E46"/>
  <c r="F46"/>
  <c r="G46"/>
  <c r="G46" i="3" s="1"/>
  <c r="H46" i="1"/>
  <c r="I46"/>
  <c r="J46"/>
  <c r="K46"/>
  <c r="K46" i="3" s="1"/>
  <c r="L46" i="1"/>
  <c r="M46"/>
  <c r="B47"/>
  <c r="C47"/>
  <c r="C47" i="3" s="1"/>
  <c r="D47" i="1"/>
  <c r="D47" i="3" s="1"/>
  <c r="E47" i="1"/>
  <c r="E47" i="3" s="1"/>
  <c r="F47" i="1"/>
  <c r="G47"/>
  <c r="G47" i="3" s="1"/>
  <c r="H47" i="1"/>
  <c r="I47"/>
  <c r="I47" i="3" s="1"/>
  <c r="J47" i="1"/>
  <c r="K47"/>
  <c r="K47" i="3" s="1"/>
  <c r="L47" i="1"/>
  <c r="L47" i="3" s="1"/>
  <c r="M47" i="1"/>
  <c r="M47" i="3" s="1"/>
  <c r="B48" i="1"/>
  <c r="B48" i="3" s="1"/>
  <c r="C48" i="1"/>
  <c r="D48"/>
  <c r="E48"/>
  <c r="F48"/>
  <c r="F48" i="3" s="1"/>
  <c r="G48" i="1"/>
  <c r="H48"/>
  <c r="I48"/>
  <c r="J48"/>
  <c r="J48" i="3" s="1"/>
  <c r="K48" i="1"/>
  <c r="L48"/>
  <c r="M48"/>
  <c r="B49"/>
  <c r="C49"/>
  <c r="C49" i="3" s="1"/>
  <c r="D49" i="1"/>
  <c r="E49"/>
  <c r="E49" i="3" s="1"/>
  <c r="F49" i="1"/>
  <c r="G49"/>
  <c r="G49" i="3" s="1"/>
  <c r="H49" i="1"/>
  <c r="H49" i="3" s="1"/>
  <c r="I49" i="1"/>
  <c r="I49" i="3" s="1"/>
  <c r="J49" i="1"/>
  <c r="K49"/>
  <c r="K49" i="3" s="1"/>
  <c r="L49" i="1"/>
  <c r="M49"/>
  <c r="M49" i="3" s="1"/>
  <c r="B50" i="1"/>
  <c r="C50"/>
  <c r="C50" i="3" s="1"/>
  <c r="D50" i="1"/>
  <c r="E50"/>
  <c r="F50"/>
  <c r="G50"/>
  <c r="G50" i="3" s="1"/>
  <c r="H50" i="1"/>
  <c r="I50"/>
  <c r="J50"/>
  <c r="K50"/>
  <c r="K50" i="3" s="1"/>
  <c r="L50" i="1"/>
  <c r="M50"/>
  <c r="B51"/>
  <c r="C51"/>
  <c r="C51" i="3" s="1"/>
  <c r="D51" i="1"/>
  <c r="D51" i="3" s="1"/>
  <c r="E51" i="1"/>
  <c r="E51" i="3" s="1"/>
  <c r="F51" i="1"/>
  <c r="G51"/>
  <c r="G51" i="3" s="1"/>
  <c r="H51" i="1"/>
  <c r="I51"/>
  <c r="I51" i="3" s="1"/>
  <c r="J51" i="1"/>
  <c r="K51"/>
  <c r="K51" i="3" s="1"/>
  <c r="L51" i="1"/>
  <c r="L51" i="3" s="1"/>
  <c r="M51" i="1"/>
  <c r="M51" i="3" s="1"/>
  <c r="B52" i="1"/>
  <c r="B52" i="3" s="1"/>
  <c r="C52" i="1"/>
  <c r="D52"/>
  <c r="E52"/>
  <c r="F52"/>
  <c r="F52" i="3" s="1"/>
  <c r="G52" i="1"/>
  <c r="H52"/>
  <c r="I52"/>
  <c r="J52"/>
  <c r="J52" i="3" s="1"/>
  <c r="K52" i="1"/>
  <c r="L52"/>
  <c r="M52"/>
  <c r="B53"/>
  <c r="C53"/>
  <c r="C53" i="3" s="1"/>
  <c r="D53" i="1"/>
  <c r="E53"/>
  <c r="E53" i="3" s="1"/>
  <c r="F53" i="1"/>
  <c r="G53"/>
  <c r="G53" i="3" s="1"/>
  <c r="H53" i="1"/>
  <c r="H53" i="3" s="1"/>
  <c r="I53" i="1"/>
  <c r="I53" i="3" s="1"/>
  <c r="J53" i="1"/>
  <c r="K53"/>
  <c r="K53" i="3" s="1"/>
  <c r="L53" i="1"/>
  <c r="M53"/>
  <c r="M53" i="3" s="1"/>
  <c r="B54" i="1"/>
  <c r="C54"/>
  <c r="C54" i="3" s="1"/>
  <c r="D54" i="1"/>
  <c r="E54"/>
  <c r="F54"/>
  <c r="G54"/>
  <c r="G54" i="3" s="1"/>
  <c r="H54" i="1"/>
  <c r="I54"/>
  <c r="J54"/>
  <c r="K54"/>
  <c r="K54" i="3" s="1"/>
  <c r="L54" i="1"/>
  <c r="M54"/>
  <c r="B55"/>
  <c r="C55"/>
  <c r="C55" i="3" s="1"/>
  <c r="D55" i="1"/>
  <c r="D55" i="3" s="1"/>
  <c r="E55" i="1"/>
  <c r="E55" i="3" s="1"/>
  <c r="F55" i="1"/>
  <c r="G55"/>
  <c r="G55" i="3" s="1"/>
  <c r="H55" i="1"/>
  <c r="I55"/>
  <c r="I55" i="3" s="1"/>
  <c r="J55" i="1"/>
  <c r="K55"/>
  <c r="K55" i="3" s="1"/>
  <c r="L55" i="1"/>
  <c r="L55" i="3" s="1"/>
  <c r="M55" i="1"/>
  <c r="M55" i="3" s="1"/>
  <c r="B56" i="1"/>
  <c r="B56" i="3" s="1"/>
  <c r="C56" i="1"/>
  <c r="D56"/>
  <c r="E56"/>
  <c r="F56"/>
  <c r="F56" i="3" s="1"/>
  <c r="G56" i="1"/>
  <c r="H56"/>
  <c r="I56"/>
  <c r="J56"/>
  <c r="J56" i="3" s="1"/>
  <c r="K56" i="1"/>
  <c r="L56"/>
  <c r="M56"/>
  <c r="B57"/>
  <c r="C57"/>
  <c r="C57" i="3" s="1"/>
  <c r="D57" i="1"/>
  <c r="E57"/>
  <c r="E57" i="3" s="1"/>
  <c r="F57" i="1"/>
  <c r="G57"/>
  <c r="G57" i="3" s="1"/>
  <c r="H57" i="1"/>
  <c r="H57" i="3" s="1"/>
  <c r="I57" i="1"/>
  <c r="I57" i="3" s="1"/>
  <c r="J57" i="1"/>
  <c r="K57"/>
  <c r="K57" i="3" s="1"/>
  <c r="L57" i="1"/>
  <c r="M57"/>
  <c r="M57" i="3" s="1"/>
  <c r="B58" i="1"/>
  <c r="C58"/>
  <c r="C58" i="3" s="1"/>
  <c r="D58" i="1"/>
  <c r="E58"/>
  <c r="F58"/>
  <c r="G58"/>
  <c r="G58" i="3" s="1"/>
  <c r="H58" i="1"/>
  <c r="I58"/>
  <c r="J58"/>
  <c r="K58"/>
  <c r="K58" i="3" s="1"/>
  <c r="L58" i="1"/>
  <c r="M58"/>
  <c r="B59"/>
  <c r="B59" i="3" s="1"/>
  <c r="C59" i="1"/>
  <c r="C59" i="3" s="1"/>
  <c r="D59" i="1"/>
  <c r="D59" i="3" s="1"/>
  <c r="E59" i="1"/>
  <c r="E59" i="3" s="1"/>
  <c r="F59" i="1"/>
  <c r="F59" i="3" s="1"/>
  <c r="G59" i="1"/>
  <c r="G59" i="3" s="1"/>
  <c r="H59" i="1"/>
  <c r="I59"/>
  <c r="I59" i="3" s="1"/>
  <c r="J59" i="1"/>
  <c r="J59" i="3" s="1"/>
  <c r="K59" i="1"/>
  <c r="K59" i="3" s="1"/>
  <c r="L59" i="1"/>
  <c r="L59" i="3" s="1"/>
  <c r="M59" i="1"/>
  <c r="M59" i="3" s="1"/>
  <c r="B60" i="1"/>
  <c r="B60" i="3" s="1"/>
  <c r="C60" i="1"/>
  <c r="C60" i="3" s="1"/>
  <c r="D60" i="1"/>
  <c r="D60" i="3" s="1"/>
  <c r="E60" i="1"/>
  <c r="E60" i="3" s="1"/>
  <c r="F60" i="1"/>
  <c r="F60" i="3" s="1"/>
  <c r="G60" i="1"/>
  <c r="G60" i="3" s="1"/>
  <c r="H60" i="1"/>
  <c r="H60" i="3" s="1"/>
  <c r="I60" i="1"/>
  <c r="I60" i="3" s="1"/>
  <c r="J60" i="1"/>
  <c r="J60" i="3" s="1"/>
  <c r="K60" i="1"/>
  <c r="K60" i="3" s="1"/>
  <c r="L60" i="1"/>
  <c r="M60"/>
  <c r="M60" i="3" s="1"/>
  <c r="B61" i="1"/>
  <c r="C61"/>
  <c r="C61" i="3" s="1"/>
  <c r="D61" i="1"/>
  <c r="D61" i="3" s="1"/>
  <c r="E61" i="1"/>
  <c r="E61" i="3" s="1"/>
  <c r="F61" i="1"/>
  <c r="G61"/>
  <c r="G61" i="3" s="1"/>
  <c r="H61" i="1"/>
  <c r="H61" i="3" s="1"/>
  <c r="I61" i="1"/>
  <c r="I61" i="3" s="1"/>
  <c r="J61" i="1"/>
  <c r="K61"/>
  <c r="K61" i="3" s="1"/>
  <c r="L61" i="1"/>
  <c r="L61" i="3" s="1"/>
  <c r="M61" i="1"/>
  <c r="M61" i="3" s="1"/>
  <c r="C5" i="1"/>
  <c r="D5"/>
  <c r="D5" i="3" s="1"/>
  <c r="E5" i="1"/>
  <c r="F5"/>
  <c r="F70" s="1"/>
  <c r="G5"/>
  <c r="H5"/>
  <c r="I5"/>
  <c r="J5"/>
  <c r="J5" i="3" s="1"/>
  <c r="K5" i="1"/>
  <c r="L5"/>
  <c r="L5" i="3" s="1"/>
  <c r="M5" i="1"/>
  <c r="B5"/>
  <c r="B5" i="3" s="1"/>
  <c r="B61" i="4"/>
  <c r="C61"/>
  <c r="D61"/>
  <c r="E61"/>
  <c r="F61"/>
  <c r="G61"/>
  <c r="H61"/>
  <c r="I61"/>
  <c r="J61"/>
  <c r="K61"/>
  <c r="L61"/>
  <c r="M61"/>
  <c r="B61" i="3"/>
  <c r="F61"/>
  <c r="J61"/>
  <c r="B5" i="4"/>
  <c r="B59"/>
  <c r="C59"/>
  <c r="D59"/>
  <c r="E59"/>
  <c r="F59"/>
  <c r="G59"/>
  <c r="H59"/>
  <c r="I59"/>
  <c r="J59"/>
  <c r="K59"/>
  <c r="L59"/>
  <c r="M59"/>
  <c r="B60"/>
  <c r="C60"/>
  <c r="D60"/>
  <c r="E60"/>
  <c r="F60"/>
  <c r="G60"/>
  <c r="H60"/>
  <c r="I60"/>
  <c r="J60"/>
  <c r="K60"/>
  <c r="L60"/>
  <c r="M60"/>
  <c r="H59" i="3"/>
  <c r="L60"/>
  <c r="C5" i="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B58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C5" i="3"/>
  <c r="C8"/>
  <c r="C12"/>
  <c r="C16"/>
  <c r="C20"/>
  <c r="C24"/>
  <c r="C28"/>
  <c r="C32"/>
  <c r="C36"/>
  <c r="C40"/>
  <c r="C44"/>
  <c r="C48"/>
  <c r="C52"/>
  <c r="C56"/>
  <c r="D6"/>
  <c r="D8"/>
  <c r="D9"/>
  <c r="D10"/>
  <c r="D12"/>
  <c r="D13"/>
  <c r="D14"/>
  <c r="D16"/>
  <c r="D17"/>
  <c r="D18"/>
  <c r="D20"/>
  <c r="D21"/>
  <c r="D22"/>
  <c r="D24"/>
  <c r="D25"/>
  <c r="D26"/>
  <c r="D28"/>
  <c r="D29"/>
  <c r="D30"/>
  <c r="D32"/>
  <c r="D33"/>
  <c r="D34"/>
  <c r="D36"/>
  <c r="D37"/>
  <c r="D38"/>
  <c r="D40"/>
  <c r="D41"/>
  <c r="D42"/>
  <c r="D44"/>
  <c r="D45"/>
  <c r="D46"/>
  <c r="D48"/>
  <c r="D49"/>
  <c r="D50"/>
  <c r="D52"/>
  <c r="D53"/>
  <c r="D54"/>
  <c r="D56"/>
  <c r="D57"/>
  <c r="D58"/>
  <c r="E5"/>
  <c r="E6"/>
  <c r="E8"/>
  <c r="E10"/>
  <c r="E12"/>
  <c r="E14"/>
  <c r="E16"/>
  <c r="E18"/>
  <c r="E20"/>
  <c r="E22"/>
  <c r="E24"/>
  <c r="E26"/>
  <c r="E28"/>
  <c r="E30"/>
  <c r="E32"/>
  <c r="E34"/>
  <c r="E36"/>
  <c r="E38"/>
  <c r="E40"/>
  <c r="E42"/>
  <c r="E44"/>
  <c r="E46"/>
  <c r="E48"/>
  <c r="E50"/>
  <c r="E52"/>
  <c r="E54"/>
  <c r="E56"/>
  <c r="E58"/>
  <c r="F6"/>
  <c r="F7"/>
  <c r="F9"/>
  <c r="F10"/>
  <c r="F11"/>
  <c r="F13"/>
  <c r="F14"/>
  <c r="F15"/>
  <c r="F17"/>
  <c r="F18"/>
  <c r="F19"/>
  <c r="F21"/>
  <c r="F22"/>
  <c r="F23"/>
  <c r="F25"/>
  <c r="F26"/>
  <c r="F27"/>
  <c r="F29"/>
  <c r="F30"/>
  <c r="F31"/>
  <c r="F33"/>
  <c r="F34"/>
  <c r="F35"/>
  <c r="F37"/>
  <c r="F38"/>
  <c r="F39"/>
  <c r="F41"/>
  <c r="F42"/>
  <c r="F43"/>
  <c r="F45"/>
  <c r="F46"/>
  <c r="F47"/>
  <c r="F49"/>
  <c r="F50"/>
  <c r="F51"/>
  <c r="F53"/>
  <c r="F54"/>
  <c r="F55"/>
  <c r="F57"/>
  <c r="F58"/>
  <c r="G5"/>
  <c r="G8"/>
  <c r="G12"/>
  <c r="G16"/>
  <c r="G20"/>
  <c r="G24"/>
  <c r="G28"/>
  <c r="G32"/>
  <c r="G36"/>
  <c r="G40"/>
  <c r="G44"/>
  <c r="G48"/>
  <c r="G52"/>
  <c r="G56"/>
  <c r="H6"/>
  <c r="H7"/>
  <c r="H8"/>
  <c r="H10"/>
  <c r="H11"/>
  <c r="H12"/>
  <c r="H14"/>
  <c r="H15"/>
  <c r="H16"/>
  <c r="H18"/>
  <c r="H19"/>
  <c r="H20"/>
  <c r="H22"/>
  <c r="H23"/>
  <c r="H24"/>
  <c r="H26"/>
  <c r="H27"/>
  <c r="H28"/>
  <c r="H30"/>
  <c r="H31"/>
  <c r="H32"/>
  <c r="H34"/>
  <c r="H35"/>
  <c r="H36"/>
  <c r="H38"/>
  <c r="H39"/>
  <c r="H40"/>
  <c r="H42"/>
  <c r="H43"/>
  <c r="H44"/>
  <c r="H46"/>
  <c r="H47"/>
  <c r="H48"/>
  <c r="H50"/>
  <c r="H51"/>
  <c r="H52"/>
  <c r="H54"/>
  <c r="H55"/>
  <c r="H56"/>
  <c r="H58"/>
  <c r="I5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J6"/>
  <c r="J7"/>
  <c r="J9"/>
  <c r="J10"/>
  <c r="J11"/>
  <c r="J13"/>
  <c r="J14"/>
  <c r="J15"/>
  <c r="J17"/>
  <c r="J18"/>
  <c r="J19"/>
  <c r="J21"/>
  <c r="J22"/>
  <c r="J23"/>
  <c r="J25"/>
  <c r="J26"/>
  <c r="J27"/>
  <c r="J29"/>
  <c r="J30"/>
  <c r="J31"/>
  <c r="J33"/>
  <c r="J34"/>
  <c r="J35"/>
  <c r="J37"/>
  <c r="J38"/>
  <c r="J39"/>
  <c r="J41"/>
  <c r="J42"/>
  <c r="J43"/>
  <c r="J45"/>
  <c r="J46"/>
  <c r="J47"/>
  <c r="J49"/>
  <c r="J50"/>
  <c r="J51"/>
  <c r="J53"/>
  <c r="J54"/>
  <c r="J55"/>
  <c r="J57"/>
  <c r="J58"/>
  <c r="K5"/>
  <c r="K8"/>
  <c r="K12"/>
  <c r="K16"/>
  <c r="K20"/>
  <c r="K24"/>
  <c r="K28"/>
  <c r="K32"/>
  <c r="K36"/>
  <c r="K40"/>
  <c r="K44"/>
  <c r="K48"/>
  <c r="K52"/>
  <c r="K56"/>
  <c r="L6"/>
  <c r="L8"/>
  <c r="L9"/>
  <c r="L10"/>
  <c r="L12"/>
  <c r="L13"/>
  <c r="L14"/>
  <c r="L16"/>
  <c r="L17"/>
  <c r="L18"/>
  <c r="L20"/>
  <c r="L21"/>
  <c r="L22"/>
  <c r="L24"/>
  <c r="L25"/>
  <c r="L26"/>
  <c r="L28"/>
  <c r="L29"/>
  <c r="L30"/>
  <c r="L32"/>
  <c r="L33"/>
  <c r="L34"/>
  <c r="L36"/>
  <c r="L37"/>
  <c r="L38"/>
  <c r="L40"/>
  <c r="L41"/>
  <c r="L42"/>
  <c r="L44"/>
  <c r="L45"/>
  <c r="L46"/>
  <c r="L48"/>
  <c r="L49"/>
  <c r="L50"/>
  <c r="L52"/>
  <c r="L53"/>
  <c r="L54"/>
  <c r="L56"/>
  <c r="L57"/>
  <c r="L58"/>
  <c r="M5"/>
  <c r="M6"/>
  <c r="M8"/>
  <c r="M10"/>
  <c r="M12"/>
  <c r="M14"/>
  <c r="M16"/>
  <c r="M18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B6"/>
  <c r="B7"/>
  <c r="B9"/>
  <c r="B10"/>
  <c r="B11"/>
  <c r="B13"/>
  <c r="B14"/>
  <c r="B15"/>
  <c r="B17"/>
  <c r="B18"/>
  <c r="B19"/>
  <c r="B21"/>
  <c r="B22"/>
  <c r="B23"/>
  <c r="B25"/>
  <c r="B26"/>
  <c r="B27"/>
  <c r="B29"/>
  <c r="B30"/>
  <c r="B31"/>
  <c r="B33"/>
  <c r="B34"/>
  <c r="B35"/>
  <c r="B37"/>
  <c r="B38"/>
  <c r="B39"/>
  <c r="B41"/>
  <c r="B42"/>
  <c r="B43"/>
  <c r="B45"/>
  <c r="B46"/>
  <c r="B47"/>
  <c r="B49"/>
  <c r="B50"/>
  <c r="B51"/>
  <c r="B53"/>
  <c r="B54"/>
  <c r="B55"/>
  <c r="B57"/>
  <c r="B58"/>
  <c r="B71" i="2"/>
  <c r="E70" i="1"/>
  <c r="I70"/>
  <c r="M70"/>
  <c r="F71"/>
  <c r="J71"/>
  <c r="C72"/>
  <c r="K72"/>
  <c r="B71"/>
  <c r="D14" i="14"/>
  <c r="D13"/>
  <c r="D12"/>
  <c r="C9"/>
  <c r="I11"/>
  <c r="B9"/>
  <c r="H11"/>
  <c r="G11"/>
  <c r="F11"/>
  <c r="D11"/>
  <c r="I10"/>
  <c r="H10"/>
  <c r="G10"/>
  <c r="F10"/>
  <c r="D10"/>
  <c r="D9"/>
  <c r="D8"/>
  <c r="I7"/>
  <c r="H7"/>
  <c r="G7"/>
  <c r="F7"/>
  <c r="B7"/>
  <c r="C7"/>
  <c r="D7"/>
  <c r="D6"/>
  <c r="M72" i="2"/>
  <c r="L72"/>
  <c r="K72"/>
  <c r="J72"/>
  <c r="I72"/>
  <c r="H72"/>
  <c r="G72"/>
  <c r="F72"/>
  <c r="E72"/>
  <c r="D72"/>
  <c r="C72"/>
  <c r="M71"/>
  <c r="L71"/>
  <c r="K71"/>
  <c r="J71"/>
  <c r="I71"/>
  <c r="H71"/>
  <c r="G71"/>
  <c r="F71"/>
  <c r="E71"/>
  <c r="D71"/>
  <c r="C71"/>
  <c r="M70"/>
  <c r="L70"/>
  <c r="K70"/>
  <c r="J70"/>
  <c r="I70"/>
  <c r="H70"/>
  <c r="G70"/>
  <c r="F70"/>
  <c r="E70"/>
  <c r="D70"/>
  <c r="C70"/>
  <c r="B72" i="1"/>
  <c r="J72"/>
  <c r="F72"/>
  <c r="L70"/>
  <c r="H70"/>
  <c r="D70"/>
  <c r="B70" i="2"/>
  <c r="B70" i="4"/>
  <c r="G72" i="1"/>
  <c r="G71"/>
  <c r="J70"/>
  <c r="D72"/>
  <c r="H72"/>
  <c r="L72"/>
  <c r="B70"/>
  <c r="L71"/>
  <c r="D71"/>
  <c r="K70"/>
  <c r="G70"/>
  <c r="C70"/>
  <c r="L72" i="4"/>
  <c r="L70"/>
  <c r="J71"/>
  <c r="H71"/>
  <c r="H70"/>
  <c r="F71"/>
  <c r="D72"/>
  <c r="D70"/>
  <c r="B71"/>
  <c r="K72"/>
  <c r="I72"/>
  <c r="I71"/>
  <c r="G72"/>
  <c r="E72"/>
  <c r="E71"/>
  <c r="C70"/>
  <c r="M72" i="1" l="1"/>
  <c r="K71"/>
  <c r="I72"/>
  <c r="E72"/>
  <c r="C71"/>
  <c r="D71" i="3"/>
  <c r="D70"/>
  <c r="I71"/>
  <c r="I72"/>
  <c r="I70"/>
  <c r="J70"/>
  <c r="J71"/>
  <c r="J72"/>
  <c r="L72"/>
  <c r="L71"/>
  <c r="L70"/>
  <c r="E70"/>
  <c r="E71"/>
  <c r="E72"/>
  <c r="B72"/>
  <c r="M70"/>
  <c r="M72"/>
  <c r="M71"/>
  <c r="K72"/>
  <c r="K71"/>
  <c r="G70"/>
  <c r="G72"/>
  <c r="G71"/>
  <c r="C71"/>
  <c r="C70"/>
  <c r="C72"/>
  <c r="H71" i="1"/>
  <c r="F5" i="3"/>
  <c r="F71" s="1"/>
  <c r="E71" i="1"/>
  <c r="J72" i="4"/>
  <c r="J70"/>
  <c r="F70"/>
  <c r="F72"/>
  <c r="K70" i="3"/>
  <c r="L71" i="4"/>
  <c r="H72"/>
  <c r="D71"/>
  <c r="B72"/>
  <c r="B71" i="3"/>
  <c r="B70"/>
  <c r="F72"/>
  <c r="F70"/>
  <c r="K70" i="4"/>
  <c r="K71"/>
  <c r="G70"/>
  <c r="G71"/>
  <c r="C71"/>
  <c r="C72"/>
  <c r="D72" i="3"/>
  <c r="I70" i="4"/>
  <c r="E70"/>
  <c r="M71" i="1"/>
  <c r="I71"/>
  <c r="H5" i="3"/>
  <c r="H71" l="1"/>
  <c r="H70"/>
  <c r="H72"/>
</calcChain>
</file>

<file path=xl/sharedStrings.xml><?xml version="1.0" encoding="utf-8"?>
<sst xmlns="http://schemas.openxmlformats.org/spreadsheetml/2006/main" count="358" uniqueCount="111">
  <si>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</si>
  <si>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</si>
  <si>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</si>
  <si>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</si>
  <si>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</si>
  <si>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</si>
  <si>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</si>
  <si>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</si>
  <si>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</si>
  <si>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</si>
  <si>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</si>
  <si>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</si>
  <si>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</si>
  <si>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Note that this INCLUDES the Ogoki Diversion (see tech memo for more info)</t>
  </si>
  <si>
    <t>YEAR</t>
  </si>
  <si>
    <t>Monthly runoff to LK SUPERIOR from land surface expressed as millimeters over the lake surface</t>
  </si>
  <si>
    <t xml:space="preserve"> Lake SUPERIOR</t>
  </si>
  <si>
    <t xml:space="preserve"> Monthly Evaporation (mm over lake) from GLERL Lake Evaporation Model</t>
  </si>
  <si>
    <t>Lake Superior Net Basin Supply (expressed as millimeters over lake surface)</t>
  </si>
  <si>
    <t>Component Method using overlake precipitation depth  (precip + runoff - evaporation)</t>
  </si>
  <si>
    <t>Component Method using overland precipitation depth  (precip + runoff - evaporation)</t>
  </si>
  <si>
    <t>Lake Superior Net Basin Supply (expressed as cubic meters per second)</t>
  </si>
  <si>
    <t>Lake areas in square meters for each lake basin (digital and coordinated)</t>
  </si>
  <si>
    <t>Just the lake itself w/o the</t>
  </si>
  <si>
    <t xml:space="preserve">Lake and upstream </t>
  </si>
  <si>
    <t>upstream channel</t>
  </si>
  <si>
    <t>Channels combined</t>
  </si>
  <si>
    <t>Lake Name</t>
  </si>
  <si>
    <t>Digital Land</t>
  </si>
  <si>
    <t>Digital Lake</t>
  </si>
  <si>
    <t>Digital Basin</t>
  </si>
  <si>
    <t>Coord Land</t>
  </si>
  <si>
    <t>Coord Lake</t>
  </si>
  <si>
    <t>Superior</t>
  </si>
  <si>
    <t>Michigan-Huron</t>
  </si>
  <si>
    <t>Michigan</t>
  </si>
  <si>
    <t>Huron</t>
  </si>
  <si>
    <t>Huron w/o Georgian Bay</t>
  </si>
  <si>
    <t>Georgian Bay</t>
  </si>
  <si>
    <t>St. Clair</t>
  </si>
  <si>
    <t>Erie</t>
  </si>
  <si>
    <t>Ontario</t>
  </si>
  <si>
    <t>Note that "Huron w/o Georgian Bay" and "Georgian Bay" are</t>
  </si>
  <si>
    <t xml:space="preserve">not truly coordinated values but rather the combination pro-rated </t>
  </si>
  <si>
    <t>based on our digital map areas.</t>
  </si>
  <si>
    <t>Days in each month</t>
  </si>
  <si>
    <t>Used for converting volumes to rates</t>
  </si>
  <si>
    <t>Lake Superior Overlake Precipitation (millimeters)</t>
  </si>
  <si>
    <t>Lake Superior Overland Precipitation (millimeters)</t>
  </si>
  <si>
    <t>Mean</t>
  </si>
  <si>
    <t>Max</t>
  </si>
  <si>
    <t>Min</t>
  </si>
  <si>
    <t/>
  </si>
  <si>
    <t>The data contained within this spreadsheet were calculated/compiled by Tim Hunter at:</t>
  </si>
  <si>
    <t>Great Lakes Environmental Research Laboratory</t>
  </si>
  <si>
    <t>U.S. Department of Commerce</t>
  </si>
  <si>
    <t>National Oceanic and Atmospheric Administration</t>
  </si>
  <si>
    <t>tim.hunter@noaa.gov</t>
  </si>
  <si>
    <t>Office of Oceanic and Atmospheric Research</t>
  </si>
  <si>
    <t>http://www.glerl.noaa.gov/data/arc/hydro/mnth-hydro.html</t>
  </si>
  <si>
    <t>stations only within 50 km of the lake's watershed basin boundary.</t>
  </si>
  <si>
    <t>The precipitation data is computed from station data using a Thiessen-weighting technique, employing</t>
  </si>
  <si>
    <t>The evaporation is computed using GLERL's Large Lake Thermodynamics Model.</t>
  </si>
  <si>
    <t>For more detailed information on this model, see:</t>
  </si>
  <si>
    <t>http://www.glerl.noaa.gov/pubs/fulltext/2005/20050015.pdf</t>
  </si>
  <si>
    <t>The runoff is computed from streamflow site data using a simple interpolation method developed</t>
  </si>
  <si>
    <t>at GLERL.  For more information on that method, see the report at:</t>
  </si>
  <si>
    <t>For more detailed reference on the methodology employed for computing the precipitation, see the report at:</t>
  </si>
  <si>
    <t>History of changes since Jan 1, 2008:</t>
  </si>
  <si>
    <t>An error was found in the program that produced the runoff estimates.  The program was</t>
  </si>
  <si>
    <t>fixed and the revised estimates were included here.</t>
  </si>
  <si>
    <t>01 April 2008</t>
  </si>
  <si>
    <t>February 2008</t>
  </si>
  <si>
    <t>A typographical error was discovered in the NBS_comp_mm_* worksheets.  The wrong runoff</t>
  </si>
  <si>
    <t>cell was being accessed for each calculated NBS value.  Corrected and re-posted to the web.</t>
  </si>
  <si>
    <t>Change-in-Storage is computed from Beginning-of-month lake level estimates by GLERL.</t>
  </si>
  <si>
    <t>Connecting Channel flows were obtained from the coordinating committee members.</t>
  </si>
  <si>
    <t>Again, the methodology is detailed in the report available at:</t>
  </si>
  <si>
    <t>Component NBS values are computed simply as:</t>
  </si>
  <si>
    <t>NBS = Precipitation + Runoff - Evaporation</t>
  </si>
  <si>
    <t>Residual NBS values are computed simply as:</t>
  </si>
  <si>
    <t>NBS = ChangeInStorage - Inflow + Outflow</t>
  </si>
  <si>
    <t>Inflows and outflows are comprised of the appropriate channels and diversions.</t>
  </si>
  <si>
    <t>Updated runoff estimates were generated and incorporated here.</t>
  </si>
  <si>
    <t>Updated evaporation estimates were generated and incorporated.</t>
  </si>
  <si>
    <t>4840 South State Road</t>
  </si>
  <si>
    <t>Ann Arbor, MI  48108</t>
  </si>
  <si>
    <t>Updated precipitation estimates were incorporated.</t>
  </si>
  <si>
    <t>After discussion with Nanette Noorbahksh at USACE-Detroit, I have removed the items</t>
  </si>
  <si>
    <t>pertaining to residual NBS calculations.  The components of that calculation are being</t>
  </si>
  <si>
    <t>reviewed for new coordination, and they are outside my control.  To avoid any further</t>
  </si>
  <si>
    <t>confusion and issues, I am removing them from this spreadsheet.  They will be replaced</t>
  </si>
  <si>
    <t>when the planned review/revisions are completed.</t>
  </si>
  <si>
    <t>2008 should still be considered provisional.</t>
  </si>
  <si>
    <t>Typographical error in coordinated land area of Lake Huron was corrected.</t>
  </si>
  <si>
    <t>Precipitation sheets updated through 2009</t>
  </si>
  <si>
    <t>Updated runoff estimates (through 2008) incorporated.</t>
  </si>
  <si>
    <t>Ann</t>
  </si>
  <si>
    <t>Total</t>
  </si>
  <si>
    <t>Monthly evaporation updated due to annual update of meteorology data.</t>
  </si>
  <si>
    <t>Note that a number of new stations are added, which affected older data.</t>
  </si>
  <si>
    <t>Meteorology data for 2008 is considered to be pretty complete/final.</t>
  </si>
  <si>
    <t>Meteorology data for 2009 is decent, but not completely final.</t>
  </si>
  <si>
    <t>Updated the runoff through 2009.  Values have changed because ice-affected</t>
  </si>
  <si>
    <t>streamflow measurements are now included on the Canadian side on the</t>
  </si>
  <si>
    <t>advice of Canadian Hydrographic Service personnel.</t>
  </si>
  <si>
    <t>Updated precipitation estimates through 2010.</t>
  </si>
  <si>
    <t>Updated all components through 2010 (runoff, evaporation, both precipitation estimates)</t>
  </si>
  <si>
    <t>Annual</t>
  </si>
  <si>
    <t>Added Annual column to the NBS sheets</t>
  </si>
  <si>
    <t>Average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</si>
</sst>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0E+00"/>
  </numFmts>
  <fonts count="8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right"/>
    </xf>
    <xf numFmtId="0" fontId="2" fillId="0" borderId="0" xfId="1" applyAlignment="1" applyProtection="1"/>
    <xf numFmtId="49" fontId="0" fillId="0" borderId="0" xfId="0" applyNumberFormat="1"/>
    <xf numFmtId="15" fontId="0" fillId="0" borderId="0" xfId="0" applyNumberFormat="1"/>
    <xf numFmtId="0" fontId="1" fillId="0" borderId="0" xfId="0" applyFont="1"/>
    <xf numFmtId="0" fontId="0" fillId="0" borderId="0" xfId="0" applyAlignment="1"/>
    <xf numFmtId="164" fontId="1" fillId="0" borderId="0" xfId="0" applyNumberFormat="1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6" fillId="0" borderId="0" xfId="0" applyFont="1"/>
    <xf numFmtId="0" fontId="7" fillId="0" borderId="0" xfId="2"/>
    <xf numFmtId="2" fontId="7" fillId="0" borderId="0" xfId="2" applyNumberFormat="1"/>
    <xf numFmtId="2" fontId="0" fillId="0" borderId="0" xfId="0" applyNumberFormat="1" applyAlignment="1"/>
    <xf numFmtId="0" fontId="5" fillId="0" borderId="0" xfId="0" applyFont="1" applyAlignment="1"/>
    <xf numFmtId="2" fontId="5" fillId="0" borderId="0" xfId="0" applyNumberFormat="1" applyFont="1" applyAlignment="1"/>
    <xf numFmtId="0" fontId="4" fillId="0" borderId="0" xfId="0" applyFont="1" applyAlignment="1"/>
    <xf numFmtId="2" fontId="4" fillId="0" borderId="0" xfId="0" applyNumberFormat="1" applyFont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lerl.noaa.gov/pubs/fulltext/2005/20050015.pdf" TargetMode="External"/><Relationship Id="rId1" Type="http://schemas.openxmlformats.org/officeDocument/2006/relationships/hyperlink" Target="mailto:tim.hunter@noaa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3"/>
  <sheetViews>
    <sheetView tabSelected="1" topLeftCell="A76" workbookViewId="0">
      <selection activeCell="A104" sqref="A104"/>
    </sheetView>
  </sheetViews>
  <sheetFormatPr defaultRowHeight="12.75"/>
  <cols>
    <col min="1" max="1" width="9.28515625" bestFit="1" customWidth="1"/>
  </cols>
  <sheetData>
    <row r="1" spans="1:1">
      <c r="A1" t="s">
        <v>53</v>
      </c>
    </row>
    <row r="3" spans="1:1">
      <c r="A3" t="s">
        <v>55</v>
      </c>
    </row>
    <row r="4" spans="1:1">
      <c r="A4" t="s">
        <v>56</v>
      </c>
    </row>
    <row r="5" spans="1:1">
      <c r="A5" t="s">
        <v>58</v>
      </c>
    </row>
    <row r="6" spans="1:1">
      <c r="A6" t="s">
        <v>54</v>
      </c>
    </row>
    <row r="7" spans="1:1">
      <c r="A7" t="s">
        <v>85</v>
      </c>
    </row>
    <row r="8" spans="1:1">
      <c r="A8" t="s">
        <v>86</v>
      </c>
    </row>
    <row r="9" spans="1:1">
      <c r="A9" s="12" t="s">
        <v>57</v>
      </c>
    </row>
    <row r="10" spans="1:1">
      <c r="A10" s="12"/>
    </row>
    <row r="12" spans="1:1">
      <c r="A12" t="s">
        <v>78</v>
      </c>
    </row>
    <row r="13" spans="1:1">
      <c r="A13" t="s">
        <v>79</v>
      </c>
    </row>
    <row r="16" spans="1:1">
      <c r="A16" t="s">
        <v>80</v>
      </c>
    </row>
    <row r="17" spans="1:1">
      <c r="A17" t="s">
        <v>81</v>
      </c>
    </row>
    <row r="18" spans="1:1">
      <c r="A18" t="s">
        <v>82</v>
      </c>
    </row>
    <row r="21" spans="1:1">
      <c r="A21" t="s">
        <v>61</v>
      </c>
    </row>
    <row r="22" spans="1:1">
      <c r="A22" t="s">
        <v>60</v>
      </c>
    </row>
    <row r="23" spans="1:1">
      <c r="A23" t="s">
        <v>67</v>
      </c>
    </row>
    <row r="24" spans="1:1">
      <c r="A24" t="s">
        <v>59</v>
      </c>
    </row>
    <row r="27" spans="1:1">
      <c r="A27" t="s">
        <v>65</v>
      </c>
    </row>
    <row r="28" spans="1:1">
      <c r="A28" t="s">
        <v>66</v>
      </c>
    </row>
    <row r="29" spans="1:1">
      <c r="A29" t="s">
        <v>59</v>
      </c>
    </row>
    <row r="32" spans="1:1">
      <c r="A32" t="s">
        <v>62</v>
      </c>
    </row>
    <row r="33" spans="1:1">
      <c r="A33" t="s">
        <v>63</v>
      </c>
    </row>
    <row r="34" spans="1:1">
      <c r="A34" s="12" t="s">
        <v>64</v>
      </c>
    </row>
    <row r="37" spans="1:1">
      <c r="A37" t="s">
        <v>75</v>
      </c>
    </row>
    <row r="38" spans="1:1">
      <c r="A38" t="s">
        <v>77</v>
      </c>
    </row>
    <row r="39" spans="1:1">
      <c r="A39" t="s">
        <v>59</v>
      </c>
    </row>
    <row r="42" spans="1:1">
      <c r="A42" t="s">
        <v>76</v>
      </c>
    </row>
    <row r="43" spans="1:1">
      <c r="A43" t="s">
        <v>59</v>
      </c>
    </row>
    <row r="46" spans="1:1">
      <c r="A46" t="s">
        <v>68</v>
      </c>
    </row>
    <row r="48" spans="1:1">
      <c r="A48" s="13" t="s">
        <v>72</v>
      </c>
    </row>
    <row r="49" spans="1:1">
      <c r="A49" t="s">
        <v>69</v>
      </c>
    </row>
    <row r="50" spans="1:1">
      <c r="A50" t="s">
        <v>70</v>
      </c>
    </row>
    <row r="52" spans="1:1">
      <c r="A52" s="13" t="s">
        <v>71</v>
      </c>
    </row>
    <row r="53" spans="1:1">
      <c r="A53" t="s">
        <v>73</v>
      </c>
    </row>
    <row r="54" spans="1:1">
      <c r="A54" t="s">
        <v>74</v>
      </c>
    </row>
    <row r="56" spans="1:1">
      <c r="A56" s="14">
        <v>39745</v>
      </c>
    </row>
    <row r="57" spans="1:1">
      <c r="A57" t="s">
        <v>83</v>
      </c>
    </row>
    <row r="59" spans="1:1">
      <c r="A59" s="14">
        <v>39903</v>
      </c>
    </row>
    <row r="60" spans="1:1">
      <c r="A60" t="s">
        <v>84</v>
      </c>
    </row>
    <row r="61" spans="1:1">
      <c r="A61" t="s">
        <v>87</v>
      </c>
    </row>
    <row r="63" spans="1:1">
      <c r="A63" s="14">
        <v>40031</v>
      </c>
    </row>
    <row r="64" spans="1:1">
      <c r="A64" t="s">
        <v>88</v>
      </c>
    </row>
    <row r="65" spans="1:1">
      <c r="A65" t="s">
        <v>89</v>
      </c>
    </row>
    <row r="66" spans="1:1">
      <c r="A66" t="s">
        <v>90</v>
      </c>
    </row>
    <row r="67" spans="1:1">
      <c r="A67" t="s">
        <v>91</v>
      </c>
    </row>
    <row r="68" spans="1:1">
      <c r="A68" t="s">
        <v>92</v>
      </c>
    </row>
    <row r="71" spans="1:1">
      <c r="A71" s="14">
        <v>40107</v>
      </c>
    </row>
    <row r="72" spans="1:1">
      <c r="A72" t="s">
        <v>87</v>
      </c>
    </row>
    <row r="73" spans="1:1">
      <c r="A73" t="s">
        <v>93</v>
      </c>
    </row>
    <row r="76" spans="1:1">
      <c r="A76" s="14">
        <v>40232</v>
      </c>
    </row>
    <row r="77" spans="1:1">
      <c r="A77" s="18" t="s">
        <v>96</v>
      </c>
    </row>
    <row r="79" spans="1:1">
      <c r="A79" s="14">
        <v>40284</v>
      </c>
    </row>
    <row r="80" spans="1:1">
      <c r="A80" t="s">
        <v>94</v>
      </c>
    </row>
    <row r="82" spans="1:1">
      <c r="A82" s="14">
        <v>40454</v>
      </c>
    </row>
    <row r="83" spans="1:1">
      <c r="A83" s="18" t="s">
        <v>95</v>
      </c>
    </row>
    <row r="85" spans="1:1">
      <c r="A85" s="14">
        <v>40479</v>
      </c>
    </row>
    <row r="86" spans="1:1">
      <c r="A86" t="s">
        <v>99</v>
      </c>
    </row>
    <row r="87" spans="1:1">
      <c r="A87" s="18" t="s">
        <v>100</v>
      </c>
    </row>
    <row r="88" spans="1:1">
      <c r="A88" t="s">
        <v>101</v>
      </c>
    </row>
    <row r="89" spans="1:1">
      <c r="A89" t="s">
        <v>102</v>
      </c>
    </row>
    <row r="91" spans="1:1">
      <c r="A91" s="14">
        <v>40745</v>
      </c>
    </row>
    <row r="92" spans="1:1">
      <c r="A92" t="s">
        <v>103</v>
      </c>
    </row>
    <row r="93" spans="1:1">
      <c r="A93" t="s">
        <v>104</v>
      </c>
    </row>
    <row r="94" spans="1:1">
      <c r="A94" t="s">
        <v>105</v>
      </c>
    </row>
    <row r="96" spans="1:1">
      <c r="A96" s="14">
        <v>40855</v>
      </c>
    </row>
    <row r="97" spans="1:1">
      <c r="A97" t="s">
        <v>106</v>
      </c>
    </row>
    <row r="99" spans="1:1">
      <c r="A99" s="14">
        <v>41226</v>
      </c>
    </row>
    <row r="100" spans="1:1">
      <c r="A100" s="18" t="s">
        <v>107</v>
      </c>
    </row>
    <row r="102" spans="1:1">
      <c r="A102" s="14">
        <v>41313</v>
      </c>
    </row>
    <row r="103" spans="1:1">
      <c r="A103" s="18" t="s">
        <v>109</v>
      </c>
    </row>
  </sheetData>
  <phoneticPr fontId="3" type="noConversion"/>
  <hyperlinks>
    <hyperlink ref="A9" r:id="rId1"/>
    <hyperlink ref="A34" r:id="rId2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F11" sqref="F11"/>
    </sheetView>
  </sheetViews>
  <sheetFormatPr defaultRowHeight="12.75"/>
  <cols>
    <col min="1" max="1" width="21.7109375" customWidth="1"/>
    <col min="2" max="4" width="13.7109375" customWidth="1"/>
    <col min="5" max="5" width="2.7109375" customWidth="1"/>
    <col min="6" max="9" width="13.7109375" customWidth="1"/>
  </cols>
  <sheetData>
    <row r="1" spans="1:9">
      <c r="A1" t="s">
        <v>22</v>
      </c>
    </row>
    <row r="2" spans="1:9">
      <c r="F2" s="30" t="s">
        <v>23</v>
      </c>
      <c r="G2" s="31"/>
      <c r="H2" s="30" t="s">
        <v>24</v>
      </c>
      <c r="I2" s="31"/>
    </row>
    <row r="3" spans="1:9">
      <c r="F3" s="32" t="s">
        <v>25</v>
      </c>
      <c r="G3" s="33"/>
      <c r="H3" s="32" t="s">
        <v>26</v>
      </c>
      <c r="I3" s="33"/>
    </row>
    <row r="4" spans="1:9">
      <c r="A4" t="s">
        <v>27</v>
      </c>
      <c r="B4" s="1" t="s">
        <v>28</v>
      </c>
      <c r="C4" s="1" t="s">
        <v>29</v>
      </c>
      <c r="D4" s="1" t="s">
        <v>30</v>
      </c>
      <c r="E4" s="1"/>
      <c r="F4" s="5" t="s">
        <v>31</v>
      </c>
      <c r="G4" s="6" t="s">
        <v>32</v>
      </c>
      <c r="H4" s="5" t="s">
        <v>31</v>
      </c>
      <c r="I4" s="6" t="s">
        <v>32</v>
      </c>
    </row>
    <row r="6" spans="1:9">
      <c r="A6" t="s">
        <v>33</v>
      </c>
      <c r="B6" s="7">
        <v>128084000000</v>
      </c>
      <c r="C6" s="7">
        <v>81925000000</v>
      </c>
      <c r="D6" s="7">
        <f>B6+C6</f>
        <v>210009000000</v>
      </c>
      <c r="E6" s="7"/>
      <c r="F6" s="4">
        <v>128000000000</v>
      </c>
      <c r="G6" s="4">
        <v>82100000000</v>
      </c>
      <c r="H6" s="4">
        <v>128000000000</v>
      </c>
      <c r="I6" s="4">
        <v>82100000000</v>
      </c>
    </row>
    <row r="7" spans="1:9">
      <c r="A7" t="s">
        <v>34</v>
      </c>
      <c r="B7" s="7">
        <f>B8+B9</f>
        <v>248012000000</v>
      </c>
      <c r="C7" s="7">
        <f>C8+C9</f>
        <v>116851000000</v>
      </c>
      <c r="D7" s="7">
        <f t="shared" ref="D7:D14" si="0">B7+C7</f>
        <v>364863000000</v>
      </c>
      <c r="E7" s="7"/>
      <c r="F7" s="4">
        <f>F8+F9</f>
        <v>249000000000</v>
      </c>
      <c r="G7" s="4">
        <f>G8+G9</f>
        <v>117400000000</v>
      </c>
      <c r="H7" s="4">
        <f>H8+H9</f>
        <v>252000000000</v>
      </c>
      <c r="I7" s="4">
        <f>I8+I9</f>
        <v>117600000000</v>
      </c>
    </row>
    <row r="8" spans="1:9">
      <c r="A8" t="s">
        <v>35</v>
      </c>
      <c r="B8" s="7">
        <v>115804000000</v>
      </c>
      <c r="C8" s="7">
        <v>57291000000</v>
      </c>
      <c r="D8" s="7">
        <f t="shared" si="0"/>
        <v>173095000000</v>
      </c>
      <c r="E8" s="7"/>
      <c r="F8" s="4">
        <v>118000000000</v>
      </c>
      <c r="G8" s="4">
        <v>57800000000</v>
      </c>
      <c r="H8" s="4">
        <v>118000000000</v>
      </c>
      <c r="I8" s="4">
        <v>57800000000</v>
      </c>
    </row>
    <row r="9" spans="1:9">
      <c r="A9" t="s">
        <v>36</v>
      </c>
      <c r="B9" s="7">
        <f>B10+B11</f>
        <v>132208000000</v>
      </c>
      <c r="C9" s="7">
        <f>C10+C11</f>
        <v>59560000000</v>
      </c>
      <c r="D9" s="7">
        <f t="shared" si="0"/>
        <v>191768000000</v>
      </c>
      <c r="E9" s="7"/>
      <c r="F9" s="4">
        <v>131000000000</v>
      </c>
      <c r="G9" s="4">
        <v>59600000000</v>
      </c>
      <c r="H9" s="4">
        <v>134000000000</v>
      </c>
      <c r="I9" s="4">
        <v>59800000000</v>
      </c>
    </row>
    <row r="10" spans="1:9">
      <c r="A10" t="s">
        <v>37</v>
      </c>
      <c r="B10" s="7">
        <v>50488000000</v>
      </c>
      <c r="C10" s="7">
        <v>40611000000</v>
      </c>
      <c r="D10" s="7">
        <f t="shared" si="0"/>
        <v>91099000000</v>
      </c>
      <c r="E10" s="7"/>
      <c r="F10" s="4">
        <f>F9*(B10/B9)</f>
        <v>50026685223.284515</v>
      </c>
      <c r="G10" s="4">
        <f>G9*(C10/C9)</f>
        <v>40638274009.402283</v>
      </c>
      <c r="H10" s="4">
        <f>H9*($B10/$B9)</f>
        <v>51172334503.207062</v>
      </c>
      <c r="I10" s="4">
        <f>I9*($C10/$C9)</f>
        <v>40774644056.413704</v>
      </c>
    </row>
    <row r="11" spans="1:9">
      <c r="A11" t="s">
        <v>38</v>
      </c>
      <c r="B11" s="7">
        <v>81720000000</v>
      </c>
      <c r="C11" s="7">
        <v>18949000000</v>
      </c>
      <c r="D11" s="7">
        <f t="shared" si="0"/>
        <v>100669000000</v>
      </c>
      <c r="E11" s="7"/>
      <c r="F11" s="4">
        <f>F9*(B11/B9)</f>
        <v>80973314776.715469</v>
      </c>
      <c r="G11" s="4">
        <f>G9*(C11/C9)</f>
        <v>18961725990.597717</v>
      </c>
      <c r="H11" s="4">
        <f>H9*($B11/$B9)</f>
        <v>82827665496.792923</v>
      </c>
      <c r="I11" s="4">
        <f>I9*($C11/$C9)</f>
        <v>19025355943.5863</v>
      </c>
    </row>
    <row r="12" spans="1:9">
      <c r="A12" t="s">
        <v>39</v>
      </c>
      <c r="B12" s="7">
        <v>15737000000</v>
      </c>
      <c r="C12" s="7">
        <v>1109000000</v>
      </c>
      <c r="D12" s="7">
        <f t="shared" si="0"/>
        <v>16846000000</v>
      </c>
      <c r="E12" s="7"/>
      <c r="F12" s="4">
        <v>12400000000</v>
      </c>
      <c r="G12" s="4">
        <v>1110000000</v>
      </c>
      <c r="H12" s="4">
        <v>15700000000</v>
      </c>
      <c r="I12" s="4">
        <v>1170000000</v>
      </c>
    </row>
    <row r="13" spans="1:9">
      <c r="A13" t="s">
        <v>40</v>
      </c>
      <c r="B13" s="7">
        <v>60602000000</v>
      </c>
      <c r="C13" s="7">
        <v>25404000000</v>
      </c>
      <c r="D13" s="7">
        <f t="shared" si="0"/>
        <v>86006000000</v>
      </c>
      <c r="E13" s="7"/>
      <c r="F13" s="4">
        <v>58800000000</v>
      </c>
      <c r="G13" s="4">
        <v>25700000000</v>
      </c>
      <c r="H13" s="4">
        <v>61000000000</v>
      </c>
      <c r="I13" s="4">
        <v>25800000000</v>
      </c>
    </row>
    <row r="14" spans="1:9">
      <c r="A14" t="s">
        <v>41</v>
      </c>
      <c r="B14" s="7">
        <v>65118000000</v>
      </c>
      <c r="C14" s="7">
        <v>19121000000</v>
      </c>
      <c r="D14" s="7">
        <f t="shared" si="0"/>
        <v>84239000000</v>
      </c>
      <c r="E14" s="7"/>
      <c r="F14" s="4">
        <v>60600000000</v>
      </c>
      <c r="G14" s="4">
        <v>19000000000</v>
      </c>
      <c r="H14" s="4">
        <v>64000000000</v>
      </c>
      <c r="I14" s="4">
        <v>19000000000</v>
      </c>
    </row>
    <row r="17" spans="1:7">
      <c r="A17" s="8"/>
      <c r="F17" t="s">
        <v>42</v>
      </c>
    </row>
    <row r="18" spans="1:7">
      <c r="A18" s="8"/>
      <c r="F18" t="s">
        <v>43</v>
      </c>
    </row>
    <row r="19" spans="1:7">
      <c r="F19" t="s">
        <v>44</v>
      </c>
      <c r="G19" s="4"/>
    </row>
  </sheetData>
  <mergeCells count="4">
    <mergeCell ref="F2:G2"/>
    <mergeCell ref="H2:I2"/>
    <mergeCell ref="F3:G3"/>
    <mergeCell ref="H3:I3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69"/>
  <sheetViews>
    <sheetView workbookViewId="0"/>
  </sheetViews>
  <sheetFormatPr defaultRowHeight="12.75"/>
  <cols>
    <col min="2" max="13" width="5.7109375" customWidth="1"/>
  </cols>
  <sheetData>
    <row r="1" spans="1:13">
      <c r="A1" t="s">
        <v>45</v>
      </c>
    </row>
    <row r="2" spans="1:13">
      <c r="A2" t="s">
        <v>46</v>
      </c>
    </row>
    <row r="4" spans="1:1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>
      <c r="A5">
        <v>1948</v>
      </c>
      <c r="B5" s="9">
        <v>31</v>
      </c>
      <c r="C5" s="9">
        <v>29</v>
      </c>
      <c r="D5" s="9">
        <v>31</v>
      </c>
      <c r="E5" s="9">
        <v>30</v>
      </c>
      <c r="F5" s="9">
        <v>31</v>
      </c>
      <c r="G5" s="9">
        <v>30</v>
      </c>
      <c r="H5" s="9">
        <v>31</v>
      </c>
      <c r="I5" s="9">
        <v>31</v>
      </c>
      <c r="J5" s="9">
        <v>30</v>
      </c>
      <c r="K5" s="9">
        <v>31</v>
      </c>
      <c r="L5" s="9">
        <v>30</v>
      </c>
      <c r="M5" s="9">
        <v>31</v>
      </c>
    </row>
    <row r="6" spans="1:13">
      <c r="A6">
        <v>1949</v>
      </c>
      <c r="B6" s="9">
        <v>31</v>
      </c>
      <c r="C6" s="9">
        <v>28</v>
      </c>
      <c r="D6" s="9">
        <v>31</v>
      </c>
      <c r="E6" s="9">
        <v>30</v>
      </c>
      <c r="F6" s="9">
        <v>31</v>
      </c>
      <c r="G6" s="9">
        <v>30</v>
      </c>
      <c r="H6" s="9">
        <v>31</v>
      </c>
      <c r="I6" s="9">
        <v>31</v>
      </c>
      <c r="J6" s="9">
        <v>30</v>
      </c>
      <c r="K6" s="9">
        <v>31</v>
      </c>
      <c r="L6" s="9">
        <v>30</v>
      </c>
      <c r="M6" s="9">
        <v>31</v>
      </c>
    </row>
    <row r="7" spans="1:13">
      <c r="A7">
        <v>1950</v>
      </c>
      <c r="B7" s="9">
        <v>31</v>
      </c>
      <c r="C7" s="9">
        <v>28</v>
      </c>
      <c r="D7" s="9">
        <v>31</v>
      </c>
      <c r="E7" s="9">
        <v>30</v>
      </c>
      <c r="F7" s="9">
        <v>31</v>
      </c>
      <c r="G7" s="9">
        <v>30</v>
      </c>
      <c r="H7" s="9">
        <v>31</v>
      </c>
      <c r="I7" s="9">
        <v>31</v>
      </c>
      <c r="J7" s="9">
        <v>30</v>
      </c>
      <c r="K7" s="9">
        <v>31</v>
      </c>
      <c r="L7" s="9">
        <v>30</v>
      </c>
      <c r="M7" s="9">
        <v>31</v>
      </c>
    </row>
    <row r="8" spans="1:13">
      <c r="A8">
        <v>1951</v>
      </c>
      <c r="B8" s="9">
        <v>31</v>
      </c>
      <c r="C8" s="9">
        <v>28</v>
      </c>
      <c r="D8" s="9">
        <v>31</v>
      </c>
      <c r="E8" s="9">
        <v>30</v>
      </c>
      <c r="F8" s="9">
        <v>31</v>
      </c>
      <c r="G8" s="9">
        <v>30</v>
      </c>
      <c r="H8" s="9">
        <v>31</v>
      </c>
      <c r="I8" s="9">
        <v>31</v>
      </c>
      <c r="J8" s="9">
        <v>30</v>
      </c>
      <c r="K8" s="9">
        <v>31</v>
      </c>
      <c r="L8" s="9">
        <v>30</v>
      </c>
      <c r="M8" s="9">
        <v>31</v>
      </c>
    </row>
    <row r="9" spans="1:13">
      <c r="A9">
        <v>1952</v>
      </c>
      <c r="B9" s="9">
        <v>31</v>
      </c>
      <c r="C9" s="9">
        <v>29</v>
      </c>
      <c r="D9" s="9">
        <v>31</v>
      </c>
      <c r="E9" s="9">
        <v>30</v>
      </c>
      <c r="F9" s="9">
        <v>31</v>
      </c>
      <c r="G9" s="9">
        <v>30</v>
      </c>
      <c r="H9" s="9">
        <v>31</v>
      </c>
      <c r="I9" s="9">
        <v>31</v>
      </c>
      <c r="J9" s="9">
        <v>30</v>
      </c>
      <c r="K9" s="9">
        <v>31</v>
      </c>
      <c r="L9" s="9">
        <v>30</v>
      </c>
      <c r="M9" s="9">
        <v>31</v>
      </c>
    </row>
    <row r="10" spans="1:13">
      <c r="A10">
        <v>1953</v>
      </c>
      <c r="B10" s="9">
        <v>31</v>
      </c>
      <c r="C10" s="9">
        <v>28</v>
      </c>
      <c r="D10" s="9">
        <v>31</v>
      </c>
      <c r="E10" s="9">
        <v>30</v>
      </c>
      <c r="F10" s="9">
        <v>31</v>
      </c>
      <c r="G10" s="9">
        <v>30</v>
      </c>
      <c r="H10" s="9">
        <v>31</v>
      </c>
      <c r="I10" s="9">
        <v>31</v>
      </c>
      <c r="J10" s="9">
        <v>30</v>
      </c>
      <c r="K10" s="9">
        <v>31</v>
      </c>
      <c r="L10" s="9">
        <v>30</v>
      </c>
      <c r="M10" s="9">
        <v>31</v>
      </c>
    </row>
    <row r="11" spans="1:13">
      <c r="A11">
        <v>1954</v>
      </c>
      <c r="B11" s="9">
        <v>31</v>
      </c>
      <c r="C11" s="9">
        <v>28</v>
      </c>
      <c r="D11" s="9">
        <v>31</v>
      </c>
      <c r="E11" s="9">
        <v>30</v>
      </c>
      <c r="F11" s="9">
        <v>31</v>
      </c>
      <c r="G11" s="9">
        <v>30</v>
      </c>
      <c r="H11" s="9">
        <v>31</v>
      </c>
      <c r="I11" s="9">
        <v>31</v>
      </c>
      <c r="J11" s="9">
        <v>30</v>
      </c>
      <c r="K11" s="9">
        <v>31</v>
      </c>
      <c r="L11" s="9">
        <v>30</v>
      </c>
      <c r="M11" s="9">
        <v>31</v>
      </c>
    </row>
    <row r="12" spans="1:13">
      <c r="A12">
        <v>1955</v>
      </c>
      <c r="B12" s="9">
        <v>31</v>
      </c>
      <c r="C12" s="9">
        <v>28</v>
      </c>
      <c r="D12" s="9">
        <v>31</v>
      </c>
      <c r="E12" s="9">
        <v>30</v>
      </c>
      <c r="F12" s="9">
        <v>31</v>
      </c>
      <c r="G12" s="9">
        <v>30</v>
      </c>
      <c r="H12" s="9">
        <v>31</v>
      </c>
      <c r="I12" s="9">
        <v>31</v>
      </c>
      <c r="J12" s="9">
        <v>30</v>
      </c>
      <c r="K12" s="9">
        <v>31</v>
      </c>
      <c r="L12" s="9">
        <v>30</v>
      </c>
      <c r="M12" s="9">
        <v>31</v>
      </c>
    </row>
    <row r="13" spans="1:13">
      <c r="A13">
        <v>1956</v>
      </c>
      <c r="B13" s="9">
        <v>31</v>
      </c>
      <c r="C13" s="9">
        <v>29</v>
      </c>
      <c r="D13" s="9">
        <v>31</v>
      </c>
      <c r="E13" s="9">
        <v>30</v>
      </c>
      <c r="F13" s="9">
        <v>31</v>
      </c>
      <c r="G13" s="9">
        <v>30</v>
      </c>
      <c r="H13" s="9">
        <v>31</v>
      </c>
      <c r="I13" s="9">
        <v>31</v>
      </c>
      <c r="J13" s="9">
        <v>30</v>
      </c>
      <c r="K13" s="9">
        <v>31</v>
      </c>
      <c r="L13" s="9">
        <v>30</v>
      </c>
      <c r="M13" s="9">
        <v>31</v>
      </c>
    </row>
    <row r="14" spans="1:13">
      <c r="A14">
        <v>1957</v>
      </c>
      <c r="B14" s="9">
        <v>31</v>
      </c>
      <c r="C14" s="9">
        <v>28</v>
      </c>
      <c r="D14" s="9">
        <v>31</v>
      </c>
      <c r="E14" s="9">
        <v>30</v>
      </c>
      <c r="F14" s="9">
        <v>31</v>
      </c>
      <c r="G14" s="9">
        <v>30</v>
      </c>
      <c r="H14" s="9">
        <v>31</v>
      </c>
      <c r="I14" s="9">
        <v>31</v>
      </c>
      <c r="J14" s="9">
        <v>30</v>
      </c>
      <c r="K14" s="9">
        <v>31</v>
      </c>
      <c r="L14" s="9">
        <v>30</v>
      </c>
      <c r="M14" s="9">
        <v>31</v>
      </c>
    </row>
    <row r="15" spans="1:13">
      <c r="A15">
        <v>1958</v>
      </c>
      <c r="B15" s="9">
        <v>31</v>
      </c>
      <c r="C15" s="9">
        <v>28</v>
      </c>
      <c r="D15" s="9">
        <v>31</v>
      </c>
      <c r="E15" s="9">
        <v>30</v>
      </c>
      <c r="F15" s="9">
        <v>31</v>
      </c>
      <c r="G15" s="9">
        <v>30</v>
      </c>
      <c r="H15" s="9">
        <v>31</v>
      </c>
      <c r="I15" s="9">
        <v>31</v>
      </c>
      <c r="J15" s="9">
        <v>30</v>
      </c>
      <c r="K15" s="9">
        <v>31</v>
      </c>
      <c r="L15" s="9">
        <v>30</v>
      </c>
      <c r="M15" s="9">
        <v>31</v>
      </c>
    </row>
    <row r="16" spans="1:13">
      <c r="A16">
        <v>1959</v>
      </c>
      <c r="B16" s="9">
        <v>31</v>
      </c>
      <c r="C16" s="9">
        <v>28</v>
      </c>
      <c r="D16" s="9">
        <v>31</v>
      </c>
      <c r="E16" s="9">
        <v>30</v>
      </c>
      <c r="F16" s="9">
        <v>31</v>
      </c>
      <c r="G16" s="9">
        <v>30</v>
      </c>
      <c r="H16" s="9">
        <v>31</v>
      </c>
      <c r="I16" s="9">
        <v>31</v>
      </c>
      <c r="J16" s="9">
        <v>30</v>
      </c>
      <c r="K16" s="9">
        <v>31</v>
      </c>
      <c r="L16" s="9">
        <v>30</v>
      </c>
      <c r="M16" s="9">
        <v>31</v>
      </c>
    </row>
    <row r="17" spans="1:13">
      <c r="A17">
        <v>1960</v>
      </c>
      <c r="B17" s="9">
        <v>31</v>
      </c>
      <c r="C17" s="9">
        <v>29</v>
      </c>
      <c r="D17" s="9">
        <v>31</v>
      </c>
      <c r="E17" s="9">
        <v>30</v>
      </c>
      <c r="F17" s="9">
        <v>31</v>
      </c>
      <c r="G17" s="9">
        <v>30</v>
      </c>
      <c r="H17" s="9">
        <v>31</v>
      </c>
      <c r="I17" s="9">
        <v>31</v>
      </c>
      <c r="J17" s="9">
        <v>30</v>
      </c>
      <c r="K17" s="9">
        <v>31</v>
      </c>
      <c r="L17" s="9">
        <v>30</v>
      </c>
      <c r="M17" s="9">
        <v>31</v>
      </c>
    </row>
    <row r="18" spans="1:13">
      <c r="A18">
        <v>1961</v>
      </c>
      <c r="B18" s="9">
        <v>31</v>
      </c>
      <c r="C18" s="9">
        <v>28</v>
      </c>
      <c r="D18" s="9">
        <v>31</v>
      </c>
      <c r="E18" s="9">
        <v>30</v>
      </c>
      <c r="F18" s="9">
        <v>31</v>
      </c>
      <c r="G18" s="9">
        <v>30</v>
      </c>
      <c r="H18" s="9">
        <v>31</v>
      </c>
      <c r="I18" s="9">
        <v>31</v>
      </c>
      <c r="J18" s="9">
        <v>30</v>
      </c>
      <c r="K18" s="9">
        <v>31</v>
      </c>
      <c r="L18" s="9">
        <v>30</v>
      </c>
      <c r="M18" s="9">
        <v>31</v>
      </c>
    </row>
    <row r="19" spans="1:13">
      <c r="A19">
        <v>1962</v>
      </c>
      <c r="B19" s="9">
        <v>31</v>
      </c>
      <c r="C19" s="9">
        <v>28</v>
      </c>
      <c r="D19" s="9">
        <v>31</v>
      </c>
      <c r="E19" s="9">
        <v>30</v>
      </c>
      <c r="F19" s="9">
        <v>31</v>
      </c>
      <c r="G19" s="9">
        <v>30</v>
      </c>
      <c r="H19" s="9">
        <v>31</v>
      </c>
      <c r="I19" s="9">
        <v>31</v>
      </c>
      <c r="J19" s="9">
        <v>30</v>
      </c>
      <c r="K19" s="9">
        <v>31</v>
      </c>
      <c r="L19" s="9">
        <v>30</v>
      </c>
      <c r="M19" s="9">
        <v>31</v>
      </c>
    </row>
    <row r="20" spans="1:13">
      <c r="A20">
        <v>1963</v>
      </c>
      <c r="B20" s="9">
        <v>31</v>
      </c>
      <c r="C20" s="9">
        <v>28</v>
      </c>
      <c r="D20" s="9">
        <v>31</v>
      </c>
      <c r="E20" s="9">
        <v>30</v>
      </c>
      <c r="F20" s="9">
        <v>31</v>
      </c>
      <c r="G20" s="9">
        <v>30</v>
      </c>
      <c r="H20" s="9">
        <v>31</v>
      </c>
      <c r="I20" s="9">
        <v>31</v>
      </c>
      <c r="J20" s="9">
        <v>30</v>
      </c>
      <c r="K20" s="9">
        <v>31</v>
      </c>
      <c r="L20" s="9">
        <v>30</v>
      </c>
      <c r="M20" s="9">
        <v>31</v>
      </c>
    </row>
    <row r="21" spans="1:13">
      <c r="A21">
        <v>1964</v>
      </c>
      <c r="B21" s="9">
        <v>31</v>
      </c>
      <c r="C21" s="9">
        <v>29</v>
      </c>
      <c r="D21" s="9">
        <v>31</v>
      </c>
      <c r="E21" s="9">
        <v>30</v>
      </c>
      <c r="F21" s="9">
        <v>31</v>
      </c>
      <c r="G21" s="9">
        <v>30</v>
      </c>
      <c r="H21" s="9">
        <v>31</v>
      </c>
      <c r="I21" s="9">
        <v>31</v>
      </c>
      <c r="J21" s="9">
        <v>30</v>
      </c>
      <c r="K21" s="9">
        <v>31</v>
      </c>
      <c r="L21" s="9">
        <v>30</v>
      </c>
      <c r="M21" s="9">
        <v>31</v>
      </c>
    </row>
    <row r="22" spans="1:13">
      <c r="A22">
        <v>1965</v>
      </c>
      <c r="B22" s="9">
        <v>31</v>
      </c>
      <c r="C22" s="9">
        <v>28</v>
      </c>
      <c r="D22" s="9">
        <v>31</v>
      </c>
      <c r="E22" s="9">
        <v>30</v>
      </c>
      <c r="F22" s="9">
        <v>31</v>
      </c>
      <c r="G22" s="9">
        <v>30</v>
      </c>
      <c r="H22" s="9">
        <v>31</v>
      </c>
      <c r="I22" s="9">
        <v>31</v>
      </c>
      <c r="J22" s="9">
        <v>30</v>
      </c>
      <c r="K22" s="9">
        <v>31</v>
      </c>
      <c r="L22" s="9">
        <v>30</v>
      </c>
      <c r="M22" s="9">
        <v>31</v>
      </c>
    </row>
    <row r="23" spans="1:13">
      <c r="A23">
        <v>1966</v>
      </c>
      <c r="B23" s="9">
        <v>31</v>
      </c>
      <c r="C23" s="9">
        <v>28</v>
      </c>
      <c r="D23" s="9">
        <v>31</v>
      </c>
      <c r="E23" s="9">
        <v>30</v>
      </c>
      <c r="F23" s="9">
        <v>31</v>
      </c>
      <c r="G23" s="9">
        <v>30</v>
      </c>
      <c r="H23" s="9">
        <v>31</v>
      </c>
      <c r="I23" s="9">
        <v>31</v>
      </c>
      <c r="J23" s="9">
        <v>30</v>
      </c>
      <c r="K23" s="9">
        <v>31</v>
      </c>
      <c r="L23" s="9">
        <v>30</v>
      </c>
      <c r="M23" s="9">
        <v>31</v>
      </c>
    </row>
    <row r="24" spans="1:13">
      <c r="A24">
        <v>1967</v>
      </c>
      <c r="B24" s="9">
        <v>31</v>
      </c>
      <c r="C24" s="9">
        <v>28</v>
      </c>
      <c r="D24" s="9">
        <v>31</v>
      </c>
      <c r="E24" s="9">
        <v>30</v>
      </c>
      <c r="F24" s="9">
        <v>31</v>
      </c>
      <c r="G24" s="9">
        <v>30</v>
      </c>
      <c r="H24" s="9">
        <v>31</v>
      </c>
      <c r="I24" s="9">
        <v>31</v>
      </c>
      <c r="J24" s="9">
        <v>30</v>
      </c>
      <c r="K24" s="9">
        <v>31</v>
      </c>
      <c r="L24" s="9">
        <v>30</v>
      </c>
      <c r="M24" s="9">
        <v>31</v>
      </c>
    </row>
    <row r="25" spans="1:13">
      <c r="A25">
        <v>1968</v>
      </c>
      <c r="B25" s="9">
        <v>31</v>
      </c>
      <c r="C25" s="9">
        <v>29</v>
      </c>
      <c r="D25" s="9">
        <v>31</v>
      </c>
      <c r="E25" s="9">
        <v>30</v>
      </c>
      <c r="F25" s="9">
        <v>31</v>
      </c>
      <c r="G25" s="9">
        <v>30</v>
      </c>
      <c r="H25" s="9">
        <v>31</v>
      </c>
      <c r="I25" s="9">
        <v>31</v>
      </c>
      <c r="J25" s="9">
        <v>30</v>
      </c>
      <c r="K25" s="9">
        <v>31</v>
      </c>
      <c r="L25" s="9">
        <v>30</v>
      </c>
      <c r="M25" s="9">
        <v>31</v>
      </c>
    </row>
    <row r="26" spans="1:13">
      <c r="A26">
        <v>1969</v>
      </c>
      <c r="B26" s="9">
        <v>31</v>
      </c>
      <c r="C26" s="9">
        <v>28</v>
      </c>
      <c r="D26" s="9">
        <v>31</v>
      </c>
      <c r="E26" s="9">
        <v>30</v>
      </c>
      <c r="F26" s="9">
        <v>31</v>
      </c>
      <c r="G26" s="9">
        <v>30</v>
      </c>
      <c r="H26" s="9">
        <v>31</v>
      </c>
      <c r="I26" s="9">
        <v>31</v>
      </c>
      <c r="J26" s="9">
        <v>30</v>
      </c>
      <c r="K26" s="9">
        <v>31</v>
      </c>
      <c r="L26" s="9">
        <v>30</v>
      </c>
      <c r="M26" s="9">
        <v>31</v>
      </c>
    </row>
    <row r="27" spans="1:13">
      <c r="A27">
        <v>1970</v>
      </c>
      <c r="B27" s="9">
        <v>31</v>
      </c>
      <c r="C27" s="9">
        <v>28</v>
      </c>
      <c r="D27" s="9">
        <v>31</v>
      </c>
      <c r="E27" s="9">
        <v>30</v>
      </c>
      <c r="F27" s="9">
        <v>31</v>
      </c>
      <c r="G27" s="9">
        <v>30</v>
      </c>
      <c r="H27" s="9">
        <v>31</v>
      </c>
      <c r="I27" s="9">
        <v>31</v>
      </c>
      <c r="J27" s="9">
        <v>30</v>
      </c>
      <c r="K27" s="9">
        <v>31</v>
      </c>
      <c r="L27" s="9">
        <v>30</v>
      </c>
      <c r="M27" s="9">
        <v>31</v>
      </c>
    </row>
    <row r="28" spans="1:13">
      <c r="A28">
        <v>1971</v>
      </c>
      <c r="B28" s="9">
        <v>31</v>
      </c>
      <c r="C28" s="9">
        <v>28</v>
      </c>
      <c r="D28" s="9">
        <v>31</v>
      </c>
      <c r="E28" s="9">
        <v>30</v>
      </c>
      <c r="F28" s="9">
        <v>31</v>
      </c>
      <c r="G28" s="9">
        <v>30</v>
      </c>
      <c r="H28" s="9">
        <v>31</v>
      </c>
      <c r="I28" s="9">
        <v>31</v>
      </c>
      <c r="J28" s="9">
        <v>30</v>
      </c>
      <c r="K28" s="9">
        <v>31</v>
      </c>
      <c r="L28" s="9">
        <v>30</v>
      </c>
      <c r="M28" s="9">
        <v>31</v>
      </c>
    </row>
    <row r="29" spans="1:13">
      <c r="A29">
        <v>1972</v>
      </c>
      <c r="B29" s="9">
        <v>31</v>
      </c>
      <c r="C29" s="9">
        <v>29</v>
      </c>
      <c r="D29" s="9">
        <v>31</v>
      </c>
      <c r="E29" s="9">
        <v>30</v>
      </c>
      <c r="F29" s="9">
        <v>31</v>
      </c>
      <c r="G29" s="9">
        <v>30</v>
      </c>
      <c r="H29" s="9">
        <v>31</v>
      </c>
      <c r="I29" s="9">
        <v>31</v>
      </c>
      <c r="J29" s="9">
        <v>30</v>
      </c>
      <c r="K29" s="9">
        <v>31</v>
      </c>
      <c r="L29" s="9">
        <v>30</v>
      </c>
      <c r="M29" s="9">
        <v>31</v>
      </c>
    </row>
    <row r="30" spans="1:13">
      <c r="A30">
        <v>1973</v>
      </c>
      <c r="B30" s="9">
        <v>31</v>
      </c>
      <c r="C30" s="9">
        <v>28</v>
      </c>
      <c r="D30" s="9">
        <v>31</v>
      </c>
      <c r="E30" s="9">
        <v>30</v>
      </c>
      <c r="F30" s="9">
        <v>31</v>
      </c>
      <c r="G30" s="9">
        <v>30</v>
      </c>
      <c r="H30" s="9">
        <v>31</v>
      </c>
      <c r="I30" s="9">
        <v>31</v>
      </c>
      <c r="J30" s="9">
        <v>30</v>
      </c>
      <c r="K30" s="9">
        <v>31</v>
      </c>
      <c r="L30" s="9">
        <v>30</v>
      </c>
      <c r="M30" s="9">
        <v>31</v>
      </c>
    </row>
    <row r="31" spans="1:13">
      <c r="A31">
        <v>1974</v>
      </c>
      <c r="B31" s="9">
        <v>31</v>
      </c>
      <c r="C31" s="9">
        <v>28</v>
      </c>
      <c r="D31" s="9">
        <v>31</v>
      </c>
      <c r="E31" s="9">
        <v>30</v>
      </c>
      <c r="F31" s="9">
        <v>31</v>
      </c>
      <c r="G31" s="9">
        <v>30</v>
      </c>
      <c r="H31" s="9">
        <v>31</v>
      </c>
      <c r="I31" s="9">
        <v>31</v>
      </c>
      <c r="J31" s="9">
        <v>30</v>
      </c>
      <c r="K31" s="9">
        <v>31</v>
      </c>
      <c r="L31" s="9">
        <v>30</v>
      </c>
      <c r="M31" s="9">
        <v>31</v>
      </c>
    </row>
    <row r="32" spans="1:13">
      <c r="A32">
        <v>1975</v>
      </c>
      <c r="B32" s="9">
        <v>31</v>
      </c>
      <c r="C32" s="9">
        <v>28</v>
      </c>
      <c r="D32" s="9">
        <v>31</v>
      </c>
      <c r="E32" s="9">
        <v>30</v>
      </c>
      <c r="F32" s="9">
        <v>31</v>
      </c>
      <c r="G32" s="9">
        <v>30</v>
      </c>
      <c r="H32" s="9">
        <v>31</v>
      </c>
      <c r="I32" s="9">
        <v>31</v>
      </c>
      <c r="J32" s="9">
        <v>30</v>
      </c>
      <c r="K32" s="9">
        <v>31</v>
      </c>
      <c r="L32" s="9">
        <v>30</v>
      </c>
      <c r="M32" s="9">
        <v>31</v>
      </c>
    </row>
    <row r="33" spans="1:13">
      <c r="A33">
        <v>1976</v>
      </c>
      <c r="B33" s="9">
        <v>31</v>
      </c>
      <c r="C33" s="9">
        <v>29</v>
      </c>
      <c r="D33" s="9">
        <v>31</v>
      </c>
      <c r="E33" s="9">
        <v>30</v>
      </c>
      <c r="F33" s="9">
        <v>31</v>
      </c>
      <c r="G33" s="9">
        <v>30</v>
      </c>
      <c r="H33" s="9">
        <v>31</v>
      </c>
      <c r="I33" s="9">
        <v>31</v>
      </c>
      <c r="J33" s="9">
        <v>30</v>
      </c>
      <c r="K33" s="9">
        <v>31</v>
      </c>
      <c r="L33" s="9">
        <v>30</v>
      </c>
      <c r="M33" s="9">
        <v>31</v>
      </c>
    </row>
    <row r="34" spans="1:13">
      <c r="A34">
        <v>1977</v>
      </c>
      <c r="B34" s="9">
        <v>31</v>
      </c>
      <c r="C34" s="9">
        <v>28</v>
      </c>
      <c r="D34" s="9">
        <v>31</v>
      </c>
      <c r="E34" s="9">
        <v>30</v>
      </c>
      <c r="F34" s="9">
        <v>31</v>
      </c>
      <c r="G34" s="9">
        <v>30</v>
      </c>
      <c r="H34" s="9">
        <v>31</v>
      </c>
      <c r="I34" s="9">
        <v>31</v>
      </c>
      <c r="J34" s="9">
        <v>30</v>
      </c>
      <c r="K34" s="9">
        <v>31</v>
      </c>
      <c r="L34" s="9">
        <v>30</v>
      </c>
      <c r="M34" s="9">
        <v>31</v>
      </c>
    </row>
    <row r="35" spans="1:13">
      <c r="A35">
        <v>1978</v>
      </c>
      <c r="B35" s="9">
        <v>31</v>
      </c>
      <c r="C35" s="9">
        <v>28</v>
      </c>
      <c r="D35" s="9">
        <v>31</v>
      </c>
      <c r="E35" s="9">
        <v>30</v>
      </c>
      <c r="F35" s="9">
        <v>31</v>
      </c>
      <c r="G35" s="9">
        <v>30</v>
      </c>
      <c r="H35" s="9">
        <v>31</v>
      </c>
      <c r="I35" s="9">
        <v>31</v>
      </c>
      <c r="J35" s="9">
        <v>30</v>
      </c>
      <c r="K35" s="9">
        <v>31</v>
      </c>
      <c r="L35" s="9">
        <v>30</v>
      </c>
      <c r="M35" s="9">
        <v>31</v>
      </c>
    </row>
    <row r="36" spans="1:13">
      <c r="A36">
        <v>1979</v>
      </c>
      <c r="B36" s="9">
        <v>31</v>
      </c>
      <c r="C36" s="9">
        <v>28</v>
      </c>
      <c r="D36" s="9">
        <v>31</v>
      </c>
      <c r="E36" s="9">
        <v>30</v>
      </c>
      <c r="F36" s="9">
        <v>31</v>
      </c>
      <c r="G36" s="9">
        <v>30</v>
      </c>
      <c r="H36" s="9">
        <v>31</v>
      </c>
      <c r="I36" s="9">
        <v>31</v>
      </c>
      <c r="J36" s="9">
        <v>30</v>
      </c>
      <c r="K36" s="9">
        <v>31</v>
      </c>
      <c r="L36" s="9">
        <v>30</v>
      </c>
      <c r="M36" s="9">
        <v>31</v>
      </c>
    </row>
    <row r="37" spans="1:13">
      <c r="A37">
        <v>1980</v>
      </c>
      <c r="B37" s="9">
        <v>31</v>
      </c>
      <c r="C37" s="9">
        <v>29</v>
      </c>
      <c r="D37" s="9">
        <v>31</v>
      </c>
      <c r="E37" s="9">
        <v>30</v>
      </c>
      <c r="F37" s="9">
        <v>31</v>
      </c>
      <c r="G37" s="9">
        <v>30</v>
      </c>
      <c r="H37" s="9">
        <v>31</v>
      </c>
      <c r="I37" s="9">
        <v>31</v>
      </c>
      <c r="J37" s="9">
        <v>30</v>
      </c>
      <c r="K37" s="9">
        <v>31</v>
      </c>
      <c r="L37" s="9">
        <v>30</v>
      </c>
      <c r="M37" s="9">
        <v>31</v>
      </c>
    </row>
    <row r="38" spans="1:13">
      <c r="A38">
        <v>1981</v>
      </c>
      <c r="B38" s="9">
        <v>31</v>
      </c>
      <c r="C38" s="9">
        <v>28</v>
      </c>
      <c r="D38" s="9">
        <v>31</v>
      </c>
      <c r="E38" s="9">
        <v>30</v>
      </c>
      <c r="F38" s="9">
        <v>31</v>
      </c>
      <c r="G38" s="9">
        <v>30</v>
      </c>
      <c r="H38" s="9">
        <v>31</v>
      </c>
      <c r="I38" s="9">
        <v>31</v>
      </c>
      <c r="J38" s="9">
        <v>30</v>
      </c>
      <c r="K38" s="9">
        <v>31</v>
      </c>
      <c r="L38" s="9">
        <v>30</v>
      </c>
      <c r="M38" s="9">
        <v>31</v>
      </c>
    </row>
    <row r="39" spans="1:13">
      <c r="A39">
        <v>1982</v>
      </c>
      <c r="B39" s="9">
        <v>31</v>
      </c>
      <c r="C39" s="9">
        <v>28</v>
      </c>
      <c r="D39" s="9">
        <v>31</v>
      </c>
      <c r="E39" s="9">
        <v>30</v>
      </c>
      <c r="F39" s="9">
        <v>31</v>
      </c>
      <c r="G39" s="9">
        <v>30</v>
      </c>
      <c r="H39" s="9">
        <v>31</v>
      </c>
      <c r="I39" s="9">
        <v>31</v>
      </c>
      <c r="J39" s="9">
        <v>30</v>
      </c>
      <c r="K39" s="9">
        <v>31</v>
      </c>
      <c r="L39" s="9">
        <v>30</v>
      </c>
      <c r="M39" s="9">
        <v>31</v>
      </c>
    </row>
    <row r="40" spans="1:13">
      <c r="A40">
        <v>1983</v>
      </c>
      <c r="B40" s="9">
        <v>31</v>
      </c>
      <c r="C40" s="9">
        <v>28</v>
      </c>
      <c r="D40" s="9">
        <v>31</v>
      </c>
      <c r="E40" s="9">
        <v>30</v>
      </c>
      <c r="F40" s="9">
        <v>31</v>
      </c>
      <c r="G40" s="9">
        <v>30</v>
      </c>
      <c r="H40" s="9">
        <v>31</v>
      </c>
      <c r="I40" s="9">
        <v>31</v>
      </c>
      <c r="J40" s="9">
        <v>30</v>
      </c>
      <c r="K40" s="9">
        <v>31</v>
      </c>
      <c r="L40" s="9">
        <v>30</v>
      </c>
      <c r="M40" s="9">
        <v>31</v>
      </c>
    </row>
    <row r="41" spans="1:13">
      <c r="A41">
        <v>1984</v>
      </c>
      <c r="B41" s="9">
        <v>31</v>
      </c>
      <c r="C41" s="9">
        <v>29</v>
      </c>
      <c r="D41" s="9">
        <v>31</v>
      </c>
      <c r="E41" s="9">
        <v>30</v>
      </c>
      <c r="F41" s="9">
        <v>31</v>
      </c>
      <c r="G41" s="9">
        <v>30</v>
      </c>
      <c r="H41" s="9">
        <v>31</v>
      </c>
      <c r="I41" s="9">
        <v>31</v>
      </c>
      <c r="J41" s="9">
        <v>30</v>
      </c>
      <c r="K41" s="9">
        <v>31</v>
      </c>
      <c r="L41" s="9">
        <v>30</v>
      </c>
      <c r="M41" s="9">
        <v>31</v>
      </c>
    </row>
    <row r="42" spans="1:13">
      <c r="A42">
        <v>1985</v>
      </c>
      <c r="B42" s="9">
        <v>31</v>
      </c>
      <c r="C42" s="9">
        <v>28</v>
      </c>
      <c r="D42" s="9">
        <v>31</v>
      </c>
      <c r="E42" s="9">
        <v>30</v>
      </c>
      <c r="F42" s="9">
        <v>31</v>
      </c>
      <c r="G42" s="9">
        <v>30</v>
      </c>
      <c r="H42" s="9">
        <v>31</v>
      </c>
      <c r="I42" s="9">
        <v>31</v>
      </c>
      <c r="J42" s="9">
        <v>30</v>
      </c>
      <c r="K42" s="9">
        <v>31</v>
      </c>
      <c r="L42" s="9">
        <v>30</v>
      </c>
      <c r="M42" s="9">
        <v>31</v>
      </c>
    </row>
    <row r="43" spans="1:13">
      <c r="A43">
        <v>1986</v>
      </c>
      <c r="B43" s="9">
        <v>31</v>
      </c>
      <c r="C43" s="9">
        <v>28</v>
      </c>
      <c r="D43" s="9">
        <v>31</v>
      </c>
      <c r="E43" s="9">
        <v>30</v>
      </c>
      <c r="F43" s="9">
        <v>31</v>
      </c>
      <c r="G43" s="9">
        <v>30</v>
      </c>
      <c r="H43" s="9">
        <v>31</v>
      </c>
      <c r="I43" s="9">
        <v>31</v>
      </c>
      <c r="J43" s="9">
        <v>30</v>
      </c>
      <c r="K43" s="9">
        <v>31</v>
      </c>
      <c r="L43" s="9">
        <v>30</v>
      </c>
      <c r="M43" s="9">
        <v>31</v>
      </c>
    </row>
    <row r="44" spans="1:13">
      <c r="A44">
        <v>1987</v>
      </c>
      <c r="B44" s="9">
        <v>31</v>
      </c>
      <c r="C44" s="9">
        <v>28</v>
      </c>
      <c r="D44" s="9">
        <v>31</v>
      </c>
      <c r="E44" s="9">
        <v>30</v>
      </c>
      <c r="F44" s="9">
        <v>31</v>
      </c>
      <c r="G44" s="9">
        <v>30</v>
      </c>
      <c r="H44" s="9">
        <v>31</v>
      </c>
      <c r="I44" s="9">
        <v>31</v>
      </c>
      <c r="J44" s="9">
        <v>30</v>
      </c>
      <c r="K44" s="9">
        <v>31</v>
      </c>
      <c r="L44" s="9">
        <v>30</v>
      </c>
      <c r="M44" s="9">
        <v>31</v>
      </c>
    </row>
    <row r="45" spans="1:13">
      <c r="A45">
        <v>1988</v>
      </c>
      <c r="B45" s="9">
        <v>31</v>
      </c>
      <c r="C45" s="9">
        <v>29</v>
      </c>
      <c r="D45" s="9">
        <v>31</v>
      </c>
      <c r="E45" s="9">
        <v>30</v>
      </c>
      <c r="F45" s="9">
        <v>31</v>
      </c>
      <c r="G45" s="9">
        <v>30</v>
      </c>
      <c r="H45" s="9">
        <v>31</v>
      </c>
      <c r="I45" s="9">
        <v>31</v>
      </c>
      <c r="J45" s="9">
        <v>30</v>
      </c>
      <c r="K45" s="9">
        <v>31</v>
      </c>
      <c r="L45" s="9">
        <v>30</v>
      </c>
      <c r="M45" s="9">
        <v>31</v>
      </c>
    </row>
    <row r="46" spans="1:13">
      <c r="A46">
        <v>1989</v>
      </c>
      <c r="B46" s="9">
        <v>31</v>
      </c>
      <c r="C46" s="9">
        <v>28</v>
      </c>
      <c r="D46" s="9">
        <v>31</v>
      </c>
      <c r="E46" s="9">
        <v>30</v>
      </c>
      <c r="F46" s="9">
        <v>31</v>
      </c>
      <c r="G46" s="9">
        <v>30</v>
      </c>
      <c r="H46" s="9">
        <v>31</v>
      </c>
      <c r="I46" s="9">
        <v>31</v>
      </c>
      <c r="J46" s="9">
        <v>30</v>
      </c>
      <c r="K46" s="9">
        <v>31</v>
      </c>
      <c r="L46" s="9">
        <v>30</v>
      </c>
      <c r="M46" s="9">
        <v>31</v>
      </c>
    </row>
    <row r="47" spans="1:13">
      <c r="A47">
        <v>1990</v>
      </c>
      <c r="B47" s="9">
        <v>31</v>
      </c>
      <c r="C47" s="9">
        <v>28</v>
      </c>
      <c r="D47" s="9">
        <v>31</v>
      </c>
      <c r="E47" s="9">
        <v>30</v>
      </c>
      <c r="F47" s="9">
        <v>31</v>
      </c>
      <c r="G47" s="9">
        <v>30</v>
      </c>
      <c r="H47" s="9">
        <v>31</v>
      </c>
      <c r="I47" s="9">
        <v>31</v>
      </c>
      <c r="J47" s="9">
        <v>30</v>
      </c>
      <c r="K47" s="9">
        <v>31</v>
      </c>
      <c r="L47" s="9">
        <v>30</v>
      </c>
      <c r="M47" s="9">
        <v>31</v>
      </c>
    </row>
    <row r="48" spans="1:13">
      <c r="A48">
        <v>1991</v>
      </c>
      <c r="B48" s="9">
        <v>31</v>
      </c>
      <c r="C48" s="9">
        <v>28</v>
      </c>
      <c r="D48" s="9">
        <v>31</v>
      </c>
      <c r="E48" s="9">
        <v>30</v>
      </c>
      <c r="F48" s="9">
        <v>31</v>
      </c>
      <c r="G48" s="9">
        <v>30</v>
      </c>
      <c r="H48" s="9">
        <v>31</v>
      </c>
      <c r="I48" s="9">
        <v>31</v>
      </c>
      <c r="J48" s="9">
        <v>30</v>
      </c>
      <c r="K48" s="9">
        <v>31</v>
      </c>
      <c r="L48" s="9">
        <v>30</v>
      </c>
      <c r="M48" s="9">
        <v>31</v>
      </c>
    </row>
    <row r="49" spans="1:13">
      <c r="A49">
        <v>1992</v>
      </c>
      <c r="B49" s="9">
        <v>31</v>
      </c>
      <c r="C49" s="9">
        <v>29</v>
      </c>
      <c r="D49" s="9">
        <v>31</v>
      </c>
      <c r="E49" s="9">
        <v>30</v>
      </c>
      <c r="F49" s="9">
        <v>31</v>
      </c>
      <c r="G49" s="9">
        <v>30</v>
      </c>
      <c r="H49" s="9">
        <v>31</v>
      </c>
      <c r="I49" s="9">
        <v>31</v>
      </c>
      <c r="J49" s="9">
        <v>30</v>
      </c>
      <c r="K49" s="9">
        <v>31</v>
      </c>
      <c r="L49" s="9">
        <v>30</v>
      </c>
      <c r="M49" s="9">
        <v>31</v>
      </c>
    </row>
    <row r="50" spans="1:13">
      <c r="A50">
        <v>1993</v>
      </c>
      <c r="B50" s="9">
        <v>31</v>
      </c>
      <c r="C50" s="9">
        <v>28</v>
      </c>
      <c r="D50" s="9">
        <v>31</v>
      </c>
      <c r="E50" s="9">
        <v>30</v>
      </c>
      <c r="F50" s="9">
        <v>31</v>
      </c>
      <c r="G50" s="9">
        <v>30</v>
      </c>
      <c r="H50" s="9">
        <v>31</v>
      </c>
      <c r="I50" s="9">
        <v>31</v>
      </c>
      <c r="J50" s="9">
        <v>30</v>
      </c>
      <c r="K50" s="9">
        <v>31</v>
      </c>
      <c r="L50" s="9">
        <v>30</v>
      </c>
      <c r="M50" s="9">
        <v>31</v>
      </c>
    </row>
    <row r="51" spans="1:13">
      <c r="A51">
        <v>1994</v>
      </c>
      <c r="B51" s="9">
        <v>31</v>
      </c>
      <c r="C51" s="9">
        <v>28</v>
      </c>
      <c r="D51" s="9">
        <v>31</v>
      </c>
      <c r="E51" s="9">
        <v>30</v>
      </c>
      <c r="F51" s="9">
        <v>31</v>
      </c>
      <c r="G51" s="9">
        <v>30</v>
      </c>
      <c r="H51" s="9">
        <v>31</v>
      </c>
      <c r="I51" s="9">
        <v>31</v>
      </c>
      <c r="J51" s="9">
        <v>30</v>
      </c>
      <c r="K51" s="9">
        <v>31</v>
      </c>
      <c r="L51" s="9">
        <v>30</v>
      </c>
      <c r="M51" s="9">
        <v>31</v>
      </c>
    </row>
    <row r="52" spans="1:13">
      <c r="A52">
        <v>1995</v>
      </c>
      <c r="B52" s="9">
        <v>31</v>
      </c>
      <c r="C52" s="9">
        <v>28</v>
      </c>
      <c r="D52" s="9">
        <v>31</v>
      </c>
      <c r="E52" s="9">
        <v>30</v>
      </c>
      <c r="F52" s="9">
        <v>31</v>
      </c>
      <c r="G52" s="9">
        <v>30</v>
      </c>
      <c r="H52" s="9">
        <v>31</v>
      </c>
      <c r="I52" s="9">
        <v>31</v>
      </c>
      <c r="J52" s="9">
        <v>30</v>
      </c>
      <c r="K52" s="9">
        <v>31</v>
      </c>
      <c r="L52" s="9">
        <v>30</v>
      </c>
      <c r="M52" s="9">
        <v>31</v>
      </c>
    </row>
    <row r="53" spans="1:13">
      <c r="A53">
        <v>1996</v>
      </c>
      <c r="B53" s="9">
        <v>31</v>
      </c>
      <c r="C53" s="9">
        <v>29</v>
      </c>
      <c r="D53" s="9">
        <v>31</v>
      </c>
      <c r="E53" s="9">
        <v>30</v>
      </c>
      <c r="F53" s="9">
        <v>31</v>
      </c>
      <c r="G53" s="9">
        <v>30</v>
      </c>
      <c r="H53" s="9">
        <v>31</v>
      </c>
      <c r="I53" s="9">
        <v>31</v>
      </c>
      <c r="J53" s="9">
        <v>30</v>
      </c>
      <c r="K53" s="9">
        <v>31</v>
      </c>
      <c r="L53" s="9">
        <v>30</v>
      </c>
      <c r="M53" s="9">
        <v>31</v>
      </c>
    </row>
    <row r="54" spans="1:13">
      <c r="A54">
        <v>1997</v>
      </c>
      <c r="B54" s="9">
        <v>31</v>
      </c>
      <c r="C54" s="9">
        <v>28</v>
      </c>
      <c r="D54" s="9">
        <v>31</v>
      </c>
      <c r="E54" s="9">
        <v>30</v>
      </c>
      <c r="F54" s="9">
        <v>31</v>
      </c>
      <c r="G54" s="9">
        <v>30</v>
      </c>
      <c r="H54" s="9">
        <v>31</v>
      </c>
      <c r="I54" s="9">
        <v>31</v>
      </c>
      <c r="J54" s="9">
        <v>30</v>
      </c>
      <c r="K54" s="9">
        <v>31</v>
      </c>
      <c r="L54" s="9">
        <v>30</v>
      </c>
      <c r="M54" s="9">
        <v>31</v>
      </c>
    </row>
    <row r="55" spans="1:13">
      <c r="A55">
        <v>1998</v>
      </c>
      <c r="B55" s="9">
        <v>31</v>
      </c>
      <c r="C55" s="9">
        <v>28</v>
      </c>
      <c r="D55" s="9">
        <v>31</v>
      </c>
      <c r="E55" s="9">
        <v>30</v>
      </c>
      <c r="F55" s="9">
        <v>31</v>
      </c>
      <c r="G55" s="9">
        <v>30</v>
      </c>
      <c r="H55" s="9">
        <v>31</v>
      </c>
      <c r="I55" s="9">
        <v>31</v>
      </c>
      <c r="J55" s="9">
        <v>30</v>
      </c>
      <c r="K55" s="9">
        <v>31</v>
      </c>
      <c r="L55" s="9">
        <v>30</v>
      </c>
      <c r="M55" s="9">
        <v>31</v>
      </c>
    </row>
    <row r="56" spans="1:13">
      <c r="A56">
        <v>1999</v>
      </c>
      <c r="B56" s="9">
        <v>31</v>
      </c>
      <c r="C56" s="9">
        <v>28</v>
      </c>
      <c r="D56" s="9">
        <v>31</v>
      </c>
      <c r="E56" s="9">
        <v>30</v>
      </c>
      <c r="F56" s="9">
        <v>31</v>
      </c>
      <c r="G56" s="9">
        <v>30</v>
      </c>
      <c r="H56" s="9">
        <v>31</v>
      </c>
      <c r="I56" s="9">
        <v>31</v>
      </c>
      <c r="J56" s="9">
        <v>30</v>
      </c>
      <c r="K56" s="9">
        <v>31</v>
      </c>
      <c r="L56" s="9">
        <v>30</v>
      </c>
      <c r="M56" s="9">
        <v>31</v>
      </c>
    </row>
    <row r="57" spans="1:13">
      <c r="A57">
        <v>2000</v>
      </c>
      <c r="B57" s="9">
        <v>31</v>
      </c>
      <c r="C57" s="9">
        <v>29</v>
      </c>
      <c r="D57" s="9">
        <v>31</v>
      </c>
      <c r="E57" s="9">
        <v>30</v>
      </c>
      <c r="F57" s="9">
        <v>31</v>
      </c>
      <c r="G57" s="9">
        <v>30</v>
      </c>
      <c r="H57" s="9">
        <v>31</v>
      </c>
      <c r="I57" s="9">
        <v>31</v>
      </c>
      <c r="J57" s="9">
        <v>30</v>
      </c>
      <c r="K57" s="9">
        <v>31</v>
      </c>
      <c r="L57" s="9">
        <v>30</v>
      </c>
      <c r="M57" s="9">
        <v>31</v>
      </c>
    </row>
    <row r="58" spans="1:13">
      <c r="A58">
        <v>2001</v>
      </c>
      <c r="B58" s="9">
        <v>31</v>
      </c>
      <c r="C58" s="9">
        <v>28</v>
      </c>
      <c r="D58" s="9">
        <v>31</v>
      </c>
      <c r="E58" s="9">
        <v>30</v>
      </c>
      <c r="F58" s="9">
        <v>31</v>
      </c>
      <c r="G58" s="9">
        <v>30</v>
      </c>
      <c r="H58" s="9">
        <v>31</v>
      </c>
      <c r="I58" s="9">
        <v>31</v>
      </c>
      <c r="J58" s="9">
        <v>30</v>
      </c>
      <c r="K58" s="9">
        <v>31</v>
      </c>
      <c r="L58" s="9">
        <v>30</v>
      </c>
      <c r="M58" s="9">
        <v>31</v>
      </c>
    </row>
    <row r="59" spans="1:13">
      <c r="A59">
        <v>2002</v>
      </c>
      <c r="B59" s="9">
        <v>31</v>
      </c>
      <c r="C59" s="9">
        <v>28</v>
      </c>
      <c r="D59" s="9">
        <v>31</v>
      </c>
      <c r="E59" s="9">
        <v>30</v>
      </c>
      <c r="F59" s="9">
        <v>31</v>
      </c>
      <c r="G59" s="9">
        <v>30</v>
      </c>
      <c r="H59" s="9">
        <v>31</v>
      </c>
      <c r="I59" s="9">
        <v>31</v>
      </c>
      <c r="J59" s="9">
        <v>30</v>
      </c>
      <c r="K59" s="9">
        <v>31</v>
      </c>
      <c r="L59" s="9">
        <v>30</v>
      </c>
      <c r="M59" s="9">
        <v>31</v>
      </c>
    </row>
    <row r="60" spans="1:13">
      <c r="A60">
        <v>2003</v>
      </c>
      <c r="B60" s="9">
        <v>31</v>
      </c>
      <c r="C60" s="9">
        <v>28</v>
      </c>
      <c r="D60" s="9">
        <v>31</v>
      </c>
      <c r="E60" s="9">
        <v>30</v>
      </c>
      <c r="F60" s="9">
        <v>31</v>
      </c>
      <c r="G60" s="9">
        <v>30</v>
      </c>
      <c r="H60" s="9">
        <v>31</v>
      </c>
      <c r="I60" s="9">
        <v>31</v>
      </c>
      <c r="J60" s="9">
        <v>30</v>
      </c>
      <c r="K60" s="9">
        <v>31</v>
      </c>
      <c r="L60" s="9">
        <v>30</v>
      </c>
      <c r="M60" s="9">
        <v>31</v>
      </c>
    </row>
    <row r="61" spans="1:13">
      <c r="A61">
        <v>2004</v>
      </c>
      <c r="B61" s="9">
        <v>31</v>
      </c>
      <c r="C61" s="9">
        <v>29</v>
      </c>
      <c r="D61" s="9">
        <v>31</v>
      </c>
      <c r="E61" s="9">
        <v>30</v>
      </c>
      <c r="F61" s="9">
        <v>31</v>
      </c>
      <c r="G61" s="9">
        <v>30</v>
      </c>
      <c r="H61" s="9">
        <v>31</v>
      </c>
      <c r="I61" s="9">
        <v>31</v>
      </c>
      <c r="J61" s="9">
        <v>30</v>
      </c>
      <c r="K61" s="9">
        <v>31</v>
      </c>
      <c r="L61" s="9">
        <v>30</v>
      </c>
      <c r="M61" s="9">
        <v>31</v>
      </c>
    </row>
    <row r="62" spans="1:13">
      <c r="A62">
        <v>2005</v>
      </c>
      <c r="B62" s="9">
        <v>31</v>
      </c>
      <c r="C62" s="9">
        <v>28</v>
      </c>
      <c r="D62" s="9">
        <v>31</v>
      </c>
      <c r="E62" s="9">
        <v>30</v>
      </c>
      <c r="F62" s="9">
        <v>31</v>
      </c>
      <c r="G62" s="9">
        <v>30</v>
      </c>
      <c r="H62" s="9">
        <v>31</v>
      </c>
      <c r="I62" s="9">
        <v>31</v>
      </c>
      <c r="J62" s="9">
        <v>30</v>
      </c>
      <c r="K62" s="9">
        <v>31</v>
      </c>
      <c r="L62" s="9">
        <v>30</v>
      </c>
      <c r="M62" s="9">
        <v>31</v>
      </c>
    </row>
    <row r="63" spans="1:13">
      <c r="A63">
        <v>2006</v>
      </c>
      <c r="B63" s="9">
        <v>31</v>
      </c>
      <c r="C63" s="9">
        <v>28</v>
      </c>
      <c r="D63" s="9">
        <v>31</v>
      </c>
      <c r="E63" s="9">
        <v>30</v>
      </c>
      <c r="F63" s="9">
        <v>31</v>
      </c>
      <c r="G63" s="9">
        <v>30</v>
      </c>
      <c r="H63" s="9">
        <v>31</v>
      </c>
      <c r="I63" s="9">
        <v>31</v>
      </c>
      <c r="J63" s="9">
        <v>30</v>
      </c>
      <c r="K63" s="9">
        <v>31</v>
      </c>
      <c r="L63" s="9">
        <v>30</v>
      </c>
      <c r="M63" s="9">
        <v>31</v>
      </c>
    </row>
    <row r="64" spans="1:13">
      <c r="A64">
        <v>2007</v>
      </c>
      <c r="B64" s="9">
        <v>31</v>
      </c>
      <c r="C64" s="9">
        <v>28</v>
      </c>
      <c r="D64" s="9">
        <v>31</v>
      </c>
      <c r="E64" s="9">
        <v>30</v>
      </c>
      <c r="F64" s="9">
        <v>31</v>
      </c>
      <c r="G64" s="9">
        <v>30</v>
      </c>
      <c r="H64" s="9">
        <v>31</v>
      </c>
      <c r="I64" s="9">
        <v>31</v>
      </c>
      <c r="J64" s="9">
        <v>30</v>
      </c>
      <c r="K64" s="9">
        <v>31</v>
      </c>
      <c r="L64" s="9">
        <v>30</v>
      </c>
      <c r="M64" s="9">
        <v>31</v>
      </c>
    </row>
    <row r="65" spans="1:13">
      <c r="A65">
        <v>2008</v>
      </c>
      <c r="B65" s="9">
        <v>31</v>
      </c>
      <c r="C65" s="9">
        <v>29</v>
      </c>
      <c r="D65" s="9">
        <v>31</v>
      </c>
      <c r="E65" s="9">
        <v>30</v>
      </c>
      <c r="F65" s="9">
        <v>31</v>
      </c>
      <c r="G65" s="9">
        <v>30</v>
      </c>
      <c r="H65" s="9">
        <v>31</v>
      </c>
      <c r="I65" s="9">
        <v>31</v>
      </c>
      <c r="J65" s="9">
        <v>30</v>
      </c>
      <c r="K65" s="9">
        <v>31</v>
      </c>
      <c r="L65" s="9">
        <v>30</v>
      </c>
      <c r="M65" s="9">
        <v>31</v>
      </c>
    </row>
    <row r="66" spans="1:13">
      <c r="A66">
        <v>2009</v>
      </c>
      <c r="B66" s="9">
        <v>31</v>
      </c>
      <c r="C66" s="9">
        <v>28</v>
      </c>
      <c r="D66" s="9">
        <v>31</v>
      </c>
      <c r="E66" s="9">
        <v>30</v>
      </c>
      <c r="F66" s="9">
        <v>31</v>
      </c>
      <c r="G66" s="9">
        <v>30</v>
      </c>
      <c r="H66" s="9">
        <v>31</v>
      </c>
      <c r="I66" s="9">
        <v>31</v>
      </c>
      <c r="J66" s="9">
        <v>30</v>
      </c>
      <c r="K66" s="9">
        <v>31</v>
      </c>
      <c r="L66" s="9">
        <v>30</v>
      </c>
      <c r="M66" s="9">
        <v>31</v>
      </c>
    </row>
    <row r="67" spans="1:13">
      <c r="A67">
        <v>2010</v>
      </c>
      <c r="B67" s="9">
        <v>31</v>
      </c>
      <c r="C67" s="9">
        <v>28</v>
      </c>
      <c r="D67" s="9">
        <v>31</v>
      </c>
      <c r="E67" s="9">
        <v>30</v>
      </c>
      <c r="F67" s="9">
        <v>31</v>
      </c>
      <c r="G67" s="9">
        <v>30</v>
      </c>
      <c r="H67" s="9">
        <v>31</v>
      </c>
      <c r="I67" s="9">
        <v>31</v>
      </c>
      <c r="J67" s="9">
        <v>30</v>
      </c>
      <c r="K67" s="9">
        <v>31</v>
      </c>
      <c r="L67" s="9">
        <v>30</v>
      </c>
      <c r="M67" s="9">
        <v>31</v>
      </c>
    </row>
    <row r="68" spans="1:13">
      <c r="A68">
        <v>2011</v>
      </c>
      <c r="B68" s="9">
        <v>31</v>
      </c>
      <c r="C68" s="9">
        <v>28</v>
      </c>
      <c r="D68" s="9">
        <v>31</v>
      </c>
      <c r="E68" s="9">
        <v>30</v>
      </c>
      <c r="F68" s="9">
        <v>31</v>
      </c>
      <c r="G68" s="9">
        <v>30</v>
      </c>
      <c r="H68" s="9">
        <v>31</v>
      </c>
      <c r="I68" s="9">
        <v>31</v>
      </c>
      <c r="J68" s="9">
        <v>30</v>
      </c>
      <c r="K68" s="9">
        <v>31</v>
      </c>
      <c r="L68" s="9">
        <v>30</v>
      </c>
      <c r="M68" s="9">
        <v>31</v>
      </c>
    </row>
    <row r="69" spans="1:13">
      <c r="A69">
        <v>2012</v>
      </c>
      <c r="B69" s="9">
        <v>31</v>
      </c>
      <c r="C69" s="9">
        <v>29</v>
      </c>
      <c r="D69" s="9">
        <v>31</v>
      </c>
      <c r="E69" s="9">
        <v>30</v>
      </c>
      <c r="F69" s="9">
        <v>31</v>
      </c>
      <c r="G69" s="9">
        <v>30</v>
      </c>
      <c r="H69" s="9">
        <v>31</v>
      </c>
      <c r="I69" s="9">
        <v>31</v>
      </c>
      <c r="J69" s="9">
        <v>30</v>
      </c>
      <c r="K69" s="9">
        <v>31</v>
      </c>
      <c r="L69" s="9">
        <v>30</v>
      </c>
      <c r="M69" s="9">
        <v>31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2"/>
  <sheetViews>
    <sheetView workbookViewId="0"/>
  </sheetViews>
  <sheetFormatPr defaultRowHeight="12.75"/>
  <sheetData>
    <row r="1" spans="1:14">
      <c r="A1" t="s">
        <v>18</v>
      </c>
    </row>
    <row r="2" spans="1:14">
      <c r="A2" t="s">
        <v>19</v>
      </c>
    </row>
    <row r="3" spans="1:14">
      <c r="N3" s="1" t="s">
        <v>108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98</v>
      </c>
    </row>
    <row r="5" spans="1:14">
      <c r="A5">
        <v>1948</v>
      </c>
      <c r="B5" s="3">
        <f>PrcLk!B5+Run!B55-Evp!B5</f>
        <v>-43.851141534713776</v>
      </c>
      <c r="C5" s="3">
        <f>PrcLk!C5+Run!C55-Evp!C5</f>
        <v>-40.884103775883062</v>
      </c>
      <c r="D5" s="3">
        <f>PrcLk!D5+Run!D55-Evp!D5</f>
        <v>22.687227965895246</v>
      </c>
      <c r="E5" s="3">
        <f>PrcLk!E5+Run!E55-Evp!E5</f>
        <v>214.00969403166872</v>
      </c>
      <c r="F5" s="3">
        <f>PrcLk!F5+Run!F55-Evp!F5</f>
        <v>89.189650572472587</v>
      </c>
      <c r="G5" s="3">
        <f>PrcLk!G5+Run!G55-Evp!G5</f>
        <v>83.045898660170522</v>
      </c>
      <c r="H5" s="3">
        <f>PrcLk!H5+Run!H55-Evp!H5</f>
        <v>98.519899537149826</v>
      </c>
      <c r="I5" s="3">
        <f>PrcLk!I5+Run!I55-Evp!I5</f>
        <v>70.487505968331305</v>
      </c>
      <c r="J5" s="3">
        <f>PrcLk!J5+Run!J55-Evp!J5</f>
        <v>-10.78595274056029</v>
      </c>
      <c r="K5" s="3">
        <f>PrcLk!K5+Run!K55-Evp!K5</f>
        <v>-44.141217149817301</v>
      </c>
      <c r="L5" s="3">
        <f>PrcLk!L5+Run!L55-Evp!L5</f>
        <v>25.643895736906188</v>
      </c>
      <c r="M5" s="3">
        <f>PrcLk!M5+Run!M55-Evp!M5</f>
        <v>-27.603774908647992</v>
      </c>
      <c r="N5" s="3">
        <f>SUM(B5:M5)</f>
        <v>436.31758236297202</v>
      </c>
    </row>
    <row r="6" spans="1:14">
      <c r="A6">
        <v>1949</v>
      </c>
      <c r="B6" s="3">
        <f>PrcLk!B6+Run!B56-Evp!B6</f>
        <v>2.9473821193666367</v>
      </c>
      <c r="C6" s="3">
        <f>PrcLk!C6+Run!C56-Evp!C6</f>
        <v>60.154698172959797</v>
      </c>
      <c r="D6" s="3">
        <f>PrcLk!D6+Run!D56-Evp!D6</f>
        <v>80.722217490864807</v>
      </c>
      <c r="E6" s="3">
        <f>PrcLk!E6+Run!E56-Evp!E6</f>
        <v>73.211385627283818</v>
      </c>
      <c r="F6" s="3">
        <f>PrcLk!F6+Run!F56-Evp!F6</f>
        <v>168.81026065773446</v>
      </c>
      <c r="G6" s="3">
        <f>PrcLk!G6+Run!G56-Evp!G6</f>
        <v>141.8765695493301</v>
      </c>
      <c r="H6" s="3">
        <f>PrcLk!H6+Run!H56-Evp!H6</f>
        <v>177.42795858708891</v>
      </c>
      <c r="I6" s="3">
        <f>PrcLk!I6+Run!I56-Evp!I6</f>
        <v>75.18022577344702</v>
      </c>
      <c r="J6" s="3">
        <f>PrcLk!J6+Run!J56-Evp!J6</f>
        <v>54.16278489646772</v>
      </c>
      <c r="K6" s="3">
        <f>PrcLk!K6+Run!K56-Evp!K6</f>
        <v>60.758784604141297</v>
      </c>
      <c r="L6" s="3">
        <f>PrcLk!L6+Run!L56-Evp!L6</f>
        <v>-1.3995887941534733</v>
      </c>
      <c r="M6" s="3">
        <f>PrcLk!M6+Run!M56-Evp!M6</f>
        <v>-39.835711668696703</v>
      </c>
      <c r="N6" s="3">
        <f t="shared" ref="N6:N67" si="0">SUM(B6:M6)</f>
        <v>854.01696701583433</v>
      </c>
    </row>
    <row r="7" spans="1:14">
      <c r="A7">
        <v>1950</v>
      </c>
      <c r="B7" s="3">
        <f>PrcLk!B7+Run!B57-Evp!B7</f>
        <v>73.776025919610234</v>
      </c>
      <c r="C7" s="3">
        <f>PrcLk!C7+Run!C57-Evp!C7</f>
        <v>60.741540852618762</v>
      </c>
      <c r="D7" s="3">
        <f>PrcLk!D7+Run!D57-Evp!D7</f>
        <v>71.362749914738131</v>
      </c>
      <c r="E7" s="3">
        <f>PrcLk!E7+Run!E57-Evp!E7</f>
        <v>132.13079756394643</v>
      </c>
      <c r="F7" s="3">
        <f>PrcLk!F7+Run!F57-Evp!F7</f>
        <v>331.02641987819732</v>
      </c>
      <c r="G7" s="3">
        <f>PrcLk!G7+Run!G57-Evp!G7</f>
        <v>191.26864701583435</v>
      </c>
      <c r="H7" s="3">
        <f>PrcLk!H7+Run!H57-Evp!H7</f>
        <v>155.5410615347138</v>
      </c>
      <c r="I7" s="3">
        <f>PrcLk!I7+Run!I57-Evp!I7</f>
        <v>133.98270070645557</v>
      </c>
      <c r="J7" s="3">
        <f>PrcLk!J7+Run!J57-Evp!J7</f>
        <v>72.375142509135202</v>
      </c>
      <c r="K7" s="3">
        <f>PrcLk!K7+Run!K57-Evp!K7</f>
        <v>46.716257637028015</v>
      </c>
      <c r="L7" s="3">
        <f>PrcLk!L7+Run!L57-Evp!L7</f>
        <v>29.706048233861139</v>
      </c>
      <c r="M7" s="3">
        <f>PrcLk!M7+Run!M57-Evp!M7</f>
        <v>12.106690377588308</v>
      </c>
      <c r="N7" s="3">
        <f t="shared" si="0"/>
        <v>1310.7340821437274</v>
      </c>
    </row>
    <row r="8" spans="1:14">
      <c r="A8">
        <v>1951</v>
      </c>
      <c r="B8" s="3">
        <f>PrcLk!B8+Run!B58-Evp!B8</f>
        <v>54.798049890377598</v>
      </c>
      <c r="C8" s="3">
        <f>PrcLk!C8+Run!C58-Evp!C8</f>
        <v>108.58288204628501</v>
      </c>
      <c r="D8" s="3">
        <f>PrcLk!D8+Run!D58-Evp!D8</f>
        <v>138.62364141291107</v>
      </c>
      <c r="E8" s="3">
        <f>PrcLk!E8+Run!E58-Evp!E8</f>
        <v>188.03612082825822</v>
      </c>
      <c r="F8" s="3">
        <f>PrcLk!F8+Run!F58-Evp!F8</f>
        <v>172.36237885505483</v>
      </c>
      <c r="G8" s="3">
        <f>PrcLk!G8+Run!G58-Evp!G8</f>
        <v>187.48711522533495</v>
      </c>
      <c r="H8" s="3">
        <f>PrcLk!H8+Run!H58-Evp!H8</f>
        <v>107.63172550548113</v>
      </c>
      <c r="I8" s="3">
        <f>PrcLk!I8+Run!I58-Evp!I8</f>
        <v>147.57029222898905</v>
      </c>
      <c r="J8" s="3">
        <f>PrcLk!J8+Run!J58-Evp!J8</f>
        <v>142.74031571254568</v>
      </c>
      <c r="K8" s="3">
        <f>PrcLk!K8+Run!K58-Evp!K8</f>
        <v>67.522081169305721</v>
      </c>
      <c r="L8" s="3">
        <f>PrcLk!L8+Run!L58-Evp!L8</f>
        <v>0.24820901339829504</v>
      </c>
      <c r="M8" s="3">
        <f>PrcLk!M8+Run!M58-Evp!M8</f>
        <v>5.3747751522533491</v>
      </c>
      <c r="N8" s="3">
        <f t="shared" si="0"/>
        <v>1320.9775870401947</v>
      </c>
    </row>
    <row r="9" spans="1:14">
      <c r="A9">
        <v>1952</v>
      </c>
      <c r="B9" s="3">
        <f>PrcLk!B9+Run!B59-Evp!B9</f>
        <v>75.488177539585877</v>
      </c>
      <c r="C9" s="3">
        <f>PrcLk!C9+Run!C59-Evp!C9</f>
        <v>58.489652131546897</v>
      </c>
      <c r="D9" s="3">
        <f>PrcLk!D9+Run!D59-Evp!D9</f>
        <v>88.101065822168096</v>
      </c>
      <c r="E9" s="3">
        <f>PrcLk!E9+Run!E59-Evp!E9</f>
        <v>140.42861632155908</v>
      </c>
      <c r="F9" s="3">
        <f>PrcLk!F9+Run!F59-Evp!F9</f>
        <v>113.34911337393422</v>
      </c>
      <c r="G9" s="3">
        <f>PrcLk!G9+Run!G59-Evp!G9</f>
        <v>169.56959074299635</v>
      </c>
      <c r="H9" s="3">
        <f>PrcLk!H9+Run!H59-Evp!H9</f>
        <v>204.39279980511571</v>
      </c>
      <c r="I9" s="3">
        <f>PrcLk!I9+Run!I59-Evp!I9</f>
        <v>133.73788306942751</v>
      </c>
      <c r="J9" s="3">
        <f>PrcLk!J9+Run!J59-Evp!J9</f>
        <v>28.187898172959805</v>
      </c>
      <c r="K9" s="3">
        <f>PrcLk!K9+Run!K59-Evp!K9</f>
        <v>-51.106002923264313</v>
      </c>
      <c r="L9" s="3">
        <f>PrcLk!L9+Run!L59-Evp!L9</f>
        <v>-12.116608526187562</v>
      </c>
      <c r="M9" s="3">
        <f>PrcLk!M9+Run!M59-Evp!M9</f>
        <v>-21.398255493300852</v>
      </c>
      <c r="N9" s="3">
        <f t="shared" si="0"/>
        <v>927.12393003654074</v>
      </c>
    </row>
    <row r="10" spans="1:14">
      <c r="A10">
        <v>1953</v>
      </c>
      <c r="B10" s="3">
        <f>PrcLk!B10+Run!B60-Evp!B10</f>
        <v>8.2645362241169238</v>
      </c>
      <c r="C10" s="3">
        <f>PrcLk!C10+Run!C60-Evp!C10</f>
        <v>67.253935883069431</v>
      </c>
      <c r="D10" s="3">
        <f>PrcLk!D10+Run!D60-Evp!D10</f>
        <v>88.760986796589521</v>
      </c>
      <c r="E10" s="3">
        <f>PrcLk!E10+Run!E60-Evp!E10</f>
        <v>113.33931352009748</v>
      </c>
      <c r="F10" s="3">
        <f>PrcLk!F10+Run!F60-Evp!F10</f>
        <v>218.56003147381244</v>
      </c>
      <c r="G10" s="3">
        <f>PrcLk!G10+Run!G60-Evp!G10</f>
        <v>203.66520535931787</v>
      </c>
      <c r="H10" s="3">
        <f>PrcLk!H10+Run!H60-Evp!H10</f>
        <v>177.71731527405603</v>
      </c>
      <c r="I10" s="3">
        <f>PrcLk!I10+Run!I60-Evp!I10</f>
        <v>147.58787342265526</v>
      </c>
      <c r="J10" s="3">
        <f>PrcLk!J10+Run!J60-Evp!J10</f>
        <v>68.574688428745446</v>
      </c>
      <c r="K10" s="3">
        <f>PrcLk!K10+Run!K60-Evp!K10</f>
        <v>0.5147629719853839</v>
      </c>
      <c r="L10" s="3">
        <f>PrcLk!L10+Run!L60-Evp!L10</f>
        <v>-3.3185529841656347</v>
      </c>
      <c r="M10" s="3">
        <f>PrcLk!M10+Run!M60-Evp!M10</f>
        <v>-13.674268063337379</v>
      </c>
      <c r="N10" s="3">
        <f t="shared" si="0"/>
        <v>1077.2458283069429</v>
      </c>
    </row>
    <row r="11" spans="1:14">
      <c r="A11">
        <v>1954</v>
      </c>
      <c r="B11" s="3">
        <f>PrcLk!B11+Run!B61-Evp!B11</f>
        <v>17.007064165651656</v>
      </c>
      <c r="C11" s="3">
        <f>PrcLk!C11+Run!C61-Evp!C11</f>
        <v>52.084315127892822</v>
      </c>
      <c r="D11" s="3">
        <f>PrcLk!D11+Run!D61-Evp!D11</f>
        <v>43.013036589524972</v>
      </c>
      <c r="E11" s="3">
        <f>PrcLk!E11+Run!E61-Evp!E11</f>
        <v>188.05554543239955</v>
      </c>
      <c r="F11" s="3">
        <f>PrcLk!F11+Run!F61-Evp!F11</f>
        <v>234.2966183678441</v>
      </c>
      <c r="G11" s="3">
        <f>PrcLk!G11+Run!G61-Evp!G11</f>
        <v>169.61803264311814</v>
      </c>
      <c r="H11" s="3">
        <f>PrcLk!H11+Run!H61-Evp!H11</f>
        <v>83.551557028014614</v>
      </c>
      <c r="I11" s="3">
        <f>PrcLk!I11+Run!I61-Evp!I11</f>
        <v>88.479025188794154</v>
      </c>
      <c r="J11" s="3">
        <f>PrcLk!J11+Run!J61-Evp!J11</f>
        <v>96.167446041412902</v>
      </c>
      <c r="K11" s="3">
        <f>PrcLk!K11+Run!K61-Evp!K11</f>
        <v>43.899327844092561</v>
      </c>
      <c r="L11" s="3">
        <f>PrcLk!L11+Run!L61-Evp!L11</f>
        <v>10.295403654080388</v>
      </c>
      <c r="M11" s="3">
        <f>PrcLk!M11+Run!M61-Evp!M11</f>
        <v>-38.613344506699143</v>
      </c>
      <c r="N11" s="3">
        <f t="shared" si="0"/>
        <v>987.85402757612655</v>
      </c>
    </row>
    <row r="12" spans="1:14">
      <c r="A12">
        <v>1955</v>
      </c>
      <c r="B12" s="3">
        <f>PrcLk!B12+Run!B62-Evp!B12</f>
        <v>-16.009800633373928</v>
      </c>
      <c r="C12" s="3">
        <f>PrcLk!C12+Run!C62-Evp!C12</f>
        <v>-4.3491592691839287</v>
      </c>
      <c r="D12" s="3">
        <f>PrcLk!D12+Run!D62-Evp!D12</f>
        <v>48.582699439707667</v>
      </c>
      <c r="E12" s="3">
        <f>PrcLk!E12+Run!E62-Evp!E12</f>
        <v>139.09093154689404</v>
      </c>
      <c r="F12" s="3">
        <f>PrcLk!F12+Run!F62-Evp!F12</f>
        <v>133.49974470158344</v>
      </c>
      <c r="G12" s="3">
        <f>PrcLk!G12+Run!G62-Evp!G12</f>
        <v>97.746094518879403</v>
      </c>
      <c r="H12" s="3">
        <f>PrcLk!H12+Run!H62-Evp!H12</f>
        <v>132.23354426309379</v>
      </c>
      <c r="I12" s="3">
        <f>PrcLk!I12+Run!I62-Evp!I12</f>
        <v>121.46235293544459</v>
      </c>
      <c r="J12" s="3">
        <f>PrcLk!J12+Run!J62-Evp!J12</f>
        <v>73.853075761266751</v>
      </c>
      <c r="K12" s="3">
        <f>PrcLk!K12+Run!K62-Evp!K12</f>
        <v>92.793417295980504</v>
      </c>
      <c r="L12" s="3">
        <f>PrcLk!L12+Run!L62-Evp!L12</f>
        <v>1.6772764920828109</v>
      </c>
      <c r="M12" s="3">
        <f>PrcLk!M12+Run!M62-Evp!M12</f>
        <v>-36.859192691839212</v>
      </c>
      <c r="N12" s="3">
        <f t="shared" si="0"/>
        <v>783.72098436053579</v>
      </c>
    </row>
    <row r="13" spans="1:14">
      <c r="A13">
        <v>1956</v>
      </c>
      <c r="B13" s="3">
        <f>PrcLk!B13+Run!B63-Evp!B13</f>
        <v>-18.807489500609009</v>
      </c>
      <c r="C13" s="3">
        <f>PrcLk!C13+Run!C63-Evp!C13</f>
        <v>-18.02169617539586</v>
      </c>
      <c r="D13" s="3">
        <f>PrcLk!D13+Run!D63-Evp!D13</f>
        <v>17.375628160779542</v>
      </c>
      <c r="E13" s="3">
        <f>PrcLk!E13+Run!E63-Evp!E13</f>
        <v>91.821669671132767</v>
      </c>
      <c r="F13" s="3">
        <f>PrcLk!F13+Run!F63-Evp!F13</f>
        <v>158.53701437271619</v>
      </c>
      <c r="G13" s="3">
        <f>PrcLk!G13+Run!G63-Evp!G13</f>
        <v>118.55281412911086</v>
      </c>
      <c r="H13" s="3">
        <f>PrcLk!H13+Run!H63-Evp!H13</f>
        <v>134.59173554202192</v>
      </c>
      <c r="I13" s="3">
        <f>PrcLk!I13+Run!I63-Evp!I13</f>
        <v>108.83436482338612</v>
      </c>
      <c r="J13" s="3">
        <f>PrcLk!J13+Run!J63-Evp!J13</f>
        <v>55.50197710109623</v>
      </c>
      <c r="K13" s="3">
        <f>PrcLk!K13+Run!K63-Evp!K13</f>
        <v>0.41648672350791571</v>
      </c>
      <c r="L13" s="3">
        <f>PrcLk!L13+Run!L63-Evp!L13</f>
        <v>-13.174960292326432</v>
      </c>
      <c r="M13" s="3">
        <f>PrcLk!M13+Run!M63-Evp!M13</f>
        <v>-2.9167616077953795</v>
      </c>
      <c r="N13" s="3">
        <f t="shared" si="0"/>
        <v>632.71078294762492</v>
      </c>
    </row>
    <row r="14" spans="1:14">
      <c r="A14">
        <v>1957</v>
      </c>
      <c r="B14" s="3">
        <f>PrcLk!B14+Run!B64-Evp!B14</f>
        <v>22.202063727161992</v>
      </c>
      <c r="C14" s="3">
        <f>PrcLk!C14+Run!C64-Evp!C14</f>
        <v>65.552019098660168</v>
      </c>
      <c r="D14" s="3">
        <f>PrcLk!D14+Run!D64-Evp!D14</f>
        <v>63.859285943970775</v>
      </c>
      <c r="E14" s="3">
        <f>PrcLk!E14+Run!E64-Evp!E14</f>
        <v>137.29322046285017</v>
      </c>
      <c r="F14" s="3">
        <f>PrcLk!F14+Run!F64-Evp!F14</f>
        <v>109.53997213154689</v>
      </c>
      <c r="G14" s="3">
        <f>PrcLk!G14+Run!G64-Evp!G14</f>
        <v>144.28488038976855</v>
      </c>
      <c r="H14" s="3">
        <f>PrcLk!H14+Run!H64-Evp!H14</f>
        <v>113.76082309378805</v>
      </c>
      <c r="I14" s="3">
        <f>PrcLk!I14+Run!I64-Evp!I14</f>
        <v>73.526830401948843</v>
      </c>
      <c r="J14" s="3">
        <f>PrcLk!J14+Run!J64-Evp!J14</f>
        <v>84.134700121802695</v>
      </c>
      <c r="K14" s="3">
        <f>PrcLk!K14+Run!K64-Evp!K14</f>
        <v>-2.9851649208282538</v>
      </c>
      <c r="L14" s="3">
        <f>PrcLk!L14+Run!L64-Evp!L14</f>
        <v>16.019253105968332</v>
      </c>
      <c r="M14" s="3">
        <f>PrcLk!M14+Run!M64-Evp!M14</f>
        <v>-18.637551084043849</v>
      </c>
      <c r="N14" s="3">
        <f t="shared" si="0"/>
        <v>808.55033247259428</v>
      </c>
    </row>
    <row r="15" spans="1:14">
      <c r="A15">
        <v>1958</v>
      </c>
      <c r="B15" s="3">
        <f>PrcLk!B15+Run!B65-Evp!B15</f>
        <v>6.1660099390986716</v>
      </c>
      <c r="C15" s="3">
        <f>PrcLk!C15+Run!C65-Evp!C15</f>
        <v>31.984941291108413</v>
      </c>
      <c r="D15" s="3">
        <f>PrcLk!D15+Run!D65-Evp!D15</f>
        <v>42.833393032886725</v>
      </c>
      <c r="E15" s="3">
        <f>PrcLk!E15+Run!E65-Evp!E15</f>
        <v>64.482119366626065</v>
      </c>
      <c r="F15" s="3">
        <f>PrcLk!F15+Run!F65-Evp!F15</f>
        <v>78.184289598051166</v>
      </c>
      <c r="G15" s="3">
        <f>PrcLk!G15+Run!G65-Evp!G15</f>
        <v>126.1429885505481</v>
      </c>
      <c r="H15" s="3">
        <f>PrcLk!H15+Run!H65-Evp!H15</f>
        <v>149.9044971498173</v>
      </c>
      <c r="I15" s="3">
        <f>PrcLk!I15+Run!I65-Evp!I15</f>
        <v>144.39599278928137</v>
      </c>
      <c r="J15" s="3">
        <f>PrcLk!J15+Run!J65-Evp!J15</f>
        <v>85.370372716199768</v>
      </c>
      <c r="K15" s="3">
        <f>PrcLk!K15+Run!K65-Evp!K15</f>
        <v>23.210295736906218</v>
      </c>
      <c r="L15" s="3">
        <f>PrcLk!L15+Run!L65-Evp!L15</f>
        <v>29.601262850182678</v>
      </c>
      <c r="M15" s="3">
        <f>PrcLk!M15+Run!M65-Evp!M15</f>
        <v>-16.95490981729597</v>
      </c>
      <c r="N15" s="3">
        <f t="shared" si="0"/>
        <v>765.32125320341061</v>
      </c>
    </row>
    <row r="16" spans="1:14">
      <c r="A16">
        <v>1959</v>
      </c>
      <c r="B16" s="3">
        <f>PrcLk!B16+Run!B66-Evp!B16</f>
        <v>27.616837710109635</v>
      </c>
      <c r="C16" s="3">
        <f>PrcLk!C16+Run!C66-Evp!C16</f>
        <v>53.634653057247263</v>
      </c>
      <c r="D16" s="3">
        <f>PrcLk!D16+Run!D66-Evp!D16</f>
        <v>62.306538952496965</v>
      </c>
      <c r="E16" s="3">
        <f>PrcLk!E16+Run!E66-Evp!E16</f>
        <v>69.739015834348351</v>
      </c>
      <c r="F16" s="3">
        <f>PrcLk!F16+Run!F66-Evp!F16</f>
        <v>189.87422187576124</v>
      </c>
      <c r="G16" s="3">
        <f>PrcLk!G16+Run!G66-Evp!G16</f>
        <v>114.34410816077954</v>
      </c>
      <c r="H16" s="3">
        <f>PrcLk!H16+Run!H66-Evp!H16</f>
        <v>99.870130962241163</v>
      </c>
      <c r="I16" s="3">
        <f>PrcLk!I16+Run!I66-Evp!I16</f>
        <v>197.46053583434835</v>
      </c>
      <c r="J16" s="3">
        <f>PrcLk!J16+Run!J66-Evp!J16</f>
        <v>141.6916477466504</v>
      </c>
      <c r="K16" s="3">
        <f>PrcLk!K16+Run!K66-Evp!K16</f>
        <v>83.808011693057239</v>
      </c>
      <c r="L16" s="3">
        <f>PrcLk!L16+Run!L66-Evp!L16</f>
        <v>-18.600476004872107</v>
      </c>
      <c r="M16" s="3">
        <f>PrcLk!M16+Run!M66-Evp!M16</f>
        <v>-12.346379829476263</v>
      </c>
      <c r="N16" s="3">
        <f t="shared" si="0"/>
        <v>1009.3988459926919</v>
      </c>
    </row>
    <row r="17" spans="1:14">
      <c r="A17">
        <v>1960</v>
      </c>
      <c r="B17" s="3">
        <f>PrcLk!B17+Run!B67-Evp!B17</f>
        <v>22.220869378806341</v>
      </c>
      <c r="C17" s="3">
        <f>PrcLk!C17+Run!C67-Evp!C17</f>
        <v>50.674621875761268</v>
      </c>
      <c r="D17" s="3">
        <f>PrcLk!D17+Run!D67-Evp!D17</f>
        <v>56.999505481120586</v>
      </c>
      <c r="E17" s="3">
        <f>PrcLk!E17+Run!E67-Evp!E17</f>
        <v>202.82568087697931</v>
      </c>
      <c r="F17" s="3">
        <f>PrcLk!F17+Run!F67-Evp!F17</f>
        <v>233.13698533495733</v>
      </c>
      <c r="G17" s="3">
        <f>PrcLk!G17+Run!G67-Evp!G17</f>
        <v>121.96433471376371</v>
      </c>
      <c r="H17" s="3">
        <f>PrcLk!H17+Run!H67-Evp!H17</f>
        <v>113.72137705237515</v>
      </c>
      <c r="I17" s="3">
        <f>PrcLk!I17+Run!I67-Evp!I17</f>
        <v>99.632819098660164</v>
      </c>
      <c r="J17" s="3">
        <f>PrcLk!J17+Run!J67-Evp!J17</f>
        <v>65.014293300852614</v>
      </c>
      <c r="K17" s="3">
        <f>PrcLk!K17+Run!K67-Evp!K17</f>
        <v>21.420562825822174</v>
      </c>
      <c r="L17" s="3">
        <f>PrcLk!L17+Run!L67-Evp!L17</f>
        <v>3.1939288672350585</v>
      </c>
      <c r="M17" s="3">
        <f>PrcLk!M17+Run!M67-Evp!M17</f>
        <v>-42.423289549330079</v>
      </c>
      <c r="N17" s="3">
        <f t="shared" si="0"/>
        <v>948.38168925700359</v>
      </c>
    </row>
    <row r="18" spans="1:14">
      <c r="A18">
        <v>1961</v>
      </c>
      <c r="B18" s="3">
        <f>PrcLk!B18+Run!B68-Evp!B18</f>
        <v>4.2228501827040077E-2</v>
      </c>
      <c r="C18" s="3">
        <f>PrcLk!C18+Run!C68-Evp!C18</f>
        <v>59.446625091352004</v>
      </c>
      <c r="D18" s="3">
        <f>PrcLk!D18+Run!D68-Evp!D18</f>
        <v>81.17552915956152</v>
      </c>
      <c r="E18" s="3">
        <f>PrcLk!E18+Run!E68-Evp!E18</f>
        <v>101.24772423873324</v>
      </c>
      <c r="F18" s="3">
        <f>PrcLk!F18+Run!F68-Evp!F18</f>
        <v>154.73660589524971</v>
      </c>
      <c r="G18" s="3">
        <f>PrcLk!G18+Run!G68-Evp!G18</f>
        <v>111.0342280146163</v>
      </c>
      <c r="H18" s="3">
        <f>PrcLk!H18+Run!H68-Evp!H18</f>
        <v>95.463420803897691</v>
      </c>
      <c r="I18" s="3">
        <f>PrcLk!I18+Run!I68-Evp!I18</f>
        <v>71.660116443361758</v>
      </c>
      <c r="J18" s="3">
        <f>PrcLk!J18+Run!J68-Evp!J18</f>
        <v>118.71820901339828</v>
      </c>
      <c r="K18" s="3">
        <f>PrcLk!K18+Run!K68-Evp!K18</f>
        <v>43.657419147381248</v>
      </c>
      <c r="L18" s="3">
        <f>PrcLk!L18+Run!L68-Evp!L18</f>
        <v>18.424422411693058</v>
      </c>
      <c r="M18" s="3">
        <f>PrcLk!M18+Run!M68-Evp!M18</f>
        <v>-20.733756199756385</v>
      </c>
      <c r="N18" s="3">
        <f t="shared" si="0"/>
        <v>834.87277252131537</v>
      </c>
    </row>
    <row r="19" spans="1:14">
      <c r="A19">
        <v>1962</v>
      </c>
      <c r="B19" s="3">
        <f>PrcLk!B19+Run!B69-Evp!B19</f>
        <v>16.408712496954934</v>
      </c>
      <c r="C19" s="3">
        <f>PrcLk!C19+Run!C69-Evp!C19</f>
        <v>81.295961705237517</v>
      </c>
      <c r="D19" s="3">
        <f>PrcLk!D19+Run!D69-Evp!D19</f>
        <v>42.72263785627284</v>
      </c>
      <c r="E19" s="3">
        <f>PrcLk!E19+Run!E69-Evp!E19</f>
        <v>83.806166138855048</v>
      </c>
      <c r="F19" s="3">
        <f>PrcLk!F19+Run!F69-Evp!F19</f>
        <v>178.6204211449452</v>
      </c>
      <c r="G19" s="3">
        <f>PrcLk!G19+Run!G69-Evp!G19</f>
        <v>94.96351230207064</v>
      </c>
      <c r="H19" s="3">
        <f>PrcLk!H19+Run!H69-Evp!H19</f>
        <v>86.669632448233855</v>
      </c>
      <c r="I19" s="3">
        <f>PrcLk!I19+Run!I69-Evp!I19</f>
        <v>128.75792935444579</v>
      </c>
      <c r="J19" s="3">
        <f>PrcLk!J19+Run!J69-Evp!J19</f>
        <v>80.788455054811209</v>
      </c>
      <c r="K19" s="3">
        <f>PrcLk!K19+Run!K69-Evp!K19</f>
        <v>4.0624176370280125</v>
      </c>
      <c r="L19" s="3">
        <f>PrcLk!L19+Run!L69-Evp!L19</f>
        <v>-25.454814129110844</v>
      </c>
      <c r="M19" s="3">
        <f>PrcLk!M19+Run!M69-Evp!M19</f>
        <v>-27.560017247259424</v>
      </c>
      <c r="N19" s="3">
        <f t="shared" si="0"/>
        <v>745.08101476248487</v>
      </c>
    </row>
    <row r="20" spans="1:14">
      <c r="A20">
        <v>1963</v>
      </c>
      <c r="B20" s="3">
        <f>PrcLk!B20+Run!B70-Evp!B20</f>
        <v>20.319690816077959</v>
      </c>
      <c r="C20" s="3">
        <f>PrcLk!C20+Run!C70-Evp!C20</f>
        <v>59.838594786845306</v>
      </c>
      <c r="D20" s="3">
        <f>PrcLk!D20+Run!D70-Evp!D20</f>
        <v>78.80715342265529</v>
      </c>
      <c r="E20" s="3">
        <f>PrcLk!E20+Run!E70-Evp!E20</f>
        <v>108.87110401948844</v>
      </c>
      <c r="F20" s="3">
        <f>PrcLk!F20+Run!F70-Evp!F20</f>
        <v>105.80174713763702</v>
      </c>
      <c r="G20" s="3">
        <f>PrcLk!G20+Run!G70-Evp!G20</f>
        <v>170.43544701583431</v>
      </c>
      <c r="H20" s="3">
        <f>PrcLk!H20+Run!H70-Evp!H20</f>
        <v>84.770285408038973</v>
      </c>
      <c r="I20" s="3">
        <f>PrcLk!I20+Run!I70-Evp!I20</f>
        <v>109.1493303775883</v>
      </c>
      <c r="J20" s="3">
        <f>PrcLk!J20+Run!J70-Evp!J20</f>
        <v>53.543575639464073</v>
      </c>
      <c r="K20" s="3">
        <f>PrcLk!K20+Run!K70-Evp!K20</f>
        <v>29.117255931790496</v>
      </c>
      <c r="L20" s="3">
        <f>PrcLk!L20+Run!L70-Evp!L20</f>
        <v>6.4097135200974407</v>
      </c>
      <c r="M20" s="3">
        <f>PrcLk!M20+Run!M70-Evp!M20</f>
        <v>-40.695580414129125</v>
      </c>
      <c r="N20" s="3">
        <f t="shared" si="0"/>
        <v>786.36831766138835</v>
      </c>
    </row>
    <row r="21" spans="1:14">
      <c r="A21">
        <v>1964</v>
      </c>
      <c r="B21" s="3">
        <f>PrcLk!B21+Run!B71-Evp!B21</f>
        <v>-0.75529539585869543</v>
      </c>
      <c r="C21" s="3">
        <f>PrcLk!C21+Run!C71-Evp!C21</f>
        <v>-6.1385742265529757</v>
      </c>
      <c r="D21" s="3">
        <f>PrcLk!D21+Run!D71-Evp!D21</f>
        <v>9.8519542996345848</v>
      </c>
      <c r="E21" s="3">
        <f>PrcLk!E21+Run!E71-Evp!E21</f>
        <v>145.52699780755177</v>
      </c>
      <c r="F21" s="3">
        <f>PrcLk!F21+Run!F71-Evp!F21</f>
        <v>231.66864204628502</v>
      </c>
      <c r="G21" s="3">
        <f>PrcLk!G21+Run!G71-Evp!G21</f>
        <v>156.66146991473812</v>
      </c>
      <c r="H21" s="3">
        <f>PrcLk!H21+Run!H71-Evp!H21</f>
        <v>109.989614226553</v>
      </c>
      <c r="I21" s="3">
        <f>PrcLk!I21+Run!I71-Evp!I21</f>
        <v>121.06630255785626</v>
      </c>
      <c r="J21" s="3">
        <f>PrcLk!J21+Run!J71-Evp!J21</f>
        <v>102.5210898903776</v>
      </c>
      <c r="K21" s="3">
        <f>PrcLk!K21+Run!K71-Evp!K21</f>
        <v>41.947282436053584</v>
      </c>
      <c r="L21" s="3">
        <f>PrcLk!L21+Run!L71-Evp!L21</f>
        <v>27.005427040194874</v>
      </c>
      <c r="M21" s="3">
        <f>PrcLk!M21+Run!M71-Evp!M21</f>
        <v>2.1890950548112045</v>
      </c>
      <c r="N21" s="3">
        <f t="shared" si="0"/>
        <v>941.53400565164441</v>
      </c>
    </row>
    <row r="22" spans="1:14">
      <c r="A22">
        <v>1965</v>
      </c>
      <c r="B22" s="3">
        <f>PrcLk!B22+Run!B72-Evp!B22</f>
        <v>-19.955146601705238</v>
      </c>
      <c r="C22" s="3">
        <f>PrcLk!C22+Run!C72-Evp!C22</f>
        <v>57.594138757612654</v>
      </c>
      <c r="D22" s="3">
        <f>PrcLk!D22+Run!D72-Evp!D22</f>
        <v>60.492387917174185</v>
      </c>
      <c r="E22" s="3">
        <f>PrcLk!E22+Run!E72-Evp!E22</f>
        <v>122.1059897685749</v>
      </c>
      <c r="F22" s="3">
        <f>PrcLk!F22+Run!F72-Evp!F22</f>
        <v>210.56016886723509</v>
      </c>
      <c r="G22" s="3">
        <f>PrcLk!G22+Run!G72-Evp!G22</f>
        <v>123.13852423873325</v>
      </c>
      <c r="H22" s="3">
        <f>PrcLk!H22+Run!H72-Evp!H22</f>
        <v>121.69400467722291</v>
      </c>
      <c r="I22" s="3">
        <f>PrcLk!I22+Run!I72-Evp!I22</f>
        <v>107.01422421437272</v>
      </c>
      <c r="J22" s="3">
        <f>PrcLk!J22+Run!J72-Evp!J22</f>
        <v>136.85384409257003</v>
      </c>
      <c r="K22" s="3">
        <f>PrcLk!K22+Run!K72-Evp!K22</f>
        <v>63.317747235079175</v>
      </c>
      <c r="L22" s="3">
        <f>PrcLk!L22+Run!L72-Evp!L22</f>
        <v>53.756507186358093</v>
      </c>
      <c r="M22" s="3">
        <f>PrcLk!M22+Run!M72-Evp!M22</f>
        <v>16.854061096224115</v>
      </c>
      <c r="N22" s="3">
        <f t="shared" si="0"/>
        <v>1053.4264514494519</v>
      </c>
    </row>
    <row r="23" spans="1:14">
      <c r="A23">
        <v>1966</v>
      </c>
      <c r="B23" s="3">
        <f>PrcLk!B23+Run!B73-Evp!B23</f>
        <v>-1.5253070889159517</v>
      </c>
      <c r="C23" s="3">
        <f>PrcLk!C23+Run!C73-Evp!C23</f>
        <v>46.989697539585862</v>
      </c>
      <c r="D23" s="3">
        <f>PrcLk!D23+Run!D73-Evp!D23</f>
        <v>100.1083821680877</v>
      </c>
      <c r="E23" s="3">
        <f>PrcLk!E23+Run!E73-Evp!E23</f>
        <v>115.08162825822168</v>
      </c>
      <c r="F23" s="3">
        <f>PrcLk!F23+Run!F73-Evp!F23</f>
        <v>144.59831892813645</v>
      </c>
      <c r="G23" s="3">
        <f>PrcLk!G23+Run!G73-Evp!G23</f>
        <v>125.92669427527406</v>
      </c>
      <c r="H23" s="3">
        <f>PrcLk!H23+Run!H73-Evp!H23</f>
        <v>104.10589778319122</v>
      </c>
      <c r="I23" s="3">
        <f>PrcLk!I23+Run!I73-Evp!I23</f>
        <v>155.25074309378806</v>
      </c>
      <c r="J23" s="3">
        <f>PrcLk!J23+Run!J73-Evp!J23</f>
        <v>32.44016175395857</v>
      </c>
      <c r="K23" s="3">
        <f>PrcLk!K23+Run!K73-Evp!K23</f>
        <v>56.491794299634591</v>
      </c>
      <c r="L23" s="3">
        <f>PrcLk!L23+Run!L73-Evp!L23</f>
        <v>-9.1078669914738128</v>
      </c>
      <c r="M23" s="3">
        <f>PrcLk!M23+Run!M73-Evp!M23</f>
        <v>-11.462484774665029</v>
      </c>
      <c r="N23" s="3">
        <f t="shared" si="0"/>
        <v>858.89765924482344</v>
      </c>
    </row>
    <row r="24" spans="1:14">
      <c r="A24">
        <v>1967</v>
      </c>
      <c r="B24" s="3">
        <f>PrcLk!B24+Run!B74-Evp!B24</f>
        <v>10.275420121802682</v>
      </c>
      <c r="C24" s="3">
        <f>PrcLk!C24+Run!C74-Evp!C24</f>
        <v>41.959529744214365</v>
      </c>
      <c r="D24" s="3">
        <f>PrcLk!D24+Run!D74-Evp!D24</f>
        <v>68.894517417783192</v>
      </c>
      <c r="E24" s="3">
        <f>PrcLk!E24+Run!E74-Evp!E24</f>
        <v>159.52106163215589</v>
      </c>
      <c r="F24" s="3">
        <f>PrcLk!F24+Run!F74-Evp!F24</f>
        <v>109.63734099878198</v>
      </c>
      <c r="G24" s="3">
        <f>PrcLk!G24+Run!G74-Evp!G24</f>
        <v>177.26337588306941</v>
      </c>
      <c r="H24" s="3">
        <f>PrcLk!H24+Run!H74-Evp!H24</f>
        <v>102.07356199756396</v>
      </c>
      <c r="I24" s="3">
        <f>PrcLk!I24+Run!I74-Evp!I24</f>
        <v>130.50077680876979</v>
      </c>
      <c r="J24" s="3">
        <f>PrcLk!J24+Run!J74-Evp!J24</f>
        <v>23.748213398294759</v>
      </c>
      <c r="K24" s="3">
        <f>PrcLk!K24+Run!K74-Evp!K24</f>
        <v>73.141340609013383</v>
      </c>
      <c r="L24" s="3">
        <f>PrcLk!L24+Run!L74-Evp!L24</f>
        <v>7.3906611449451844</v>
      </c>
      <c r="M24" s="3">
        <f>PrcLk!M24+Run!M74-Evp!M24</f>
        <v>-26.345803264311812</v>
      </c>
      <c r="N24" s="3">
        <f t="shared" si="0"/>
        <v>878.05999649208275</v>
      </c>
    </row>
    <row r="25" spans="1:14">
      <c r="A25">
        <v>1968</v>
      </c>
      <c r="B25" s="3">
        <f>PrcLk!B25+Run!B75-Evp!B25</f>
        <v>-20.100738319123025</v>
      </c>
      <c r="C25" s="3">
        <f>PrcLk!C25+Run!C75-Evp!C25</f>
        <v>8.8446785870889073</v>
      </c>
      <c r="D25" s="3">
        <f>PrcLk!D25+Run!D75-Evp!D25</f>
        <v>83.203957515225341</v>
      </c>
      <c r="E25" s="3">
        <f>PrcLk!E25+Run!E75-Evp!E25</f>
        <v>178.96225383678438</v>
      </c>
      <c r="F25" s="3">
        <f>PrcLk!F25+Run!F75-Evp!F25</f>
        <v>144.14250426309377</v>
      </c>
      <c r="G25" s="3">
        <f>PrcLk!G25+Run!G75-Evp!G25</f>
        <v>227.69317271619977</v>
      </c>
      <c r="H25" s="3">
        <f>PrcLk!H25+Run!H75-Evp!H25</f>
        <v>215.51019449451888</v>
      </c>
      <c r="I25" s="3">
        <f>PrcLk!I25+Run!I75-Evp!I25</f>
        <v>140.76571352009745</v>
      </c>
      <c r="J25" s="3">
        <f>PrcLk!J25+Run!J75-Evp!J25</f>
        <v>157.44699390986602</v>
      </c>
      <c r="K25" s="3">
        <f>PrcLk!K25+Run!K75-Evp!K25</f>
        <v>112.07269388550549</v>
      </c>
      <c r="L25" s="3">
        <f>PrcLk!L25+Run!L75-Evp!L25</f>
        <v>-12.636948112058462</v>
      </c>
      <c r="M25" s="3">
        <f>PrcLk!M25+Run!M75-Evp!M25</f>
        <v>16.99586777101095</v>
      </c>
      <c r="N25" s="3">
        <f t="shared" si="0"/>
        <v>1252.9003440682097</v>
      </c>
    </row>
    <row r="26" spans="1:14">
      <c r="A26">
        <v>1969</v>
      </c>
      <c r="B26" s="3">
        <f>PrcLk!B26+Run!B76-Evp!B26</f>
        <v>47.19405427527407</v>
      </c>
      <c r="C26" s="3">
        <f>PrcLk!C26+Run!C76-Evp!C26</f>
        <v>24.461819537149815</v>
      </c>
      <c r="D26" s="3">
        <f>PrcLk!D26+Run!D76-Evp!D26</f>
        <v>13.781149037758823</v>
      </c>
      <c r="E26" s="3">
        <f>PrcLk!E26+Run!E76-Evp!E26</f>
        <v>178.39468355663828</v>
      </c>
      <c r="F26" s="3">
        <f>PrcLk!F26+Run!F76-Evp!F26</f>
        <v>151.29406957369062</v>
      </c>
      <c r="G26" s="3">
        <f>PrcLk!G26+Run!G76-Evp!G26</f>
        <v>132.48768477466504</v>
      </c>
      <c r="H26" s="3">
        <f>PrcLk!H26+Run!H76-Evp!H26</f>
        <v>107.21999863581</v>
      </c>
      <c r="I26" s="3">
        <f>PrcLk!I26+Run!I76-Evp!I26</f>
        <v>109.51966772228988</v>
      </c>
      <c r="J26" s="3">
        <f>PrcLk!J26+Run!J76-Evp!J26</f>
        <v>52.808449695493309</v>
      </c>
      <c r="K26" s="3">
        <f>PrcLk!K26+Run!K76-Evp!K26</f>
        <v>54.115481997563933</v>
      </c>
      <c r="L26" s="3">
        <f>PrcLk!L26+Run!L76-Evp!L26</f>
        <v>-5.8546182704019429</v>
      </c>
      <c r="M26" s="3">
        <f>PrcLk!M26+Run!M76-Evp!M26</f>
        <v>-6.8302601705237436</v>
      </c>
      <c r="N26" s="3">
        <f t="shared" si="0"/>
        <v>858.59218036540824</v>
      </c>
    </row>
    <row r="27" spans="1:14">
      <c r="A27">
        <v>1970</v>
      </c>
      <c r="B27" s="3">
        <f>PrcLk!B27+Run!B77-Evp!B27</f>
        <v>-2.4525678928136188</v>
      </c>
      <c r="C27" s="3">
        <f>PrcLk!C27+Run!C77-Evp!C27</f>
        <v>9.4547431912302002</v>
      </c>
      <c r="D27" s="3">
        <f>PrcLk!D27+Run!D77-Evp!D27</f>
        <v>36.005659829476251</v>
      </c>
      <c r="E27" s="3">
        <f>PrcLk!E27+Run!E77-Evp!E27</f>
        <v>114.9163400730816</v>
      </c>
      <c r="F27" s="3">
        <f>PrcLk!F27+Run!F77-Evp!F27</f>
        <v>241.86860414129109</v>
      </c>
      <c r="G27" s="3">
        <f>PrcLk!G27+Run!G77-Evp!G27</f>
        <v>129.22366577344704</v>
      </c>
      <c r="H27" s="3">
        <f>PrcLk!H27+Run!H77-Evp!H27</f>
        <v>157.48830187576124</v>
      </c>
      <c r="I27" s="3">
        <f>PrcLk!I27+Run!I77-Evp!I27</f>
        <v>62.337459390986609</v>
      </c>
      <c r="J27" s="3">
        <f>PrcLk!J27+Run!J77-Evp!J27</f>
        <v>108.24084872107186</v>
      </c>
      <c r="K27" s="3">
        <f>PrcLk!K27+Run!K77-Evp!K27</f>
        <v>114.83661982947626</v>
      </c>
      <c r="L27" s="3">
        <f>PrcLk!L27+Run!L77-Evp!L27</f>
        <v>46.83947771010962</v>
      </c>
      <c r="M27" s="3">
        <f>PrcLk!M27+Run!M77-Evp!M27</f>
        <v>1.5780483313032931</v>
      </c>
      <c r="N27" s="3">
        <f t="shared" si="0"/>
        <v>1020.3372009744215</v>
      </c>
    </row>
    <row r="28" spans="1:14">
      <c r="A28">
        <v>1971</v>
      </c>
      <c r="B28" s="3">
        <f>PrcLk!B28+Run!B78-Evp!B28</f>
        <v>-7.5114068696711342</v>
      </c>
      <c r="C28" s="3">
        <f>PrcLk!C28+Run!C78-Evp!C28</f>
        <v>67.638508940316683</v>
      </c>
      <c r="D28" s="3">
        <f>PrcLk!D28+Run!D78-Evp!D28</f>
        <v>71.474682192448228</v>
      </c>
      <c r="E28" s="3">
        <f>PrcLk!E28+Run!E78-Evp!E28</f>
        <v>140.8173671132765</v>
      </c>
      <c r="F28" s="3">
        <f>PrcLk!F28+Run!F78-Evp!F28</f>
        <v>219.82349836784408</v>
      </c>
      <c r="G28" s="3">
        <f>PrcLk!G28+Run!G78-Evp!G28</f>
        <v>166.8685042630938</v>
      </c>
      <c r="H28" s="3">
        <f>PrcLk!H28+Run!H78-Evp!H28</f>
        <v>120.98929724725944</v>
      </c>
      <c r="I28" s="3">
        <f>PrcLk!I28+Run!I78-Evp!I28</f>
        <v>75.141669281364187</v>
      </c>
      <c r="J28" s="3">
        <f>PrcLk!J28+Run!J78-Evp!J28</f>
        <v>75.164375152253342</v>
      </c>
      <c r="K28" s="3">
        <f>PrcLk!K28+Run!K78-Evp!K28</f>
        <v>116.79294538367843</v>
      </c>
      <c r="L28" s="3">
        <f>PrcLk!L28+Run!L78-Evp!L28</f>
        <v>57.80089403166869</v>
      </c>
      <c r="M28" s="3">
        <f>PrcLk!M28+Run!M78-Evp!M28</f>
        <v>0.43519434835566528</v>
      </c>
      <c r="N28" s="3">
        <f t="shared" si="0"/>
        <v>1105.4355294518878</v>
      </c>
    </row>
    <row r="29" spans="1:14">
      <c r="A29">
        <v>1972</v>
      </c>
      <c r="B29" s="3">
        <f>PrcLk!B29+Run!B79-Evp!B29</f>
        <v>-4.1390443848964651</v>
      </c>
      <c r="C29" s="3">
        <f>PrcLk!C29+Run!C79-Evp!C29</f>
        <v>38.601946504263097</v>
      </c>
      <c r="D29" s="3">
        <f>PrcLk!D29+Run!D79-Evp!D29</f>
        <v>82.991137539585878</v>
      </c>
      <c r="E29" s="3">
        <f>PrcLk!E29+Run!E79-Evp!E29</f>
        <v>102.00881997563945</v>
      </c>
      <c r="F29" s="3">
        <f>PrcLk!F29+Run!F79-Evp!F29</f>
        <v>188.07151123020708</v>
      </c>
      <c r="G29" s="3">
        <f>PrcLk!G29+Run!G79-Evp!G29</f>
        <v>123.03627429963458</v>
      </c>
      <c r="H29" s="3">
        <f>PrcLk!H29+Run!H79-Evp!H29</f>
        <v>164.45124492082823</v>
      </c>
      <c r="I29" s="3">
        <f>PrcLk!I29+Run!I79-Evp!I29</f>
        <v>176.93790499390985</v>
      </c>
      <c r="J29" s="3">
        <f>PrcLk!J29+Run!J79-Evp!J29</f>
        <v>87.194641169305712</v>
      </c>
      <c r="K29" s="3">
        <f>PrcLk!K29+Run!K79-Evp!K29</f>
        <v>6.7474814129110854</v>
      </c>
      <c r="L29" s="3">
        <f>PrcLk!L29+Run!L79-Evp!L29</f>
        <v>30.89668014616322</v>
      </c>
      <c r="M29" s="3">
        <f>PrcLk!M29+Run!M79-Evp!M29</f>
        <v>-10.999124190012182</v>
      </c>
      <c r="N29" s="3">
        <f t="shared" si="0"/>
        <v>985.79947361753955</v>
      </c>
    </row>
    <row r="30" spans="1:14">
      <c r="A30">
        <v>1973</v>
      </c>
      <c r="B30" s="3">
        <f>PrcLk!B30+Run!B80-Evp!B30</f>
        <v>6.31189914738124</v>
      </c>
      <c r="C30" s="3">
        <f>PrcLk!C30+Run!C80-Evp!C30</f>
        <v>-4.941386601705247</v>
      </c>
      <c r="D30" s="3">
        <f>PrcLk!D30+Run!D80-Evp!D30</f>
        <v>90.758278781973189</v>
      </c>
      <c r="E30" s="3">
        <f>PrcLk!E30+Run!E80-Evp!E30</f>
        <v>106.04835956151035</v>
      </c>
      <c r="F30" s="3">
        <f>PrcLk!F30+Run!F80-Evp!F30</f>
        <v>205.8921156638246</v>
      </c>
      <c r="G30" s="3">
        <f>PrcLk!G30+Run!G80-Evp!G30</f>
        <v>149.43839561510356</v>
      </c>
      <c r="H30" s="3">
        <f>PrcLk!H30+Run!H80-Evp!H30</f>
        <v>140.0546096954933</v>
      </c>
      <c r="I30" s="3">
        <f>PrcLk!I30+Run!I80-Evp!I30</f>
        <v>144.81882669914739</v>
      </c>
      <c r="J30" s="3">
        <f>PrcLk!J30+Run!J80-Evp!J30</f>
        <v>68.933776370280157</v>
      </c>
      <c r="K30" s="3">
        <f>PrcLk!K30+Run!K80-Evp!K30</f>
        <v>50.075255931790494</v>
      </c>
      <c r="L30" s="3">
        <f>PrcLk!L30+Run!L80-Evp!L30</f>
        <v>6.4157710109622315</v>
      </c>
      <c r="M30" s="3">
        <f>PrcLk!M30+Run!M80-Evp!M30</f>
        <v>-13.485339537149841</v>
      </c>
      <c r="N30" s="3">
        <f t="shared" si="0"/>
        <v>950.32056233861135</v>
      </c>
    </row>
    <row r="31" spans="1:14">
      <c r="A31">
        <v>1974</v>
      </c>
      <c r="B31" s="3">
        <f>PrcLk!B31+Run!B81-Evp!B31</f>
        <v>-4.3244542752740642</v>
      </c>
      <c r="C31" s="3">
        <f>PrcLk!C31+Run!C81-Evp!C31</f>
        <v>-5.1491504019488445</v>
      </c>
      <c r="D31" s="3">
        <f>PrcLk!D31+Run!D81-Evp!D31</f>
        <v>-2.3423114250913528</v>
      </c>
      <c r="E31" s="3">
        <f>PrcLk!E31+Run!E81-Evp!E31</f>
        <v>131.23016613885505</v>
      </c>
      <c r="F31" s="3">
        <f>PrcLk!F31+Run!F81-Evp!F31</f>
        <v>176.22065705237515</v>
      </c>
      <c r="G31" s="3">
        <f>PrcLk!G31+Run!G81-Evp!G31</f>
        <v>183.98478976857487</v>
      </c>
      <c r="H31" s="3">
        <f>PrcLk!H31+Run!H81-Evp!H31</f>
        <v>131.40154026796588</v>
      </c>
      <c r="I31" s="3">
        <f>PrcLk!I31+Run!I81-Evp!I31</f>
        <v>131.37900550548113</v>
      </c>
      <c r="J31" s="3">
        <f>PrcLk!J31+Run!J81-Evp!J31</f>
        <v>61.462332277710104</v>
      </c>
      <c r="K31" s="3">
        <f>PrcLk!K31+Run!K81-Evp!K31</f>
        <v>54.779115907429976</v>
      </c>
      <c r="L31" s="3">
        <f>PrcLk!L31+Run!L81-Evp!L31</f>
        <v>57.236723020706449</v>
      </c>
      <c r="M31" s="3">
        <f>PrcLk!M31+Run!M81-Evp!M31</f>
        <v>-13.143817783191224</v>
      </c>
      <c r="N31" s="3">
        <f t="shared" si="0"/>
        <v>902.73459605359301</v>
      </c>
    </row>
    <row r="32" spans="1:14">
      <c r="A32">
        <v>1975</v>
      </c>
      <c r="B32" s="3">
        <f>PrcLk!B32+Run!B82-Evp!B32</f>
        <v>43.940100462850168</v>
      </c>
      <c r="C32" s="3">
        <f>PrcLk!C32+Run!C82-Evp!C32</f>
        <v>22.122838587088907</v>
      </c>
      <c r="D32" s="3">
        <f>PrcLk!D32+Run!D82-Evp!D32</f>
        <v>24.631744993909862</v>
      </c>
      <c r="E32" s="3">
        <f>PrcLk!E32+Run!E82-Evp!E32</f>
        <v>95.472948112058461</v>
      </c>
      <c r="F32" s="3">
        <f>PrcLk!F32+Run!F82-Evp!F32</f>
        <v>169.61289286236297</v>
      </c>
      <c r="G32" s="3">
        <f>PrcLk!G32+Run!G82-Evp!G32</f>
        <v>178.36929013398293</v>
      </c>
      <c r="H32" s="3">
        <f>PrcLk!H32+Run!H82-Evp!H32</f>
        <v>92.931285066991478</v>
      </c>
      <c r="I32" s="3">
        <f>PrcLk!I32+Run!I82-Evp!I32</f>
        <v>58.906733544457978</v>
      </c>
      <c r="J32" s="3">
        <f>PrcLk!J32+Run!J82-Evp!J32</f>
        <v>55.848998294762481</v>
      </c>
      <c r="K32" s="3">
        <f>PrcLk!K32+Run!K82-Evp!K32</f>
        <v>20.526654908647991</v>
      </c>
      <c r="L32" s="3">
        <f>PrcLk!L32+Run!L82-Evp!L32</f>
        <v>70.382682582216816</v>
      </c>
      <c r="M32" s="3">
        <f>PrcLk!M32+Run!M82-Evp!M32</f>
        <v>-13.138773495736913</v>
      </c>
      <c r="N32" s="3">
        <f t="shared" si="0"/>
        <v>819.60739605359311</v>
      </c>
    </row>
    <row r="33" spans="1:14">
      <c r="A33">
        <v>1976</v>
      </c>
      <c r="B33" s="3">
        <f>PrcLk!B33+Run!B83-Evp!B33</f>
        <v>5.9244194884287538</v>
      </c>
      <c r="C33" s="3">
        <f>PrcLk!C33+Run!C83-Evp!C33</f>
        <v>26.934310840438499</v>
      </c>
      <c r="D33" s="3">
        <f>PrcLk!D33+Run!D83-Evp!D33</f>
        <v>93.298799415347133</v>
      </c>
      <c r="E33" s="3">
        <f>PrcLk!E33+Run!E83-Evp!E33</f>
        <v>174.24814762484777</v>
      </c>
      <c r="F33" s="3">
        <f>PrcLk!F33+Run!F83-Evp!F33</f>
        <v>97.736951522533502</v>
      </c>
      <c r="G33" s="3">
        <f>PrcLk!G33+Run!G83-Evp!G33</f>
        <v>135.22656321559074</v>
      </c>
      <c r="H33" s="3">
        <f>PrcLk!H33+Run!H83-Evp!H33</f>
        <v>79.448705188794165</v>
      </c>
      <c r="I33" s="3">
        <f>PrcLk!I33+Run!I83-Evp!I33</f>
        <v>21.27037690621194</v>
      </c>
      <c r="J33" s="3">
        <f>PrcLk!J33+Run!J83-Evp!J33</f>
        <v>-17.933800730816081</v>
      </c>
      <c r="K33" s="3">
        <f>PrcLk!K33+Run!K83-Evp!K33</f>
        <v>-17.230464701583429</v>
      </c>
      <c r="L33" s="3">
        <f>PrcLk!L33+Run!L83-Evp!L33</f>
        <v>-54.436507673568812</v>
      </c>
      <c r="M33" s="3">
        <f>PrcLk!M33+Run!M83-Evp!M33</f>
        <v>-47.98606928136418</v>
      </c>
      <c r="N33" s="3">
        <f t="shared" si="0"/>
        <v>496.5014318148601</v>
      </c>
    </row>
    <row r="34" spans="1:14">
      <c r="A34">
        <v>1977</v>
      </c>
      <c r="B34" s="3">
        <f>PrcLk!B34+Run!B84-Evp!B34</f>
        <v>-28.985606138855047</v>
      </c>
      <c r="C34" s="3">
        <f>PrcLk!C34+Run!C84-Evp!C34</f>
        <v>16.631955663824598</v>
      </c>
      <c r="D34" s="3">
        <f>PrcLk!D34+Run!D84-Evp!D34</f>
        <v>118.97138426309377</v>
      </c>
      <c r="E34" s="3">
        <f>PrcLk!E34+Run!E84-Evp!E34</f>
        <v>121.82389281364189</v>
      </c>
      <c r="F34" s="3">
        <f>PrcLk!F34+Run!F84-Evp!F34</f>
        <v>96.892752253349585</v>
      </c>
      <c r="G34" s="3">
        <f>PrcLk!G34+Run!G84-Evp!G34</f>
        <v>122.29806187576126</v>
      </c>
      <c r="H34" s="3">
        <f>PrcLk!H34+Run!H84-Evp!H34</f>
        <v>126.51979702801461</v>
      </c>
      <c r="I34" s="3">
        <f>PrcLk!I34+Run!I84-Evp!I34</f>
        <v>126.78703902557855</v>
      </c>
      <c r="J34" s="3">
        <f>PrcLk!J34+Run!J84-Evp!J34</f>
        <v>185.63222606577347</v>
      </c>
      <c r="K34" s="3">
        <f>PrcLk!K34+Run!K84-Evp!K34</f>
        <v>45.002435761266725</v>
      </c>
      <c r="L34" s="3">
        <f>PrcLk!L34+Run!L84-Evp!L34</f>
        <v>27.032986601705218</v>
      </c>
      <c r="M34" s="3">
        <f>PrcLk!M34+Run!M84-Evp!M34</f>
        <v>-23.055077515225321</v>
      </c>
      <c r="N34" s="3">
        <f t="shared" si="0"/>
        <v>935.55184769792936</v>
      </c>
    </row>
    <row r="35" spans="1:14">
      <c r="A35">
        <v>1978</v>
      </c>
      <c r="B35" s="3">
        <f>PrcLk!B35+Run!B85-Evp!B35</f>
        <v>-37.949783093788085</v>
      </c>
      <c r="C35" s="3">
        <f>PrcLk!C35+Run!C85-Evp!C35</f>
        <v>22.664503873325209</v>
      </c>
      <c r="D35" s="3">
        <f>PrcLk!D35+Run!D85-Evp!D35</f>
        <v>36.61939205846528</v>
      </c>
      <c r="E35" s="3">
        <f>PrcLk!E35+Run!E85-Evp!E35</f>
        <v>80.229681851400727</v>
      </c>
      <c r="F35" s="3">
        <f>PrcLk!F35+Run!F85-Evp!F35</f>
        <v>160.22904311814858</v>
      </c>
      <c r="G35" s="3">
        <f>PrcLk!G35+Run!G85-Evp!G35</f>
        <v>134.64691595615105</v>
      </c>
      <c r="H35" s="3">
        <f>PrcLk!H35+Run!H85-Evp!H35</f>
        <v>167.97276618757613</v>
      </c>
      <c r="I35" s="3">
        <f>PrcLk!I35+Run!I85-Evp!I35</f>
        <v>142.73224341047506</v>
      </c>
      <c r="J35" s="3">
        <f>PrcLk!J35+Run!J85-Evp!J35</f>
        <v>77.995490864799024</v>
      </c>
      <c r="K35" s="3">
        <f>PrcLk!K35+Run!K85-Evp!K35</f>
        <v>-13.343468258221677</v>
      </c>
      <c r="L35" s="3">
        <f>PrcLk!L35+Run!L85-Evp!L35</f>
        <v>-1.3406104750304593</v>
      </c>
      <c r="M35" s="3">
        <f>PrcLk!M35+Run!M85-Evp!M35</f>
        <v>-4.8898798538367885</v>
      </c>
      <c r="N35" s="3">
        <f t="shared" si="0"/>
        <v>765.56629563946387</v>
      </c>
    </row>
    <row r="36" spans="1:14">
      <c r="A36">
        <v>1979</v>
      </c>
      <c r="B36" s="3">
        <f>PrcLk!B36+Run!B86-Evp!B36</f>
        <v>4.159230596833126</v>
      </c>
      <c r="C36" s="3">
        <f>PrcLk!C36+Run!C86-Evp!C36</f>
        <v>68.132257929354438</v>
      </c>
      <c r="D36" s="3">
        <f>PrcLk!D36+Run!D86-Evp!D36</f>
        <v>132.03632613885506</v>
      </c>
      <c r="E36" s="3">
        <f>PrcLk!E36+Run!E86-Evp!E36</f>
        <v>140.83057393422655</v>
      </c>
      <c r="F36" s="3">
        <f>PrcLk!F36+Run!F86-Evp!F36</f>
        <v>259.07179196102317</v>
      </c>
      <c r="G36" s="3">
        <f>PrcLk!G36+Run!G86-Evp!G36</f>
        <v>195.25159658952498</v>
      </c>
      <c r="H36" s="3">
        <f>PrcLk!H36+Run!H86-Evp!H36</f>
        <v>127.66240185140073</v>
      </c>
      <c r="I36" s="3">
        <f>PrcLk!I36+Run!I86-Evp!I36</f>
        <v>107.65733544457979</v>
      </c>
      <c r="J36" s="3">
        <f>PrcLk!J36+Run!J86-Evp!J36</f>
        <v>78.88327356881851</v>
      </c>
      <c r="K36" s="3">
        <f>PrcLk!K36+Run!K86-Evp!K36</f>
        <v>105.45177432399512</v>
      </c>
      <c r="L36" s="3">
        <f>PrcLk!L36+Run!L86-Evp!L36</f>
        <v>16.003284774665048</v>
      </c>
      <c r="M36" s="3">
        <f>PrcLk!M36+Run!M86-Evp!M36</f>
        <v>-34.025102070645559</v>
      </c>
      <c r="N36" s="3">
        <f t="shared" si="0"/>
        <v>1201.1147450426311</v>
      </c>
    </row>
    <row r="37" spans="1:14">
      <c r="A37">
        <v>1980</v>
      </c>
      <c r="B37" s="3">
        <f>PrcLk!B37+Run!B87-Evp!B37</f>
        <v>41.612768526187565</v>
      </c>
      <c r="C37" s="3">
        <f>PrcLk!C37+Run!C87-Evp!C37</f>
        <v>34.505330182704022</v>
      </c>
      <c r="D37" s="3">
        <f>PrcLk!D37+Run!D87-Evp!D37</f>
        <v>44.89421417783192</v>
      </c>
      <c r="E37" s="3">
        <f>PrcLk!E37+Run!E87-Evp!E37</f>
        <v>116.90009354445797</v>
      </c>
      <c r="F37" s="3">
        <f>PrcLk!F37+Run!F87-Evp!F37</f>
        <v>105.33204014616321</v>
      </c>
      <c r="G37" s="3">
        <f>PrcLk!G37+Run!G87-Evp!G37</f>
        <v>118.89737588306942</v>
      </c>
      <c r="H37" s="3">
        <f>PrcLk!H37+Run!H87-Evp!H37</f>
        <v>111.4645535688185</v>
      </c>
      <c r="I37" s="3">
        <f>PrcLk!I37+Run!I87-Evp!I37</f>
        <v>131.71491780755179</v>
      </c>
      <c r="J37" s="3">
        <f>PrcLk!J37+Run!J87-Evp!J37</f>
        <v>137.23745968331303</v>
      </c>
      <c r="K37" s="3">
        <f>PrcLk!K37+Run!K87-Evp!K37</f>
        <v>26.37728253349573</v>
      </c>
      <c r="L37" s="3">
        <f>PrcLk!L37+Run!L87-Evp!L37</f>
        <v>-24.020511571254559</v>
      </c>
      <c r="M37" s="3">
        <f>PrcLk!M37+Run!M87-Evp!M37</f>
        <v>-48.324055542021938</v>
      </c>
      <c r="N37" s="3">
        <f t="shared" si="0"/>
        <v>796.59146894031676</v>
      </c>
    </row>
    <row r="38" spans="1:14">
      <c r="A38">
        <v>1981</v>
      </c>
      <c r="B38" s="3">
        <f>PrcLk!B38+Run!B88-Evp!B38</f>
        <v>-8.1802749817295961</v>
      </c>
      <c r="C38" s="3">
        <f>PrcLk!C38+Run!C88-Evp!C38</f>
        <v>84.926904750304516</v>
      </c>
      <c r="D38" s="3">
        <f>PrcLk!D38+Run!D88-Evp!D38</f>
        <v>61.416326723507908</v>
      </c>
      <c r="E38" s="3">
        <f>PrcLk!E38+Run!E88-Evp!E38</f>
        <v>153.56822898903778</v>
      </c>
      <c r="F38" s="3">
        <f>PrcLk!F38+Run!F88-Evp!F38</f>
        <v>117.94998392204629</v>
      </c>
      <c r="G38" s="3">
        <f>PrcLk!G38+Run!G88-Evp!G38</f>
        <v>216.42448574908647</v>
      </c>
      <c r="H38" s="3">
        <f>PrcLk!H38+Run!H88-Evp!H38</f>
        <v>83.03890572472595</v>
      </c>
      <c r="I38" s="3">
        <f>PrcLk!I38+Run!I88-Evp!I38</f>
        <v>86.067850133982944</v>
      </c>
      <c r="J38" s="3">
        <f>PrcLk!J38+Run!J88-Evp!J38</f>
        <v>27.839397807551769</v>
      </c>
      <c r="K38" s="3">
        <f>PrcLk!K38+Run!K88-Evp!K38</f>
        <v>58.094989622411703</v>
      </c>
      <c r="L38" s="3">
        <f>PrcLk!L38+Run!L88-Evp!L38</f>
        <v>-34.650157369062129</v>
      </c>
      <c r="M38" s="3">
        <f>PrcLk!M38+Run!M88-Evp!M38</f>
        <v>-3.3018212911083964</v>
      </c>
      <c r="N38" s="3">
        <f t="shared" si="0"/>
        <v>843.19481978075532</v>
      </c>
    </row>
    <row r="39" spans="1:14">
      <c r="A39">
        <v>1982</v>
      </c>
      <c r="B39" s="3">
        <f>PrcLk!B39+Run!B89-Evp!B39</f>
        <v>43.816386065773443</v>
      </c>
      <c r="C39" s="3">
        <f>PrcLk!C39+Run!C89-Evp!C39</f>
        <v>29.333274153471375</v>
      </c>
      <c r="D39" s="3">
        <f>PrcLk!D39+Run!D89-Evp!D39</f>
        <v>47.249545432399508</v>
      </c>
      <c r="E39" s="3">
        <f>PrcLk!E39+Run!E89-Evp!E39</f>
        <v>132.30362679658955</v>
      </c>
      <c r="F39" s="3">
        <f>PrcLk!F39+Run!F89-Evp!F39</f>
        <v>194.2806507186358</v>
      </c>
      <c r="G39" s="3">
        <f>PrcLk!G39+Run!G89-Evp!G39</f>
        <v>84.092311814859926</v>
      </c>
      <c r="H39" s="3">
        <f>PrcLk!H39+Run!H89-Evp!H39</f>
        <v>193.57349456760051</v>
      </c>
      <c r="I39" s="3">
        <f>PrcLk!I39+Run!I89-Evp!I39</f>
        <v>117.08266133982949</v>
      </c>
      <c r="J39" s="3">
        <f>PrcLk!J39+Run!J89-Evp!J39</f>
        <v>94.40374567600486</v>
      </c>
      <c r="K39" s="3">
        <f>PrcLk!K39+Run!K89-Evp!K39</f>
        <v>148.90934557856272</v>
      </c>
      <c r="L39" s="3">
        <f>PrcLk!L39+Run!L89-Evp!L39</f>
        <v>55.156873568818511</v>
      </c>
      <c r="M39" s="3">
        <f>PrcLk!M39+Run!M89-Evp!M39</f>
        <v>36.403622021924491</v>
      </c>
      <c r="N39" s="3">
        <f t="shared" si="0"/>
        <v>1176.6055377344703</v>
      </c>
    </row>
    <row r="40" spans="1:14">
      <c r="A40">
        <v>1983</v>
      </c>
      <c r="B40" s="3">
        <f>PrcLk!B40+Run!B90-Evp!B40</f>
        <v>7.1434762484774694</v>
      </c>
      <c r="C40" s="3">
        <f>PrcLk!C40+Run!C90-Evp!C40</f>
        <v>5.582460024360536</v>
      </c>
      <c r="D40" s="3">
        <f>PrcLk!D40+Run!D90-Evp!D40</f>
        <v>41.219469524969554</v>
      </c>
      <c r="E40" s="3">
        <f>PrcLk!E40+Run!E90-Evp!E40</f>
        <v>91.349081120584643</v>
      </c>
      <c r="F40" s="3">
        <f>PrcLk!F40+Run!F90-Evp!F40</f>
        <v>170.47901788063336</v>
      </c>
      <c r="G40" s="3">
        <f>PrcLk!G40+Run!G90-Evp!G40</f>
        <v>128.14040146163217</v>
      </c>
      <c r="H40" s="3">
        <f>PrcLk!H40+Run!H90-Evp!H40</f>
        <v>108.45557447015834</v>
      </c>
      <c r="I40" s="3">
        <f>PrcLk!I40+Run!I90-Evp!I40</f>
        <v>102.03506465286236</v>
      </c>
      <c r="J40" s="3">
        <f>PrcLk!J40+Run!J90-Evp!J40</f>
        <v>95.220473081607793</v>
      </c>
      <c r="K40" s="3">
        <f>PrcLk!K40+Run!K90-Evp!K40</f>
        <v>95.51828959805114</v>
      </c>
      <c r="L40" s="3">
        <f>PrcLk!L40+Run!L90-Evp!L40</f>
        <v>29.21681656516445</v>
      </c>
      <c r="M40" s="3">
        <f>PrcLk!M40+Run!M90-Evp!M40</f>
        <v>-3.7740887697929395</v>
      </c>
      <c r="N40" s="3">
        <f t="shared" si="0"/>
        <v>870.5860358587089</v>
      </c>
    </row>
    <row r="41" spans="1:14">
      <c r="A41">
        <v>1984</v>
      </c>
      <c r="B41" s="3">
        <f>PrcLk!B41+Run!B91-Evp!B41</f>
        <v>15.3742208038977</v>
      </c>
      <c r="C41" s="3">
        <f>PrcLk!C41+Run!C91-Evp!C41</f>
        <v>35.556267186358106</v>
      </c>
      <c r="D41" s="3">
        <f>PrcLk!D41+Run!D91-Evp!D41</f>
        <v>43.183369062119361</v>
      </c>
      <c r="E41" s="3">
        <f>PrcLk!E41+Run!E91-Evp!E41</f>
        <v>129.3211663824604</v>
      </c>
      <c r="F41" s="3">
        <f>PrcLk!F41+Run!F91-Evp!F41</f>
        <v>136.68305851400731</v>
      </c>
      <c r="G41" s="3">
        <f>PrcLk!G41+Run!G91-Evp!G41</f>
        <v>205.7022192448234</v>
      </c>
      <c r="H41" s="3">
        <f>PrcLk!H41+Run!H91-Evp!H41</f>
        <v>119.93055493300852</v>
      </c>
      <c r="I41" s="3">
        <f>PrcLk!I41+Run!I91-Evp!I41</f>
        <v>115.64773398294761</v>
      </c>
      <c r="J41" s="3">
        <f>PrcLk!J41+Run!J91-Evp!J41</f>
        <v>82.522219732034102</v>
      </c>
      <c r="K41" s="3">
        <f>PrcLk!K41+Run!K91-Evp!K41</f>
        <v>60.177607405602913</v>
      </c>
      <c r="L41" s="3">
        <f>PrcLk!L41+Run!L91-Evp!L41</f>
        <v>-17.56416760048721</v>
      </c>
      <c r="M41" s="3">
        <f>PrcLk!M41+Run!M91-Evp!M41</f>
        <v>15.430852911084031</v>
      </c>
      <c r="N41" s="3">
        <f t="shared" si="0"/>
        <v>941.96510255785608</v>
      </c>
    </row>
    <row r="42" spans="1:14">
      <c r="A42">
        <v>1985</v>
      </c>
      <c r="B42" s="3">
        <f>PrcLk!B42+Run!B92-Evp!B42</f>
        <v>1.1667790499390946</v>
      </c>
      <c r="C42" s="3">
        <f>PrcLk!C42+Run!C92-Evp!C42</f>
        <v>49.141181778319122</v>
      </c>
      <c r="D42" s="3">
        <f>PrcLk!D42+Run!D92-Evp!D42</f>
        <v>59.686140706455532</v>
      </c>
      <c r="E42" s="3">
        <f>PrcLk!E42+Run!E92-Evp!E42</f>
        <v>121.79163897685748</v>
      </c>
      <c r="F42" s="3">
        <f>PrcLk!F42+Run!F92-Evp!F42</f>
        <v>186.87150626065772</v>
      </c>
      <c r="G42" s="3">
        <f>PrcLk!G42+Run!G92-Evp!G42</f>
        <v>129.43955517661388</v>
      </c>
      <c r="H42" s="3">
        <f>PrcLk!H42+Run!H92-Evp!H42</f>
        <v>145.25521432399515</v>
      </c>
      <c r="I42" s="3">
        <f>PrcLk!I42+Run!I92-Evp!I42</f>
        <v>130.89724774665044</v>
      </c>
      <c r="J42" s="3">
        <f>PrcLk!J42+Run!J92-Evp!J42</f>
        <v>152.63670791717419</v>
      </c>
      <c r="K42" s="3">
        <f>PrcLk!K42+Run!K92-Evp!K42</f>
        <v>108.02506465286237</v>
      </c>
      <c r="L42" s="3">
        <f>PrcLk!L42+Run!L92-Evp!L42</f>
        <v>87.620405846528612</v>
      </c>
      <c r="M42" s="3">
        <f>PrcLk!M42+Run!M92-Evp!M42</f>
        <v>-10.072810913520101</v>
      </c>
      <c r="N42" s="3">
        <f t="shared" si="0"/>
        <v>1162.4586315225336</v>
      </c>
    </row>
    <row r="43" spans="1:14">
      <c r="A43">
        <v>1986</v>
      </c>
      <c r="B43" s="3">
        <f>PrcLk!B43+Run!B93-Evp!B43</f>
        <v>1.4586888185140054</v>
      </c>
      <c r="C43" s="3">
        <f>PrcLk!C43+Run!C93-Evp!C43</f>
        <v>33.24143951278927</v>
      </c>
      <c r="D43" s="3">
        <f>PrcLk!D43+Run!D93-Evp!D43</f>
        <v>77.152555809987817</v>
      </c>
      <c r="E43" s="3">
        <f>PrcLk!E43+Run!E93-Evp!E43</f>
        <v>152.91892375152253</v>
      </c>
      <c r="F43" s="3">
        <f>PrcLk!F43+Run!F93-Evp!F43</f>
        <v>125.33340930572471</v>
      </c>
      <c r="G43" s="3">
        <f>PrcLk!G43+Run!G93-Evp!G43</f>
        <v>144.24033373934228</v>
      </c>
      <c r="H43" s="3">
        <f>PrcLk!H43+Run!H93-Evp!H43</f>
        <v>149.51299235079171</v>
      </c>
      <c r="I43" s="3">
        <f>PrcLk!I43+Run!I93-Evp!I43</f>
        <v>113.73425188794154</v>
      </c>
      <c r="J43" s="3">
        <f>PrcLk!J43+Run!J93-Evp!J43</f>
        <v>104.22218903775882</v>
      </c>
      <c r="K43" s="3">
        <f>PrcLk!K43+Run!K93-Evp!K43</f>
        <v>56.822906699147381</v>
      </c>
      <c r="L43" s="3">
        <f>PrcLk!L43+Run!L93-Evp!L43</f>
        <v>-10.769447503045072</v>
      </c>
      <c r="M43" s="3">
        <f>PrcLk!M43+Run!M93-Evp!M43</f>
        <v>-23.414285310596824</v>
      </c>
      <c r="N43" s="3">
        <f t="shared" si="0"/>
        <v>924.45395809987826</v>
      </c>
    </row>
    <row r="44" spans="1:14">
      <c r="A44">
        <v>1987</v>
      </c>
      <c r="B44" s="3">
        <f>PrcLk!B44+Run!B94-Evp!B44</f>
        <v>-25.521301729598051</v>
      </c>
      <c r="C44" s="3">
        <f>PrcLk!C44+Run!C94-Evp!C44</f>
        <v>-10.359674640682094</v>
      </c>
      <c r="D44" s="3">
        <f>PrcLk!D44+Run!D94-Evp!D44</f>
        <v>9.3612401461632118</v>
      </c>
      <c r="E44" s="3">
        <f>PrcLk!E44+Run!E94-Evp!E44</f>
        <v>49.059504993909854</v>
      </c>
      <c r="F44" s="3">
        <f>PrcLk!F44+Run!F94-Evp!F44</f>
        <v>120.60877485992691</v>
      </c>
      <c r="G44" s="3">
        <f>PrcLk!G44+Run!G94-Evp!G44</f>
        <v>69.477539098660174</v>
      </c>
      <c r="H44" s="3">
        <f>PrcLk!H44+Run!H94-Evp!H44</f>
        <v>146.31303161997565</v>
      </c>
      <c r="I44" s="3">
        <f>PrcLk!I44+Run!I94-Evp!I44</f>
        <v>103.01936399512789</v>
      </c>
      <c r="J44" s="3">
        <f>PrcLk!J44+Run!J94-Evp!J44</f>
        <v>64.546658221680872</v>
      </c>
      <c r="K44" s="3">
        <f>PrcLk!K44+Run!K94-Evp!K44</f>
        <v>6.1547353958587081</v>
      </c>
      <c r="L44" s="3">
        <f>PrcLk!L44+Run!L94-Evp!L44</f>
        <v>-5.1400730816077953</v>
      </c>
      <c r="M44" s="3">
        <f>PrcLk!M44+Run!M94-Evp!M44</f>
        <v>-23.445216662606569</v>
      </c>
      <c r="N44" s="3">
        <f t="shared" si="0"/>
        <v>504.07458221680866</v>
      </c>
    </row>
    <row r="45" spans="1:14">
      <c r="A45">
        <v>1988</v>
      </c>
      <c r="B45" s="3">
        <f>PrcLk!B45+Run!B95-Evp!B45</f>
        <v>-24.244107673568834</v>
      </c>
      <c r="C45" s="3">
        <f>PrcLk!C45+Run!C95-Evp!C45</f>
        <v>-3.9111519610231511</v>
      </c>
      <c r="D45" s="3">
        <f>PrcLk!D45+Run!D95-Evp!D45</f>
        <v>45.101160146163217</v>
      </c>
      <c r="E45" s="3">
        <f>PrcLk!E45+Run!E95-Evp!E45</f>
        <v>82.181120097442161</v>
      </c>
      <c r="F45" s="3">
        <f>PrcLk!F45+Run!F95-Evp!F45</f>
        <v>124.94208838002437</v>
      </c>
      <c r="G45" s="3">
        <f>PrcLk!G45+Run!G95-Evp!G45</f>
        <v>80.42337052375153</v>
      </c>
      <c r="H45" s="3">
        <f>PrcLk!H45+Run!H95-Evp!H45</f>
        <v>70.525881120584657</v>
      </c>
      <c r="I45" s="3">
        <f>PrcLk!I45+Run!I95-Evp!I45</f>
        <v>214.20368896467721</v>
      </c>
      <c r="J45" s="3">
        <f>PrcLk!J45+Run!J95-Evp!J45</f>
        <v>73.324197320341057</v>
      </c>
      <c r="K45" s="3">
        <f>PrcLk!K45+Run!K95-Evp!K45</f>
        <v>44.49038353227769</v>
      </c>
      <c r="L45" s="3">
        <f>PrcLk!L45+Run!L95-Evp!L45</f>
        <v>101.75852911084043</v>
      </c>
      <c r="M45" s="3">
        <f>PrcLk!M45+Run!M95-Evp!M45</f>
        <v>5.2833844579780731</v>
      </c>
      <c r="N45" s="3">
        <f t="shared" si="0"/>
        <v>814.07854401948839</v>
      </c>
    </row>
    <row r="46" spans="1:14">
      <c r="A46">
        <v>1989</v>
      </c>
      <c r="B46" s="3">
        <f>PrcLk!B46+Run!B96-Evp!B46</f>
        <v>37.650780609013395</v>
      </c>
      <c r="C46" s="3">
        <f>PrcLk!C46+Run!C96-Evp!C46</f>
        <v>1.8359933739342154</v>
      </c>
      <c r="D46" s="3">
        <f>PrcLk!D46+Run!D96-Evp!D46</f>
        <v>29.164186699147379</v>
      </c>
      <c r="E46" s="3">
        <f>PrcLk!E46+Run!E96-Evp!E46</f>
        <v>97.715408038976847</v>
      </c>
      <c r="F46" s="3">
        <f>PrcLk!F46+Run!F96-Evp!F46</f>
        <v>186.35390742996344</v>
      </c>
      <c r="G46" s="3">
        <f>PrcLk!G46+Run!G96-Evp!G46</f>
        <v>186.68154786845309</v>
      </c>
      <c r="H46" s="3">
        <f>PrcLk!H46+Run!H96-Evp!H46</f>
        <v>69.438599756394638</v>
      </c>
      <c r="I46" s="3">
        <f>PrcLk!I46+Run!I96-Evp!I46</f>
        <v>95.057114835566395</v>
      </c>
      <c r="J46" s="3">
        <f>PrcLk!J46+Run!J96-Evp!J46</f>
        <v>30.827601948842876</v>
      </c>
      <c r="K46" s="3">
        <f>PrcLk!K46+Run!K96-Evp!K46</f>
        <v>6.207145529841668</v>
      </c>
      <c r="L46" s="3">
        <f>PrcLk!L46+Run!L96-Evp!L46</f>
        <v>-40.05110109622413</v>
      </c>
      <c r="M46" s="3">
        <f>PrcLk!M46+Run!M96-Evp!M46</f>
        <v>-41.2449147868453</v>
      </c>
      <c r="N46" s="3">
        <f t="shared" si="0"/>
        <v>659.63627020706463</v>
      </c>
    </row>
    <row r="47" spans="1:14">
      <c r="A47">
        <v>1990</v>
      </c>
      <c r="B47" s="3">
        <f>PrcLk!B47+Run!B97-Evp!B47</f>
        <v>-12.211271522533494</v>
      </c>
      <c r="C47" s="3">
        <f>PrcLk!C47+Run!C97-Evp!C47</f>
        <v>5.2827567356881886</v>
      </c>
      <c r="D47" s="3">
        <f>PrcLk!D47+Run!D97-Evp!D47</f>
        <v>48.087497490864806</v>
      </c>
      <c r="E47" s="3">
        <f>PrcLk!E47+Run!E97-Evp!E47</f>
        <v>93.745943970767357</v>
      </c>
      <c r="F47" s="3">
        <f>PrcLk!F47+Run!F97-Evp!F47</f>
        <v>127.63704760048724</v>
      </c>
      <c r="G47" s="3">
        <f>PrcLk!G47+Run!G97-Evp!G47</f>
        <v>170.42434348355664</v>
      </c>
      <c r="H47" s="3">
        <f>PrcLk!H47+Run!H97-Evp!H47</f>
        <v>118.57249841656515</v>
      </c>
      <c r="I47" s="3">
        <f>PrcLk!I47+Run!I97-Evp!I47</f>
        <v>74.905041071863579</v>
      </c>
      <c r="J47" s="3">
        <f>PrcLk!J47+Run!J97-Evp!J47</f>
        <v>101.73576662606575</v>
      </c>
      <c r="K47" s="3">
        <f>PrcLk!K47+Run!K97-Evp!K47</f>
        <v>95.616375542021927</v>
      </c>
      <c r="L47" s="3">
        <f>PrcLk!L47+Run!L97-Evp!L47</f>
        <v>-4.8887235079171774</v>
      </c>
      <c r="M47" s="3">
        <f>PrcLk!M47+Run!M97-Evp!M47</f>
        <v>-36.803406285018269</v>
      </c>
      <c r="N47" s="3">
        <f t="shared" si="0"/>
        <v>782.10386962241171</v>
      </c>
    </row>
    <row r="48" spans="1:14">
      <c r="A48">
        <v>1991</v>
      </c>
      <c r="B48" s="3">
        <f>PrcLk!B48+Run!B98-Evp!B48</f>
        <v>-10.916198587088914</v>
      </c>
      <c r="C48" s="3">
        <f>PrcLk!C48+Run!C98-Evp!C48</f>
        <v>23.371895054811208</v>
      </c>
      <c r="D48" s="3">
        <f>PrcLk!D48+Run!D98-Evp!D48</f>
        <v>73.883767795371497</v>
      </c>
      <c r="E48" s="3">
        <f>PrcLk!E48+Run!E98-Evp!E48</f>
        <v>146.06023775883068</v>
      </c>
      <c r="F48" s="3">
        <f>PrcLk!F48+Run!F98-Evp!F48</f>
        <v>162.87265286236297</v>
      </c>
      <c r="G48" s="3">
        <f>PrcLk!G48+Run!G98-Evp!G48</f>
        <v>125.54478830694273</v>
      </c>
      <c r="H48" s="3">
        <f>PrcLk!H48+Run!H98-Evp!H48</f>
        <v>147.8052960779537</v>
      </c>
      <c r="I48" s="3">
        <f>PrcLk!I48+Run!I98-Evp!I48</f>
        <v>58.885950304506693</v>
      </c>
      <c r="J48" s="3">
        <f>PrcLk!J48+Run!J98-Evp!J48</f>
        <v>83.882780024360528</v>
      </c>
      <c r="K48" s="3">
        <f>PrcLk!K48+Run!K98-Evp!K48</f>
        <v>62.817988794153493</v>
      </c>
      <c r="L48" s="3">
        <f>PrcLk!L48+Run!L98-Evp!L48</f>
        <v>53.080131059683325</v>
      </c>
      <c r="M48" s="3">
        <f>PrcLk!M48+Run!M98-Evp!M48</f>
        <v>-15.576197417783177</v>
      </c>
      <c r="N48" s="3">
        <f t="shared" si="0"/>
        <v>911.71309203410465</v>
      </c>
    </row>
    <row r="49" spans="1:14">
      <c r="A49">
        <v>1992</v>
      </c>
      <c r="B49" s="3">
        <f>PrcLk!B49+Run!B99-Evp!B49</f>
        <v>-12.575109573690611</v>
      </c>
      <c r="C49" s="3">
        <f>PrcLk!C49+Run!C99-Evp!C49</f>
        <v>11.082248087697927</v>
      </c>
      <c r="D49" s="3">
        <f>PrcLk!D49+Run!D99-Evp!D49</f>
        <v>13.827339244823385</v>
      </c>
      <c r="E49" s="3">
        <f>PrcLk!E49+Run!E99-Evp!E49</f>
        <v>98.718079902557847</v>
      </c>
      <c r="F49" s="3">
        <f>PrcLk!F49+Run!F99-Evp!F49</f>
        <v>178.47995410475031</v>
      </c>
      <c r="G49" s="3">
        <f>PrcLk!G49+Run!G99-Evp!G49</f>
        <v>105.87676930572472</v>
      </c>
      <c r="H49" s="3">
        <f>PrcLk!H49+Run!H99-Evp!H49</f>
        <v>172.47023542021924</v>
      </c>
      <c r="I49" s="3">
        <f>PrcLk!I49+Run!I99-Evp!I49</f>
        <v>116.6853709135201</v>
      </c>
      <c r="J49" s="3">
        <f>PrcLk!J49+Run!J99-Evp!J49</f>
        <v>145.01832350791719</v>
      </c>
      <c r="K49" s="3">
        <f>PrcLk!K49+Run!K99-Evp!K49</f>
        <v>60.574024457978069</v>
      </c>
      <c r="L49" s="3">
        <f>PrcLk!L49+Run!L99-Evp!L49</f>
        <v>45.226216808769792</v>
      </c>
      <c r="M49" s="3">
        <f>PrcLk!M49+Run!M99-Evp!M49</f>
        <v>26.52219196102314</v>
      </c>
      <c r="N49" s="3">
        <f t="shared" si="0"/>
        <v>961.90564414129108</v>
      </c>
    </row>
    <row r="50" spans="1:14">
      <c r="A50">
        <v>1993</v>
      </c>
      <c r="B50" s="3">
        <f>PrcLk!B50+Run!B100-Evp!B50</f>
        <v>-2.5288661632155964</v>
      </c>
      <c r="C50" s="3">
        <f>PrcLk!C50+Run!C100-Evp!C50</f>
        <v>-34.585961412911089</v>
      </c>
      <c r="D50" s="3">
        <f>PrcLk!D50+Run!D100-Evp!D50</f>
        <v>1.3335717417783144</v>
      </c>
      <c r="E50" s="3">
        <f>PrcLk!E50+Run!E100-Evp!E50</f>
        <v>125.67325700365407</v>
      </c>
      <c r="F50" s="3">
        <f>PrcLk!F50+Run!F100-Evp!F50</f>
        <v>202.88342041412909</v>
      </c>
      <c r="G50" s="3">
        <f>PrcLk!G50+Run!G100-Evp!G50</f>
        <v>154.46967308160777</v>
      </c>
      <c r="H50" s="3">
        <f>PrcLk!H50+Run!H100-Evp!H50</f>
        <v>176.60846148599271</v>
      </c>
      <c r="I50" s="3">
        <f>PrcLk!I50+Run!I100-Evp!I50</f>
        <v>111.8226524725944</v>
      </c>
      <c r="J50" s="3">
        <f>PrcLk!J50+Run!J100-Evp!J50</f>
        <v>68.174180267965909</v>
      </c>
      <c r="K50" s="3">
        <f>PrcLk!K50+Run!K100-Evp!K50</f>
        <v>52.913316151035303</v>
      </c>
      <c r="L50" s="3">
        <f>PrcLk!L50+Run!L100-Evp!L50</f>
        <v>1.739224847746641</v>
      </c>
      <c r="M50" s="3">
        <f>PrcLk!M50+Run!M100-Evp!M50</f>
        <v>-12.078488477466507</v>
      </c>
      <c r="N50" s="3">
        <f t="shared" si="0"/>
        <v>846.42444141291094</v>
      </c>
    </row>
    <row r="51" spans="1:14">
      <c r="A51">
        <v>1994</v>
      </c>
      <c r="B51" s="3">
        <f>PrcLk!B51+Run!B101-Evp!B51</f>
        <v>-15.135418757612669</v>
      </c>
      <c r="C51" s="3">
        <f>PrcLk!C51+Run!C101-Evp!C51</f>
        <v>7.5888307917174131</v>
      </c>
      <c r="D51" s="3">
        <f>PrcLk!D51+Run!D101-Evp!D51</f>
        <v>48.906583093788072</v>
      </c>
      <c r="E51" s="3">
        <f>PrcLk!E51+Run!E101-Evp!E51</f>
        <v>126.67116833130328</v>
      </c>
      <c r="F51" s="3">
        <f>PrcLk!F51+Run!F101-Evp!F51</f>
        <v>151.4221165408039</v>
      </c>
      <c r="G51" s="3">
        <f>PrcLk!G51+Run!G101-Evp!G51</f>
        <v>140.05231376370278</v>
      </c>
      <c r="H51" s="3">
        <f>PrcLk!H51+Run!H101-Evp!H51</f>
        <v>131.42600808769794</v>
      </c>
      <c r="I51" s="3">
        <f>PrcLk!I51+Run!I101-Evp!I51</f>
        <v>131.92482231425092</v>
      </c>
      <c r="J51" s="3">
        <f>PrcLk!J51+Run!J101-Evp!J51</f>
        <v>89.363179049939106</v>
      </c>
      <c r="K51" s="3">
        <f>PrcLk!K51+Run!K101-Evp!K51</f>
        <v>39.204045797807552</v>
      </c>
      <c r="L51" s="3">
        <f>PrcLk!L51+Run!L101-Evp!L51</f>
        <v>8.4034421437271618</v>
      </c>
      <c r="M51" s="3">
        <f>PrcLk!M51+Run!M101-Evp!M51</f>
        <v>-31.221781924482343</v>
      </c>
      <c r="N51" s="3">
        <f t="shared" si="0"/>
        <v>828.60530923264309</v>
      </c>
    </row>
    <row r="52" spans="1:14">
      <c r="A52">
        <v>1995</v>
      </c>
      <c r="B52" s="3">
        <f>PrcLk!B52+Run!B102-Evp!B52</f>
        <v>-49.177648721071876</v>
      </c>
      <c r="C52" s="3">
        <f>PrcLk!C52+Run!C102-Evp!C52</f>
        <v>-25.918927844092565</v>
      </c>
      <c r="D52" s="3">
        <f>PrcLk!D52+Run!D102-Evp!D52</f>
        <v>36.527799951278944</v>
      </c>
      <c r="E52" s="3">
        <f>PrcLk!E52+Run!E102-Evp!E52</f>
        <v>69.8957646772229</v>
      </c>
      <c r="F52" s="3">
        <f>PrcLk!F52+Run!F102-Evp!F52</f>
        <v>170.23840818514006</v>
      </c>
      <c r="G52" s="3">
        <f>PrcLk!G52+Run!G102-Evp!G52</f>
        <v>65.459606820950071</v>
      </c>
      <c r="H52" s="3">
        <f>PrcLk!H52+Run!H102-Evp!H52</f>
        <v>148.54661115712548</v>
      </c>
      <c r="I52" s="3">
        <f>PrcLk!I52+Run!I102-Evp!I52</f>
        <v>99.475143191230202</v>
      </c>
      <c r="J52" s="3">
        <f>PrcLk!J52+Run!J102-Evp!J52</f>
        <v>81.989175152253353</v>
      </c>
      <c r="K52" s="3">
        <f>PrcLk!K52+Run!K102-Evp!K52</f>
        <v>147.02843537149818</v>
      </c>
      <c r="L52" s="3">
        <f>PrcLk!L52+Run!L102-Evp!L52</f>
        <v>-14.175623873325222</v>
      </c>
      <c r="M52" s="3">
        <f>PrcLk!M52+Run!M102-Evp!M52</f>
        <v>-14.218272545676015</v>
      </c>
      <c r="N52" s="3">
        <f t="shared" si="0"/>
        <v>715.6704715225336</v>
      </c>
    </row>
    <row r="53" spans="1:14">
      <c r="A53">
        <v>1996</v>
      </c>
      <c r="B53" s="3">
        <f>PrcLk!B53+Run!B103-Evp!B53</f>
        <v>16.521236053593171</v>
      </c>
      <c r="C53" s="3">
        <f>PrcLk!C53+Run!C103-Evp!C53</f>
        <v>29.792297880633377</v>
      </c>
      <c r="D53" s="3">
        <f>PrcLk!D53+Run!D103-Evp!D53</f>
        <v>24.438502606577345</v>
      </c>
      <c r="E53" s="3">
        <f>PrcLk!E53+Run!E103-Evp!E53</f>
        <v>135.3995503045067</v>
      </c>
      <c r="F53" s="3">
        <f>PrcLk!F53+Run!F103-Evp!F53</f>
        <v>247.3604882825822</v>
      </c>
      <c r="G53" s="3">
        <f>PrcLk!G53+Run!G103-Evp!G53</f>
        <v>203.12494323995131</v>
      </c>
      <c r="H53" s="3">
        <f>PrcLk!H53+Run!H103-Evp!H53</f>
        <v>180.89659615103531</v>
      </c>
      <c r="I53" s="3">
        <f>PrcLk!I53+Run!I103-Evp!I53</f>
        <v>129.74742596833133</v>
      </c>
      <c r="J53" s="3">
        <f>PrcLk!J53+Run!J103-Evp!J53</f>
        <v>85.188064799025568</v>
      </c>
      <c r="K53" s="3">
        <f>PrcLk!K53+Run!K103-Evp!K53</f>
        <v>77.603383775883074</v>
      </c>
      <c r="L53" s="3">
        <f>PrcLk!L53+Run!L103-Evp!L53</f>
        <v>31.670135931790483</v>
      </c>
      <c r="M53" s="3">
        <f>PrcLk!M53+Run!M103-Evp!M53</f>
        <v>16.397730767356876</v>
      </c>
      <c r="N53" s="3">
        <f t="shared" si="0"/>
        <v>1178.1403557612668</v>
      </c>
    </row>
    <row r="54" spans="1:14">
      <c r="A54">
        <v>1997</v>
      </c>
      <c r="B54" s="3">
        <f>PrcLk!B54+Run!B104-Evp!B54</f>
        <v>39.496154250913506</v>
      </c>
      <c r="C54" s="3">
        <f>PrcLk!C54+Run!C104-Evp!C54</f>
        <v>-9.7796309866017026</v>
      </c>
      <c r="D54" s="3">
        <f>PrcLk!D54+Run!D104-Evp!D54</f>
        <v>50.099718392204629</v>
      </c>
      <c r="E54" s="3">
        <f>PrcLk!E54+Run!E104-Evp!E54</f>
        <v>128.91711668696715</v>
      </c>
      <c r="F54" s="3">
        <f>PrcLk!F54+Run!F104-Evp!F54</f>
        <v>184.11854937880631</v>
      </c>
      <c r="G54" s="3">
        <f>PrcLk!G54+Run!G104-Evp!G54</f>
        <v>129.93712935444583</v>
      </c>
      <c r="H54" s="3">
        <f>PrcLk!H54+Run!H104-Evp!H54</f>
        <v>127.1356993909866</v>
      </c>
      <c r="I54" s="3">
        <f>PrcLk!I54+Run!I104-Evp!I54</f>
        <v>63.801331254567593</v>
      </c>
      <c r="J54" s="3">
        <f>PrcLk!J54+Run!J104-Evp!J54</f>
        <v>45.147318392204618</v>
      </c>
      <c r="K54" s="3">
        <f>PrcLk!K54+Run!K104-Evp!K54</f>
        <v>29.090438489646772</v>
      </c>
      <c r="L54" s="3">
        <f>PrcLk!L54+Run!L104-Evp!L54</f>
        <v>-0.1791605359317856</v>
      </c>
      <c r="M54" s="3">
        <f>PrcLk!M54+Run!M104-Evp!M54</f>
        <v>-31.714276735688181</v>
      </c>
      <c r="N54" s="3">
        <f t="shared" si="0"/>
        <v>756.07038733252125</v>
      </c>
    </row>
    <row r="55" spans="1:14">
      <c r="A55">
        <v>1998</v>
      </c>
      <c r="B55" s="3">
        <f>PrcLk!B55+Run!B105-Evp!B55</f>
        <v>-27.362714348355667</v>
      </c>
      <c r="C55" s="3">
        <f>PrcLk!C55+Run!C105-Evp!C55</f>
        <v>8.2698252862362942</v>
      </c>
      <c r="D55" s="3">
        <f>PrcLk!D55+Run!D105-Evp!D55</f>
        <v>45.458455249695511</v>
      </c>
      <c r="E55" s="3">
        <f>PrcLk!E55+Run!E105-Evp!E55</f>
        <v>83.730222168087678</v>
      </c>
      <c r="F55" s="3">
        <f>PrcLk!F55+Run!F105-Evp!F55</f>
        <v>75.990026894031672</v>
      </c>
      <c r="G55" s="3">
        <f>PrcLk!G55+Run!G105-Evp!G55</f>
        <v>110.29363264311814</v>
      </c>
      <c r="H55" s="3">
        <f>PrcLk!H55+Run!H105-Evp!H55</f>
        <v>47.402635907429968</v>
      </c>
      <c r="I55" s="3">
        <f>PrcLk!I55+Run!I105-Evp!I55</f>
        <v>51.051945042630933</v>
      </c>
      <c r="J55" s="3">
        <f>PrcLk!J55+Run!J105-Evp!J55</f>
        <v>29.574926674786852</v>
      </c>
      <c r="K55" s="3">
        <f>PrcLk!K55+Run!K105-Evp!K55</f>
        <v>36.519028112058464</v>
      </c>
      <c r="L55" s="3">
        <f>PrcLk!L55+Run!L105-Evp!L55</f>
        <v>11.859235566382466</v>
      </c>
      <c r="M55" s="3">
        <f>PrcLk!M55+Run!M105-Evp!M55</f>
        <v>-45.318900267965887</v>
      </c>
      <c r="N55" s="3">
        <f t="shared" si="0"/>
        <v>427.46831892813645</v>
      </c>
    </row>
    <row r="56" spans="1:14">
      <c r="A56">
        <v>1999</v>
      </c>
      <c r="B56" s="3">
        <f>PrcLk!B56+Run!B106-Evp!B56</f>
        <v>-36.982837028014629</v>
      </c>
      <c r="C56" s="3">
        <f>PrcLk!C56+Run!C106-Evp!C56</f>
        <v>3.8267958099878143</v>
      </c>
      <c r="D56" s="3">
        <f>PrcLk!D56+Run!D106-Evp!D56</f>
        <v>1.9133761753958609</v>
      </c>
      <c r="E56" s="3">
        <f>PrcLk!E56+Run!E106-Evp!E56</f>
        <v>141.52577295980512</v>
      </c>
      <c r="F56" s="3">
        <f>PrcLk!F56+Run!F106-Evp!F56</f>
        <v>225.98448389768575</v>
      </c>
      <c r="G56" s="3">
        <f>PrcLk!G56+Run!G106-Evp!G56</f>
        <v>132.69085797807551</v>
      </c>
      <c r="H56" s="3">
        <f>PrcLk!H56+Run!H106-Evp!H56</f>
        <v>189.99904545676006</v>
      </c>
      <c r="I56" s="3">
        <f>PrcLk!I56+Run!I106-Evp!I56</f>
        <v>81.835288769792925</v>
      </c>
      <c r="J56" s="3">
        <f>PrcLk!J56+Run!J106-Evp!J56</f>
        <v>79.425389037758833</v>
      </c>
      <c r="K56" s="3">
        <f>PrcLk!K56+Run!K106-Evp!K56</f>
        <v>44.792133788063339</v>
      </c>
      <c r="L56" s="3">
        <f>PrcLk!L56+Run!L106-Evp!L56</f>
        <v>-13.018166138855051</v>
      </c>
      <c r="M56" s="3">
        <f>PrcLk!M56+Run!M106-Evp!M56</f>
        <v>-60.512740755176623</v>
      </c>
      <c r="N56" s="3">
        <f t="shared" si="0"/>
        <v>791.47939995127888</v>
      </c>
    </row>
    <row r="57" spans="1:14">
      <c r="A57">
        <v>2000</v>
      </c>
      <c r="B57" s="3">
        <f>PrcLk!B57+Run!B107-Evp!B57</f>
        <v>-42.422074738124238</v>
      </c>
      <c r="C57" s="3">
        <f>PrcLk!C57+Run!C107-Evp!C57</f>
        <v>-14.504122679658948</v>
      </c>
      <c r="D57" s="3">
        <f>PrcLk!D57+Run!D107-Evp!D57</f>
        <v>90.805738465286225</v>
      </c>
      <c r="E57" s="3">
        <f>PrcLk!E57+Run!E107-Evp!E57</f>
        <v>72.661392935444567</v>
      </c>
      <c r="F57" s="3">
        <f>PrcLk!F57+Run!F107-Evp!F57</f>
        <v>128.08437515225333</v>
      </c>
      <c r="G57" s="3">
        <f>PrcLk!G57+Run!G107-Evp!G57</f>
        <v>173.26101096224116</v>
      </c>
      <c r="H57" s="3">
        <f>PrcLk!H57+Run!H107-Evp!H57</f>
        <v>80.956350596833133</v>
      </c>
      <c r="I57" s="3">
        <f>PrcLk!I57+Run!I107-Evp!I57</f>
        <v>59.590133105968341</v>
      </c>
      <c r="J57" s="3">
        <f>PrcLk!J57+Run!J107-Evp!J57</f>
        <v>10.666836540803892</v>
      </c>
      <c r="K57" s="3">
        <f>PrcLk!K57+Run!K107-Evp!K57</f>
        <v>10.367512691839217</v>
      </c>
      <c r="L57" s="3">
        <f>PrcLk!L57+Run!L107-Evp!L57</f>
        <v>-1.870134470158348</v>
      </c>
      <c r="M57" s="3">
        <f>PrcLk!M57+Run!M107-Evp!M57</f>
        <v>-101.41313685749087</v>
      </c>
      <c r="N57" s="3">
        <f t="shared" si="0"/>
        <v>466.18388170523752</v>
      </c>
    </row>
    <row r="58" spans="1:14">
      <c r="A58">
        <v>2001</v>
      </c>
      <c r="B58" s="3">
        <f>PrcLk!B58+Run!B108-Evp!B58</f>
        <v>-29.143325895249703</v>
      </c>
      <c r="C58" s="3">
        <f>PrcLk!C58+Run!C108-Evp!C58</f>
        <v>-15.334033714981729</v>
      </c>
      <c r="D58" s="3">
        <f>PrcLk!D58+Run!D108-Evp!D58</f>
        <v>-5.065990060901342</v>
      </c>
      <c r="E58" s="3">
        <f>PrcLk!E58+Run!E108-Evp!E58</f>
        <v>323.77713909866014</v>
      </c>
      <c r="F58" s="3">
        <f>PrcLk!F58+Run!F108-Evp!F58</f>
        <v>207.57499088915958</v>
      </c>
      <c r="G58" s="3">
        <f>PrcLk!G58+Run!G108-Evp!G58</f>
        <v>124.18704945188793</v>
      </c>
      <c r="H58" s="3">
        <f>PrcLk!H58+Run!H108-Evp!H58</f>
        <v>81.858124043848974</v>
      </c>
      <c r="I58" s="3">
        <f>PrcLk!I58+Run!I108-Evp!I58</f>
        <v>74.616894129110833</v>
      </c>
      <c r="J58" s="3">
        <f>PrcLk!J58+Run!J108-Evp!J58</f>
        <v>25.182873568818522</v>
      </c>
      <c r="K58" s="3">
        <f>PrcLk!K58+Run!K108-Evp!K58</f>
        <v>66.007840000000002</v>
      </c>
      <c r="L58" s="3">
        <f>PrcLk!L58+Run!L108-Evp!L58</f>
        <v>61.789646285018279</v>
      </c>
      <c r="M58" s="3">
        <f>PrcLk!M58+Run!M108-Evp!M58</f>
        <v>3.8320079902557893</v>
      </c>
      <c r="N58" s="3">
        <f t="shared" si="0"/>
        <v>919.28321578562725</v>
      </c>
    </row>
    <row r="59" spans="1:14">
      <c r="A59">
        <v>2002</v>
      </c>
      <c r="B59" s="3">
        <f>PrcLk!B59+Run!B109-Evp!B59</f>
        <v>-54.040429037758827</v>
      </c>
      <c r="C59" s="3">
        <f>PrcLk!C59+Run!C109-Evp!C59</f>
        <v>-21.279352204628495</v>
      </c>
      <c r="D59" s="3">
        <f>PrcLk!D59+Run!D109-Evp!D59</f>
        <v>9.9500822411693122</v>
      </c>
      <c r="E59" s="3">
        <f>PrcLk!E59+Run!E109-Evp!E59</f>
        <v>169.11461875761267</v>
      </c>
      <c r="F59" s="3">
        <f>PrcLk!F59+Run!F109-Evp!F59</f>
        <v>135.96133447015836</v>
      </c>
      <c r="G59" s="3">
        <f>PrcLk!G59+Run!G109-Evp!G59</f>
        <v>132.37324043848966</v>
      </c>
      <c r="H59" s="3">
        <f>PrcLk!H59+Run!H109-Evp!H59</f>
        <v>98.852582606577343</v>
      </c>
      <c r="I59" s="3">
        <f>PrcLk!I59+Run!I109-Evp!I59</f>
        <v>79.68846781973204</v>
      </c>
      <c r="J59" s="3">
        <f>PrcLk!J59+Run!J109-Evp!J59</f>
        <v>96.768021924482326</v>
      </c>
      <c r="K59" s="3">
        <f>PrcLk!K59+Run!K109-Evp!K59</f>
        <v>73.08949466504265</v>
      </c>
      <c r="L59" s="3">
        <f>PrcLk!L59+Run!L109-Evp!L59</f>
        <v>-37.245476248477459</v>
      </c>
      <c r="M59" s="3">
        <f>PrcLk!M59+Run!M109-Evp!M59</f>
        <v>-79.199794591961009</v>
      </c>
      <c r="N59" s="3">
        <f t="shared" si="0"/>
        <v>604.03279084043868</v>
      </c>
    </row>
    <row r="60" spans="1:14">
      <c r="A60">
        <v>2003</v>
      </c>
      <c r="B60" s="3">
        <f>PrcLk!B60+Run!B110-Evp!B60</f>
        <v>-80.81524462850183</v>
      </c>
      <c r="C60" s="3">
        <f>PrcLk!C60+Run!C110-Evp!C60</f>
        <v>-14.731067868453103</v>
      </c>
      <c r="D60" s="3">
        <f>PrcLk!D60+Run!D110-Evp!D60</f>
        <v>54.656844141291103</v>
      </c>
      <c r="E60" s="3">
        <f>PrcLk!E60+Run!E110-Evp!E60</f>
        <v>130.97900121802681</v>
      </c>
      <c r="F60" s="3">
        <f>PrcLk!F60+Run!F110-Evp!F60</f>
        <v>183.59134928136422</v>
      </c>
      <c r="G60" s="3">
        <f>PrcLk!G60+Run!G110-Evp!G60</f>
        <v>76.680939342265532</v>
      </c>
      <c r="H60" s="3">
        <f>PrcLk!H60+Run!H110-Evp!H60</f>
        <v>129.96118099878197</v>
      </c>
      <c r="I60" s="3">
        <f>PrcLk!I60+Run!I110-Evp!I60</f>
        <v>67.958182606577338</v>
      </c>
      <c r="J60" s="3">
        <f>PrcLk!J60+Run!J110-Evp!J60</f>
        <v>72.716951522533492</v>
      </c>
      <c r="K60" s="3">
        <f>PrcLk!K60+Run!K110-Evp!K60</f>
        <v>24.990673812423864</v>
      </c>
      <c r="L60" s="3">
        <f>PrcLk!L60+Run!L110-Evp!L60</f>
        <v>8.3863766138855027</v>
      </c>
      <c r="M60" s="3">
        <f>PrcLk!M60+Run!M110-Evp!M60</f>
        <v>-20.507836492082831</v>
      </c>
      <c r="N60" s="3">
        <f t="shared" si="0"/>
        <v>633.8673505481122</v>
      </c>
    </row>
    <row r="61" spans="1:14">
      <c r="A61">
        <v>2004</v>
      </c>
      <c r="B61" s="3">
        <f>PrcLk!B61+Run!B111-Evp!B61</f>
        <v>-42.547929549330092</v>
      </c>
      <c r="C61" s="3">
        <f>PrcLk!C61+Run!C111-Evp!C61</f>
        <v>3.0652888672350755</v>
      </c>
      <c r="D61" s="3">
        <f>PrcLk!D61+Run!D111-Evp!D61</f>
        <v>52.134008477466509</v>
      </c>
      <c r="E61" s="3">
        <f>PrcLk!E61+Run!E111-Evp!E61</f>
        <v>154.48369695493301</v>
      </c>
      <c r="F61" s="3">
        <f>PrcLk!F61+Run!F111-Evp!F61</f>
        <v>180.25148609013397</v>
      </c>
      <c r="G61" s="3">
        <f>PrcLk!G61+Run!G111-Evp!G61</f>
        <v>117.14404725943972</v>
      </c>
      <c r="H61" s="3">
        <f>PrcLk!H61+Run!H111-Evp!H61</f>
        <v>91.858832155907422</v>
      </c>
      <c r="I61" s="3">
        <f>PrcLk!I61+Run!I111-Evp!I61</f>
        <v>90.336554933008529</v>
      </c>
      <c r="J61" s="3">
        <f>PrcLk!J61+Run!J111-Evp!J61</f>
        <v>76.66573739342266</v>
      </c>
      <c r="K61" s="3">
        <f>PrcLk!K61+Run!K111-Evp!K61</f>
        <v>104.2696684043849</v>
      </c>
      <c r="L61" s="3">
        <f>PrcLk!L61+Run!L111-Evp!L61</f>
        <v>-2.8890528623629876</v>
      </c>
      <c r="M61" s="3">
        <f>PrcLk!M61+Run!M111-Evp!M61</f>
        <v>-41.526655590743019</v>
      </c>
      <c r="N61" s="3">
        <f t="shared" si="0"/>
        <v>783.24568253349571</v>
      </c>
    </row>
    <row r="62" spans="1:14">
      <c r="A62">
        <v>2005</v>
      </c>
      <c r="B62" s="3">
        <f>PrcLk!B62+Run!B112-Evp!B62</f>
        <v>-35.060968769792936</v>
      </c>
      <c r="C62" s="3">
        <f>PrcLk!C62+Run!C112-Evp!C62</f>
        <v>1.159149817295976</v>
      </c>
      <c r="D62" s="3">
        <f>PrcLk!D62+Run!D112-Evp!D62</f>
        <v>-3.1875140560292223</v>
      </c>
      <c r="E62" s="3">
        <f>PrcLk!E62+Run!E112-Evp!E62</f>
        <v>127.93599464068208</v>
      </c>
      <c r="F62" s="3">
        <f>PrcLk!F62+Run!F112-Evp!F62</f>
        <v>134.9895120097442</v>
      </c>
      <c r="G62" s="3">
        <f>PrcLk!G62+Run!G112-Evp!G62</f>
        <v>150.59251790499394</v>
      </c>
      <c r="H62" s="3">
        <f>PrcLk!H62+Run!H112-Evp!H62</f>
        <v>50.741956443361751</v>
      </c>
      <c r="I62" s="3">
        <f>PrcLk!I62+Run!I112-Evp!I62</f>
        <v>30.375193666260664</v>
      </c>
      <c r="J62" s="3">
        <f>PrcLk!J62+Run!J112-Evp!J62</f>
        <v>64.441292570036538</v>
      </c>
      <c r="K62" s="3">
        <f>PrcLk!K62+Run!K112-Evp!K62</f>
        <v>113.5709595127893</v>
      </c>
      <c r="L62" s="3">
        <f>PrcLk!L62+Run!L112-Evp!L62</f>
        <v>40.965135200974416</v>
      </c>
      <c r="M62" s="3">
        <f>PrcLk!M62+Run!M112-Evp!M62</f>
        <v>-5.2896277710109558</v>
      </c>
      <c r="N62" s="3">
        <f t="shared" si="0"/>
        <v>671.23360116930564</v>
      </c>
    </row>
    <row r="63" spans="1:14">
      <c r="A63">
        <v>2006</v>
      </c>
      <c r="B63" s="3">
        <f>PrcLk!B63+Run!B113-Evp!B63</f>
        <v>-4.8433486967113311</v>
      </c>
      <c r="C63" s="3">
        <f>PrcLk!C63+Run!C113-Evp!C63</f>
        <v>-35.302801364190017</v>
      </c>
      <c r="D63" s="3">
        <f>PrcLk!D63+Run!D113-Evp!D63</f>
        <v>18.753976711327653</v>
      </c>
      <c r="E63" s="3">
        <f>PrcLk!E63+Run!E113-Evp!E63</f>
        <v>137.18967746650426</v>
      </c>
      <c r="F63" s="3">
        <f>PrcLk!F63+Run!F113-Evp!F63</f>
        <v>175.48304799025578</v>
      </c>
      <c r="G63" s="3">
        <f>PrcLk!G63+Run!G113-Evp!G63</f>
        <v>56.204783922046296</v>
      </c>
      <c r="H63" s="3">
        <f>PrcLk!H63+Run!H113-Evp!H63</f>
        <v>71.033597174177828</v>
      </c>
      <c r="I63" s="3">
        <f>PrcLk!I63+Run!I113-Evp!I63</f>
        <v>-2.6836797076735692</v>
      </c>
      <c r="J63" s="3">
        <f>PrcLk!J63+Run!J113-Evp!J63</f>
        <v>3.149210718635814</v>
      </c>
      <c r="K63" s="3">
        <f>PrcLk!K63+Run!K113-Evp!K63</f>
        <v>-24.71219946406822</v>
      </c>
      <c r="L63" s="3">
        <f>PrcLk!L63+Run!L113-Evp!L63</f>
        <v>-26.129115712545676</v>
      </c>
      <c r="M63" s="3">
        <f>PrcLk!M63+Run!M113-Evp!M63</f>
        <v>-9.8937033861144954</v>
      </c>
      <c r="N63" s="3">
        <f t="shared" si="0"/>
        <v>358.24944565164435</v>
      </c>
    </row>
    <row r="64" spans="1:14">
      <c r="A64">
        <v>2007</v>
      </c>
      <c r="B64" s="3">
        <f>PrcLk!B64+Run!B114-Evp!B64</f>
        <v>-91.377958197320339</v>
      </c>
      <c r="C64" s="3">
        <f>PrcLk!C64+Run!C114-Evp!C64</f>
        <v>-92.385060365408052</v>
      </c>
      <c r="D64" s="3">
        <f>PrcLk!D64+Run!D114-Evp!D64</f>
        <v>47.456508355663836</v>
      </c>
      <c r="E64" s="3">
        <f>PrcLk!E64+Run!E114-Evp!E64</f>
        <v>75.507824116930564</v>
      </c>
      <c r="F64" s="3">
        <f>PrcLk!F64+Run!F114-Evp!F64</f>
        <v>76.847040389768566</v>
      </c>
      <c r="G64" s="3">
        <f>PrcLk!G64+Run!G114-Evp!G64</f>
        <v>102.46673568818514</v>
      </c>
      <c r="H64" s="3">
        <f>PrcLk!H64+Run!H114-Evp!H64</f>
        <v>80.888798440925697</v>
      </c>
      <c r="I64" s="3">
        <f>PrcLk!I64+Run!I114-Evp!I64</f>
        <v>26.727965700365406</v>
      </c>
      <c r="J64" s="3">
        <f>PrcLk!J64+Run!J114-Evp!J64</f>
        <v>125.10743873325214</v>
      </c>
      <c r="K64" s="3">
        <f>PrcLk!K64+Run!K114-Evp!K64</f>
        <v>189.7523282825822</v>
      </c>
      <c r="L64" s="3">
        <f>PrcLk!L64+Run!L114-Evp!L64</f>
        <v>-43.840219244823373</v>
      </c>
      <c r="M64" s="3">
        <f>PrcLk!M64+Run!M114-Evp!M64</f>
        <v>-49.499055785627277</v>
      </c>
      <c r="N64" s="3">
        <f t="shared" si="0"/>
        <v>447.65234611449449</v>
      </c>
    </row>
    <row r="65" spans="1:14">
      <c r="A65">
        <v>2008</v>
      </c>
      <c r="B65" s="3">
        <f>PrcLk!B65+Run!B115-Evp!B65</f>
        <v>-43.474450669914731</v>
      </c>
      <c r="C65" s="3">
        <f>PrcLk!C65+Run!C115-Evp!C65</f>
        <v>-36.601992789281361</v>
      </c>
      <c r="D65" s="3">
        <f>PrcLk!D65+Run!D115-Evp!D65</f>
        <v>-11.269626114494507</v>
      </c>
      <c r="E65" s="3">
        <f>PrcLk!E65+Run!E115-Evp!E65</f>
        <v>185.88088672350793</v>
      </c>
      <c r="F65" s="3">
        <f>PrcLk!F65+Run!F115-Evp!F65</f>
        <v>175.20793364190013</v>
      </c>
      <c r="G65" s="3">
        <f>PrcLk!G65+Run!G115-Evp!G65</f>
        <v>203.7143040194884</v>
      </c>
      <c r="H65" s="3">
        <f>PrcLk!H65+Run!H115-Evp!H65</f>
        <v>145.21479425091354</v>
      </c>
      <c r="I65" s="3">
        <f>PrcLk!I65+Run!I115-Evp!I65</f>
        <v>51.034048136419003</v>
      </c>
      <c r="J65" s="3">
        <f>PrcLk!J65+Run!J115-Evp!J65</f>
        <v>55.956718635809985</v>
      </c>
      <c r="K65" s="3">
        <f>PrcLk!K65+Run!K115-Evp!K65</f>
        <v>-1.9561746163215616</v>
      </c>
      <c r="L65" s="3">
        <f>PrcLk!L65+Run!L115-Evp!L65</f>
        <v>-0.67211644336174459</v>
      </c>
      <c r="M65" s="3">
        <f>PrcLk!M65+Run!M115-Evp!M65</f>
        <v>-66.306140998781984</v>
      </c>
      <c r="N65" s="3">
        <f t="shared" si="0"/>
        <v>656.72818377588305</v>
      </c>
    </row>
    <row r="66" spans="1:14">
      <c r="A66">
        <v>2009</v>
      </c>
      <c r="B66" s="3">
        <f>PrcLk!B66+Run!B116-Evp!B66</f>
        <v>-50.24202358099879</v>
      </c>
      <c r="C66" s="3">
        <f>PrcLk!C66+Run!C116-Evp!C66</f>
        <v>3.0321425578562753</v>
      </c>
      <c r="D66" s="3">
        <f>PrcLk!D66+Run!D116-Evp!D66</f>
        <v>32.140477563946398</v>
      </c>
      <c r="E66" s="3">
        <f>PrcLk!E66+Run!E116-Evp!E66</f>
        <v>138.78669183922042</v>
      </c>
      <c r="F66" s="3">
        <f>PrcLk!F66+Run!F116-Evp!F66</f>
        <v>140.88315819732034</v>
      </c>
      <c r="G66" s="3">
        <f>PrcLk!G66+Run!G116-Evp!G66</f>
        <v>105.74600633373933</v>
      </c>
      <c r="H66" s="3">
        <f>PrcLk!H66+Run!H116-Evp!H66</f>
        <v>107.66488263093788</v>
      </c>
      <c r="I66" s="3">
        <f>PrcLk!I66+Run!I116-Evp!I66</f>
        <v>140.24677252131545</v>
      </c>
      <c r="J66" s="3">
        <f>PrcLk!J66+Run!J116-Evp!J66</f>
        <v>23.782742021924481</v>
      </c>
      <c r="K66" s="3">
        <f>PrcLk!K66+Run!K116-Evp!K66</f>
        <v>45.169027722289897</v>
      </c>
      <c r="L66" s="3">
        <f>PrcLk!L66+Run!L116-Evp!L66</f>
        <v>30.798386845310603</v>
      </c>
      <c r="M66" s="3">
        <f>PrcLk!M66+Run!M116-Evp!M66</f>
        <v>-52.17528204628502</v>
      </c>
      <c r="N66" s="3">
        <f t="shared" si="0"/>
        <v>665.83298260657727</v>
      </c>
    </row>
    <row r="67" spans="1:14">
      <c r="A67">
        <v>2010</v>
      </c>
      <c r="B67" s="3">
        <f>PrcLk!B67+Run!B117-Evp!B67</f>
        <v>-36.852964287454327</v>
      </c>
      <c r="C67" s="3">
        <f>PrcLk!C67+Run!C117-Evp!C67</f>
        <v>-31.399445554202195</v>
      </c>
      <c r="D67" s="3">
        <f>PrcLk!D67+Run!D117-Evp!D67</f>
        <v>33.708933885505473</v>
      </c>
      <c r="E67" s="3">
        <f>PrcLk!E67+Run!E117-Evp!E67</f>
        <v>34.717340803897685</v>
      </c>
      <c r="F67" s="3">
        <f>PrcLk!F67+Run!F117-Evp!F67</f>
        <v>61.960610280146156</v>
      </c>
      <c r="G67" s="3">
        <f>PrcLk!G67+Run!G117-Evp!G67</f>
        <v>126.29681120584652</v>
      </c>
      <c r="H67" s="3">
        <f>PrcLk!H67+Run!H117-Evp!H67</f>
        <v>82.072896857490861</v>
      </c>
      <c r="I67" s="3">
        <f>PrcLk!I67+Run!I117-Evp!I67</f>
        <v>62.517505481120594</v>
      </c>
      <c r="J67" s="3">
        <f>PrcLk!J67+Run!J117-Evp!J67</f>
        <v>92.86914007308161</v>
      </c>
      <c r="K67" s="3">
        <f>PrcLk!K67+Run!K117-Evp!K67</f>
        <v>17.275024701583447</v>
      </c>
      <c r="L67" s="3">
        <f>PrcLk!L67+Run!L117-Evp!L67</f>
        <v>11.838301583434841</v>
      </c>
      <c r="M67" s="3">
        <f>PrcLk!M67+Run!M117-Evp!M67</f>
        <v>-64.056006431181487</v>
      </c>
      <c r="N67" s="3">
        <f t="shared" si="0"/>
        <v>390.94814859926908</v>
      </c>
    </row>
    <row r="68" spans="1:14">
      <c r="N68" s="3"/>
    </row>
    <row r="69" spans="1:14">
      <c r="N69" s="3"/>
    </row>
    <row r="70" spans="1:14">
      <c r="A70" s="8" t="s">
        <v>49</v>
      </c>
      <c r="B70" s="3">
        <f>AVERAGE(B5:B67)</f>
        <v>-4.3289045384065119</v>
      </c>
      <c r="C70" s="3">
        <f t="shared" ref="C70:M70" si="1">AVERAGE(C5:C67)</f>
        <v>19.155272362391973</v>
      </c>
      <c r="D70" s="3">
        <f t="shared" si="1"/>
        <v>50.344428561375004</v>
      </c>
      <c r="E70" s="3">
        <f t="shared" si="1"/>
        <v>126.73155854842142</v>
      </c>
      <c r="F70" s="3">
        <f t="shared" si="1"/>
        <v>163.07147241575308</v>
      </c>
      <c r="G70" s="3">
        <f t="shared" si="1"/>
        <v>139.32658875161914</v>
      </c>
      <c r="H70" s="3">
        <f t="shared" si="1"/>
        <v>122.93264875123258</v>
      </c>
      <c r="I70" s="3">
        <f t="shared" si="1"/>
        <v>102.76182072346924</v>
      </c>
      <c r="J70" s="3">
        <f t="shared" si="1"/>
        <v>76.458194629081817</v>
      </c>
      <c r="K70" s="3">
        <f t="shared" si="1"/>
        <v>50.462705773446999</v>
      </c>
      <c r="L70" s="3">
        <f t="shared" si="1"/>
        <v>10.903882025404556</v>
      </c>
      <c r="M70" s="3">
        <f t="shared" si="1"/>
        <v>-20.588880958954427</v>
      </c>
      <c r="N70" s="3">
        <f t="shared" ref="N70" si="2">AVERAGE(N5:N67)</f>
        <v>837.23078704483476</v>
      </c>
    </row>
    <row r="71" spans="1:14">
      <c r="A71" s="8" t="s">
        <v>50</v>
      </c>
      <c r="B71" s="3">
        <f>MAX(B5:B67)</f>
        <v>75.488177539585877</v>
      </c>
      <c r="C71" s="3">
        <f t="shared" ref="C71:M71" si="3">MAX(C5:C67)</f>
        <v>108.58288204628501</v>
      </c>
      <c r="D71" s="3">
        <f t="shared" si="3"/>
        <v>138.62364141291107</v>
      </c>
      <c r="E71" s="3">
        <f t="shared" si="3"/>
        <v>323.77713909866014</v>
      </c>
      <c r="F71" s="3">
        <f t="shared" si="3"/>
        <v>331.02641987819732</v>
      </c>
      <c r="G71" s="3">
        <f t="shared" si="3"/>
        <v>227.69317271619977</v>
      </c>
      <c r="H71" s="3">
        <f t="shared" si="3"/>
        <v>215.51019449451888</v>
      </c>
      <c r="I71" s="3">
        <f t="shared" si="3"/>
        <v>214.20368896467721</v>
      </c>
      <c r="J71" s="3">
        <f t="shared" si="3"/>
        <v>185.63222606577347</v>
      </c>
      <c r="K71" s="3">
        <f t="shared" si="3"/>
        <v>189.7523282825822</v>
      </c>
      <c r="L71" s="3">
        <f t="shared" si="3"/>
        <v>101.75852911084043</v>
      </c>
      <c r="M71" s="3">
        <f t="shared" si="3"/>
        <v>36.403622021924491</v>
      </c>
      <c r="N71" s="3">
        <f t="shared" ref="N71" si="4">MAX(N5:N67)</f>
        <v>1320.9775870401947</v>
      </c>
    </row>
    <row r="72" spans="1:14">
      <c r="A72" s="8" t="s">
        <v>51</v>
      </c>
      <c r="B72" s="3">
        <f>MIN(B5:B67)</f>
        <v>-91.377958197320339</v>
      </c>
      <c r="C72" s="3">
        <f t="shared" ref="C72:M72" si="5">MIN(C5:C67)</f>
        <v>-92.385060365408052</v>
      </c>
      <c r="D72" s="3">
        <f t="shared" si="5"/>
        <v>-11.269626114494507</v>
      </c>
      <c r="E72" s="3">
        <f t="shared" si="5"/>
        <v>34.717340803897685</v>
      </c>
      <c r="F72" s="3">
        <f t="shared" si="5"/>
        <v>61.960610280146156</v>
      </c>
      <c r="G72" s="3">
        <f t="shared" si="5"/>
        <v>56.204783922046296</v>
      </c>
      <c r="H72" s="3">
        <f t="shared" si="5"/>
        <v>47.402635907429968</v>
      </c>
      <c r="I72" s="3">
        <f t="shared" si="5"/>
        <v>-2.6836797076735692</v>
      </c>
      <c r="J72" s="3">
        <f t="shared" si="5"/>
        <v>-17.933800730816081</v>
      </c>
      <c r="K72" s="3">
        <f t="shared" si="5"/>
        <v>-51.106002923264313</v>
      </c>
      <c r="L72" s="3">
        <f t="shared" si="5"/>
        <v>-54.436507673568812</v>
      </c>
      <c r="M72" s="3">
        <f t="shared" si="5"/>
        <v>-101.41313685749087</v>
      </c>
      <c r="N72" s="3">
        <f t="shared" ref="N72" si="6">MIN(N5:N67)</f>
        <v>358.24944565164435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2"/>
  <sheetViews>
    <sheetView workbookViewId="0"/>
  </sheetViews>
  <sheetFormatPr defaultRowHeight="12.75"/>
  <sheetData>
    <row r="1" spans="1:14">
      <c r="A1" t="s">
        <v>18</v>
      </c>
    </row>
    <row r="2" spans="1:14">
      <c r="A2" t="s">
        <v>20</v>
      </c>
    </row>
    <row r="3" spans="1:14">
      <c r="N3" s="1" t="s">
        <v>108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98</v>
      </c>
    </row>
    <row r="5" spans="1:14">
      <c r="A5">
        <v>1948</v>
      </c>
      <c r="B5" s="3">
        <f>PrcLd!B5+Run!B55-Evp!B5</f>
        <v>-70.581141534713765</v>
      </c>
      <c r="C5" s="3">
        <f>PrcLd!C5+Run!C55-Evp!C5</f>
        <v>-43.734103775883071</v>
      </c>
      <c r="D5" s="3">
        <f>PrcLd!D5+Run!D55-Evp!D5</f>
        <v>27.387227965895249</v>
      </c>
      <c r="E5" s="3">
        <f>PrcLd!E5+Run!E55-Evp!E5</f>
        <v>202.35969403166874</v>
      </c>
      <c r="F5" s="3">
        <f>PrcLd!F5+Run!F55-Evp!F5</f>
        <v>90.899650572472581</v>
      </c>
      <c r="G5" s="3">
        <f>PrcLd!G5+Run!G55-Evp!G5</f>
        <v>98.73589866017052</v>
      </c>
      <c r="H5" s="3">
        <f>PrcLd!H5+Run!H55-Evp!H5</f>
        <v>111.66989953714982</v>
      </c>
      <c r="I5" s="3">
        <f>PrcLd!I5+Run!I55-Evp!I5</f>
        <v>78.137505968331311</v>
      </c>
      <c r="J5" s="3">
        <f>PrcLd!J5+Run!J55-Evp!J5</f>
        <v>1.7540472594397087</v>
      </c>
      <c r="K5" s="3">
        <f>PrcLd!K5+Run!K55-Evp!K5</f>
        <v>-35.351217149817302</v>
      </c>
      <c r="L5" s="3">
        <f>PrcLd!L5+Run!L55-Evp!L5</f>
        <v>8.9938957369062109</v>
      </c>
      <c r="M5" s="3">
        <f>PrcLd!M5+Run!M55-Evp!M5</f>
        <v>-35.143774908647984</v>
      </c>
      <c r="N5" s="3">
        <f>SUM(B5:M5)</f>
        <v>435.12758236297202</v>
      </c>
    </row>
    <row r="6" spans="1:14">
      <c r="A6">
        <v>1949</v>
      </c>
      <c r="B6" s="3">
        <f>PrcLd!B6+Run!B56-Evp!B6</f>
        <v>-4.7626178806333712</v>
      </c>
      <c r="C6" s="3">
        <f>PrcLd!C6+Run!C56-Evp!C6</f>
        <v>52.294698172959812</v>
      </c>
      <c r="D6" s="3">
        <f>PrcLd!D6+Run!D56-Evp!D6</f>
        <v>73.832217490864792</v>
      </c>
      <c r="E6" s="3">
        <f>PrcLd!E6+Run!E56-Evp!E6</f>
        <v>76.681385627283817</v>
      </c>
      <c r="F6" s="3">
        <f>PrcLd!F6+Run!F56-Evp!F6</f>
        <v>170.24026065773447</v>
      </c>
      <c r="G6" s="3">
        <f>PrcLd!G6+Run!G56-Evp!G6</f>
        <v>147.49656954933008</v>
      </c>
      <c r="H6" s="3">
        <f>PrcLd!H6+Run!H56-Evp!H6</f>
        <v>165.1279585870889</v>
      </c>
      <c r="I6" s="3">
        <f>PrcLd!I6+Run!I56-Evp!I6</f>
        <v>86.360225773447013</v>
      </c>
      <c r="J6" s="3">
        <f>PrcLd!J6+Run!J56-Evp!J6</f>
        <v>51.04278489646773</v>
      </c>
      <c r="K6" s="3">
        <f>PrcLd!K6+Run!K56-Evp!K6</f>
        <v>66.708784604141314</v>
      </c>
      <c r="L6" s="3">
        <f>PrcLd!L6+Run!L56-Evp!L6</f>
        <v>-19.529588794153469</v>
      </c>
      <c r="M6" s="3">
        <f>PrcLd!M6+Run!M56-Evp!M6</f>
        <v>-48.295711668696711</v>
      </c>
      <c r="N6" s="3">
        <f t="shared" ref="N6:N67" si="0">SUM(B6:M6)</f>
        <v>817.19696701583439</v>
      </c>
    </row>
    <row r="7" spans="1:14">
      <c r="A7">
        <v>1950</v>
      </c>
      <c r="B7" s="3">
        <f>PrcLd!B7+Run!B57-Evp!B7</f>
        <v>57.316025919610226</v>
      </c>
      <c r="C7" s="3">
        <f>PrcLd!C7+Run!C57-Evp!C7</f>
        <v>52.661540852618764</v>
      </c>
      <c r="D7" s="3">
        <f>PrcLd!D7+Run!D57-Evp!D7</f>
        <v>66.702749914738121</v>
      </c>
      <c r="E7" s="3">
        <f>PrcLd!E7+Run!E57-Evp!E7</f>
        <v>128.17079756394642</v>
      </c>
      <c r="F7" s="3">
        <f>PrcLd!F7+Run!F57-Evp!F7</f>
        <v>340.6664198781973</v>
      </c>
      <c r="G7" s="3">
        <f>PrcLd!G7+Run!G57-Evp!G7</f>
        <v>206.58864701583434</v>
      </c>
      <c r="H7" s="3">
        <f>PrcLd!H7+Run!H57-Evp!H7</f>
        <v>169.12106153471379</v>
      </c>
      <c r="I7" s="3">
        <f>PrcLd!I7+Run!I57-Evp!I7</f>
        <v>123.00270070645554</v>
      </c>
      <c r="J7" s="3">
        <f>PrcLd!J7+Run!J57-Evp!J7</f>
        <v>70.355142509135206</v>
      </c>
      <c r="K7" s="3">
        <f>PrcLd!K7+Run!K57-Evp!K7</f>
        <v>64.816257637028002</v>
      </c>
      <c r="L7" s="3">
        <f>PrcLd!L7+Run!L57-Evp!L7</f>
        <v>16.426048233861138</v>
      </c>
      <c r="M7" s="3">
        <f>PrcLd!M7+Run!M57-Evp!M7</f>
        <v>6.8366903775883259</v>
      </c>
      <c r="N7" s="3">
        <f t="shared" si="0"/>
        <v>1302.6640821437272</v>
      </c>
    </row>
    <row r="8" spans="1:14">
      <c r="A8">
        <v>1951</v>
      </c>
      <c r="B8" s="3">
        <f>PrcLd!B8+Run!B58-Evp!B8</f>
        <v>45.878049890377596</v>
      </c>
      <c r="C8" s="3">
        <f>PrcLd!C8+Run!C58-Evp!C8</f>
        <v>101.33288204628501</v>
      </c>
      <c r="D8" s="3">
        <f>PrcLd!D8+Run!D58-Evp!D8</f>
        <v>134.36364141291108</v>
      </c>
      <c r="E8" s="3">
        <f>PrcLd!E8+Run!E58-Evp!E8</f>
        <v>177.8361208282582</v>
      </c>
      <c r="F8" s="3">
        <f>PrcLd!F8+Run!F58-Evp!F8</f>
        <v>169.27237885505482</v>
      </c>
      <c r="G8" s="3">
        <f>PrcLd!G8+Run!G58-Evp!G8</f>
        <v>187.77711522533494</v>
      </c>
      <c r="H8" s="3">
        <f>PrcLd!H8+Run!H58-Evp!H8</f>
        <v>118.92172550548112</v>
      </c>
      <c r="I8" s="3">
        <f>PrcLd!I8+Run!I58-Evp!I8</f>
        <v>147.97029222898905</v>
      </c>
      <c r="J8" s="3">
        <f>PrcLd!J8+Run!J58-Evp!J8</f>
        <v>147.89031571254569</v>
      </c>
      <c r="K8" s="3">
        <f>PrcLd!K8+Run!K58-Evp!K8</f>
        <v>73.382081169305735</v>
      </c>
      <c r="L8" s="3">
        <f>PrcLd!L8+Run!L58-Evp!L8</f>
        <v>0.44820901339829788</v>
      </c>
      <c r="M8" s="3">
        <f>PrcLd!M8+Run!M58-Evp!M8</f>
        <v>0.40477515225335026</v>
      </c>
      <c r="N8" s="3">
        <f t="shared" si="0"/>
        <v>1305.4775870401952</v>
      </c>
    </row>
    <row r="9" spans="1:14">
      <c r="A9">
        <v>1952</v>
      </c>
      <c r="B9" s="3">
        <f>PrcLd!B9+Run!B59-Evp!B9</f>
        <v>71.588177539585885</v>
      </c>
      <c r="C9" s="3">
        <f>PrcLd!C9+Run!C59-Evp!C9</f>
        <v>63.389652131546903</v>
      </c>
      <c r="D9" s="3">
        <f>PrcLd!D9+Run!D59-Evp!D9</f>
        <v>92.001065822168087</v>
      </c>
      <c r="E9" s="3">
        <f>PrcLd!E9+Run!E59-Evp!E9</f>
        <v>140.12861632155906</v>
      </c>
      <c r="F9" s="3">
        <f>PrcLd!F9+Run!F59-Evp!F9</f>
        <v>113.5191133739342</v>
      </c>
      <c r="G9" s="3">
        <f>PrcLd!G9+Run!G59-Evp!G9</f>
        <v>170.18959074299636</v>
      </c>
      <c r="H9" s="3">
        <f>PrcLd!H9+Run!H59-Evp!H9</f>
        <v>241.97279980511573</v>
      </c>
      <c r="I9" s="3">
        <f>PrcLd!I9+Run!I59-Evp!I9</f>
        <v>143.61788306942751</v>
      </c>
      <c r="J9" s="3">
        <f>PrcLd!J9+Run!J59-Evp!J9</f>
        <v>41.607898172959807</v>
      </c>
      <c r="K9" s="3">
        <f>PrcLd!K9+Run!K59-Evp!K9</f>
        <v>-48.116002923264318</v>
      </c>
      <c r="L9" s="3">
        <f>PrcLd!L9+Run!L59-Evp!L9</f>
        <v>-10.406608526187583</v>
      </c>
      <c r="M9" s="3">
        <f>PrcLd!M9+Run!M59-Evp!M9</f>
        <v>-17.838255493300863</v>
      </c>
      <c r="N9" s="3">
        <f t="shared" si="0"/>
        <v>1001.6539300365407</v>
      </c>
    </row>
    <row r="10" spans="1:14">
      <c r="A10">
        <v>1953</v>
      </c>
      <c r="B10" s="3">
        <f>PrcLd!B10+Run!B60-Evp!B10</f>
        <v>17.124536224116923</v>
      </c>
      <c r="C10" s="3">
        <f>PrcLd!C10+Run!C60-Evp!C10</f>
        <v>62.503935883069431</v>
      </c>
      <c r="D10" s="3">
        <f>PrcLd!D10+Run!D60-Evp!D10</f>
        <v>89.730986796589519</v>
      </c>
      <c r="E10" s="3">
        <f>PrcLd!E10+Run!E60-Evp!E10</f>
        <v>108.39931352009746</v>
      </c>
      <c r="F10" s="3">
        <f>PrcLd!F10+Run!F60-Evp!F10</f>
        <v>207.48003147381243</v>
      </c>
      <c r="G10" s="3">
        <f>PrcLd!G10+Run!G60-Evp!G10</f>
        <v>223.61520535931788</v>
      </c>
      <c r="H10" s="3">
        <f>PrcLd!H10+Run!H60-Evp!H10</f>
        <v>173.97731527405605</v>
      </c>
      <c r="I10" s="3">
        <f>PrcLd!I10+Run!I60-Evp!I10</f>
        <v>155.65787342265529</v>
      </c>
      <c r="J10" s="3">
        <f>PrcLd!J10+Run!J60-Evp!J10</f>
        <v>76.374688428745429</v>
      </c>
      <c r="K10" s="3">
        <f>PrcLd!K10+Run!K60-Evp!K10</f>
        <v>-6.0052370280146192</v>
      </c>
      <c r="L10" s="3">
        <f>PrcLd!L10+Run!L60-Evp!L10</f>
        <v>-8.9685529841656404</v>
      </c>
      <c r="M10" s="3">
        <f>PrcLd!M10+Run!M60-Evp!M10</f>
        <v>-15.074268063337385</v>
      </c>
      <c r="N10" s="3">
        <f t="shared" si="0"/>
        <v>1084.8158283069431</v>
      </c>
    </row>
    <row r="11" spans="1:14">
      <c r="A11">
        <v>1954</v>
      </c>
      <c r="B11" s="3">
        <f>PrcLd!B11+Run!B61-Evp!B11</f>
        <v>14.567064165651644</v>
      </c>
      <c r="C11" s="3">
        <f>PrcLd!C11+Run!C61-Evp!C11</f>
        <v>54.594315127892813</v>
      </c>
      <c r="D11" s="3">
        <f>PrcLd!D11+Run!D61-Evp!D11</f>
        <v>46.113036589524981</v>
      </c>
      <c r="E11" s="3">
        <f>PrcLd!E11+Run!E61-Evp!E11</f>
        <v>179.36554543239953</v>
      </c>
      <c r="F11" s="3">
        <f>PrcLd!F11+Run!F61-Evp!F11</f>
        <v>240.02661836784409</v>
      </c>
      <c r="G11" s="3">
        <f>PrcLd!G11+Run!G61-Evp!G11</f>
        <v>174.47803264311815</v>
      </c>
      <c r="H11" s="3">
        <f>PrcLd!H11+Run!H61-Evp!H11</f>
        <v>101.53155702801462</v>
      </c>
      <c r="I11" s="3">
        <f>PrcLd!I11+Run!I61-Evp!I11</f>
        <v>105.00902518879415</v>
      </c>
      <c r="J11" s="3">
        <f>PrcLd!J11+Run!J61-Evp!J11</f>
        <v>96.727446041412904</v>
      </c>
      <c r="K11" s="3">
        <f>PrcLd!K11+Run!K61-Evp!K11</f>
        <v>53.899327844092575</v>
      </c>
      <c r="L11" s="3">
        <f>PrcLd!L11+Run!L61-Evp!L11</f>
        <v>13.495403654080391</v>
      </c>
      <c r="M11" s="3">
        <f>PrcLd!M11+Run!M61-Evp!M11</f>
        <v>-35.98334450669914</v>
      </c>
      <c r="N11" s="3">
        <f t="shared" si="0"/>
        <v>1043.8240275761268</v>
      </c>
    </row>
    <row r="12" spans="1:14">
      <c r="A12">
        <v>1955</v>
      </c>
      <c r="B12" s="3">
        <f>PrcLd!B12+Run!B62-Evp!B12</f>
        <v>-18.289800633373929</v>
      </c>
      <c r="C12" s="3">
        <f>PrcLd!C12+Run!C62-Evp!C12</f>
        <v>3.8108407308160821</v>
      </c>
      <c r="D12" s="3">
        <f>PrcLd!D12+Run!D62-Evp!D12</f>
        <v>23.092699439707673</v>
      </c>
      <c r="E12" s="3">
        <f>PrcLd!E12+Run!E62-Evp!E12</f>
        <v>130.74093154689405</v>
      </c>
      <c r="F12" s="3">
        <f>PrcLd!F12+Run!F62-Evp!F12</f>
        <v>124.86974470158344</v>
      </c>
      <c r="G12" s="3">
        <f>PrcLd!G12+Run!G62-Evp!G12</f>
        <v>100.47609451887939</v>
      </c>
      <c r="H12" s="3">
        <f>PrcLd!H12+Run!H62-Evp!H12</f>
        <v>142.57354426309379</v>
      </c>
      <c r="I12" s="3">
        <f>PrcLd!I12+Run!I62-Evp!I12</f>
        <v>122.83235293544459</v>
      </c>
      <c r="J12" s="3">
        <f>PrcLd!J12+Run!J62-Evp!J12</f>
        <v>69.233075761266747</v>
      </c>
      <c r="K12" s="3">
        <f>PrcLd!K12+Run!K62-Evp!K12</f>
        <v>81.69341729598051</v>
      </c>
      <c r="L12" s="3">
        <f>PrcLd!L12+Run!L62-Evp!L12</f>
        <v>8.8572764920828035</v>
      </c>
      <c r="M12" s="3">
        <f>PrcLd!M12+Run!M62-Evp!M12</f>
        <v>-43.06919269183922</v>
      </c>
      <c r="N12" s="3">
        <f t="shared" si="0"/>
        <v>746.82098436053582</v>
      </c>
    </row>
    <row r="13" spans="1:14">
      <c r="A13">
        <v>1956</v>
      </c>
      <c r="B13" s="3">
        <f>PrcLd!B13+Run!B63-Evp!B13</f>
        <v>-18.08748950060901</v>
      </c>
      <c r="C13" s="3">
        <f>PrcLd!C13+Run!C63-Evp!C13</f>
        <v>-17.041696175395856</v>
      </c>
      <c r="D13" s="3">
        <f>PrcLd!D13+Run!D63-Evp!D13</f>
        <v>19.515628160779542</v>
      </c>
      <c r="E13" s="3">
        <f>PrcLd!E13+Run!E63-Evp!E13</f>
        <v>95.831669671132772</v>
      </c>
      <c r="F13" s="3">
        <f>PrcLd!F13+Run!F63-Evp!F13</f>
        <v>156.03701437271619</v>
      </c>
      <c r="G13" s="3">
        <f>PrcLd!G13+Run!G63-Evp!G13</f>
        <v>130.11281412911086</v>
      </c>
      <c r="H13" s="3">
        <f>PrcLd!H13+Run!H63-Evp!H13</f>
        <v>122.67173554202193</v>
      </c>
      <c r="I13" s="3">
        <f>PrcLd!I13+Run!I63-Evp!I13</f>
        <v>120.93436482338612</v>
      </c>
      <c r="J13" s="3">
        <f>PrcLd!J13+Run!J63-Evp!J13</f>
        <v>67.931977101096223</v>
      </c>
      <c r="K13" s="3">
        <f>PrcLd!K13+Run!K63-Evp!K13</f>
        <v>16.64648672350792</v>
      </c>
      <c r="L13" s="3">
        <f>PrcLd!L13+Run!L63-Evp!L13</f>
        <v>-8.4349602923264371</v>
      </c>
      <c r="M13" s="3">
        <f>PrcLd!M13+Run!M63-Evp!M13</f>
        <v>1.3238392204627303E-2</v>
      </c>
      <c r="N13" s="3">
        <f t="shared" si="0"/>
        <v>686.13078294762477</v>
      </c>
    </row>
    <row r="14" spans="1:14">
      <c r="A14">
        <v>1957</v>
      </c>
      <c r="B14" s="3">
        <f>PrcLd!B14+Run!B64-Evp!B14</f>
        <v>11.082063727162001</v>
      </c>
      <c r="C14" s="3">
        <f>PrcLd!C14+Run!C64-Evp!C14</f>
        <v>65.292019098660177</v>
      </c>
      <c r="D14" s="3">
        <f>PrcLd!D14+Run!D64-Evp!D14</f>
        <v>64.299285943970773</v>
      </c>
      <c r="E14" s="3">
        <f>PrcLd!E14+Run!E64-Evp!E14</f>
        <v>147.32322046285017</v>
      </c>
      <c r="F14" s="3">
        <f>PrcLd!F14+Run!F64-Evp!F14</f>
        <v>114.6999721315469</v>
      </c>
      <c r="G14" s="3">
        <f>PrcLd!G14+Run!G64-Evp!G14</f>
        <v>159.83488038976856</v>
      </c>
      <c r="H14" s="3">
        <f>PrcLd!H14+Run!H64-Evp!H14</f>
        <v>136.14082309378804</v>
      </c>
      <c r="I14" s="3">
        <f>PrcLd!I14+Run!I64-Evp!I14</f>
        <v>79.21683040194884</v>
      </c>
      <c r="J14" s="3">
        <f>PrcLd!J14+Run!J64-Evp!J14</f>
        <v>111.96470012180268</v>
      </c>
      <c r="K14" s="3">
        <f>PrcLd!K14+Run!K64-Evp!K14</f>
        <v>-2.3851649208282453</v>
      </c>
      <c r="L14" s="3">
        <f>PrcLd!L14+Run!L64-Evp!L14</f>
        <v>19.699253105968339</v>
      </c>
      <c r="M14" s="3">
        <f>PrcLd!M14+Run!M64-Evp!M14</f>
        <v>-20.037551084043855</v>
      </c>
      <c r="N14" s="3">
        <f t="shared" si="0"/>
        <v>887.13033247259455</v>
      </c>
    </row>
    <row r="15" spans="1:14">
      <c r="A15">
        <v>1958</v>
      </c>
      <c r="B15" s="3">
        <f>PrcLd!B15+Run!B65-Evp!B15</f>
        <v>9.8260099390986682</v>
      </c>
      <c r="C15" s="3">
        <f>PrcLd!C15+Run!C65-Evp!C15</f>
        <v>27.134941291108412</v>
      </c>
      <c r="D15" s="3">
        <f>PrcLd!D15+Run!D65-Evp!D15</f>
        <v>46.743393032886729</v>
      </c>
      <c r="E15" s="3">
        <f>PrcLd!E15+Run!E65-Evp!E15</f>
        <v>68.822119366626069</v>
      </c>
      <c r="F15" s="3">
        <f>PrcLd!F15+Run!F65-Evp!F15</f>
        <v>85.80428959805117</v>
      </c>
      <c r="G15" s="3">
        <f>PrcLd!G15+Run!G65-Evp!G15</f>
        <v>145.59298855054811</v>
      </c>
      <c r="H15" s="3">
        <f>PrcLd!H15+Run!H65-Evp!H15</f>
        <v>155.7244971498173</v>
      </c>
      <c r="I15" s="3">
        <f>PrcLd!I15+Run!I65-Evp!I15</f>
        <v>142.08599278928136</v>
      </c>
      <c r="J15" s="3">
        <f>PrcLd!J15+Run!J65-Evp!J15</f>
        <v>94.190372716199761</v>
      </c>
      <c r="K15" s="3">
        <f>PrcLd!K15+Run!K65-Evp!K15</f>
        <v>25.470295736906209</v>
      </c>
      <c r="L15" s="3">
        <f>PrcLd!L15+Run!L65-Evp!L15</f>
        <v>20.761262850182703</v>
      </c>
      <c r="M15" s="3">
        <f>PrcLd!M15+Run!M65-Evp!M15</f>
        <v>-33.45490981729597</v>
      </c>
      <c r="N15" s="3">
        <f t="shared" si="0"/>
        <v>788.70125320341049</v>
      </c>
    </row>
    <row r="16" spans="1:14">
      <c r="A16">
        <v>1959</v>
      </c>
      <c r="B16" s="3">
        <f>PrcLd!B16+Run!B66-Evp!B16</f>
        <v>20.98683771010964</v>
      </c>
      <c r="C16" s="3">
        <f>PrcLd!C16+Run!C66-Evp!C16</f>
        <v>54.924653057247262</v>
      </c>
      <c r="D16" s="3">
        <f>PrcLd!D16+Run!D66-Evp!D16</f>
        <v>60.146538952496954</v>
      </c>
      <c r="E16" s="3">
        <f>PrcLd!E16+Run!E66-Evp!E16</f>
        <v>76.799015834348353</v>
      </c>
      <c r="F16" s="3">
        <f>PrcLd!F16+Run!F66-Evp!F16</f>
        <v>188.43422187576124</v>
      </c>
      <c r="G16" s="3">
        <f>PrcLd!G16+Run!G66-Evp!G16</f>
        <v>125.76410816077953</v>
      </c>
      <c r="H16" s="3">
        <f>PrcLd!H16+Run!H66-Evp!H16</f>
        <v>117.04013096224118</v>
      </c>
      <c r="I16" s="3">
        <f>PrcLd!I16+Run!I66-Evp!I16</f>
        <v>180.36053583434838</v>
      </c>
      <c r="J16" s="3">
        <f>PrcLd!J16+Run!J66-Evp!J16</f>
        <v>135.98164774665042</v>
      </c>
      <c r="K16" s="3">
        <f>PrcLd!K16+Run!K66-Evp!K16</f>
        <v>67.268011693057247</v>
      </c>
      <c r="L16" s="3">
        <f>PrcLd!L16+Run!L66-Evp!L16</f>
        <v>-15.21047600487212</v>
      </c>
      <c r="M16" s="3">
        <f>PrcLd!M16+Run!M66-Evp!M16</f>
        <v>-11.556379829476256</v>
      </c>
      <c r="N16" s="3">
        <f t="shared" si="0"/>
        <v>1000.9388459926919</v>
      </c>
    </row>
    <row r="17" spans="1:14">
      <c r="A17">
        <v>1960</v>
      </c>
      <c r="B17" s="3">
        <f>PrcLd!B17+Run!B67-Evp!B17</f>
        <v>18.240869378806352</v>
      </c>
      <c r="C17" s="3">
        <f>PrcLd!C17+Run!C67-Evp!C17</f>
        <v>46.924621875761268</v>
      </c>
      <c r="D17" s="3">
        <f>PrcLd!D17+Run!D67-Evp!D17</f>
        <v>56.389505481120587</v>
      </c>
      <c r="E17" s="3">
        <f>PrcLd!E17+Run!E67-Evp!E17</f>
        <v>195.59568087697932</v>
      </c>
      <c r="F17" s="3">
        <f>PrcLd!F17+Run!F67-Evp!F17</f>
        <v>215.31698533495734</v>
      </c>
      <c r="G17" s="3">
        <f>PrcLd!G17+Run!G67-Evp!G17</f>
        <v>130.87433471376369</v>
      </c>
      <c r="H17" s="3">
        <f>PrcLd!H17+Run!H67-Evp!H17</f>
        <v>100.17137705237516</v>
      </c>
      <c r="I17" s="3">
        <f>PrcLd!I17+Run!I67-Evp!I17</f>
        <v>116.86281909866015</v>
      </c>
      <c r="J17" s="3">
        <f>PrcLd!J17+Run!J67-Evp!J17</f>
        <v>72.864293300852623</v>
      </c>
      <c r="K17" s="3">
        <f>PrcLd!K17+Run!K67-Evp!K17</f>
        <v>22.570562825822165</v>
      </c>
      <c r="L17" s="3">
        <f>PrcLd!L17+Run!L67-Evp!L17</f>
        <v>8.7239288672350597</v>
      </c>
      <c r="M17" s="3">
        <f>PrcLd!M17+Run!M67-Evp!M17</f>
        <v>-41.243289549330086</v>
      </c>
      <c r="N17" s="3">
        <f t="shared" si="0"/>
        <v>943.29168925700355</v>
      </c>
    </row>
    <row r="18" spans="1:14">
      <c r="A18">
        <v>1961</v>
      </c>
      <c r="B18" s="3">
        <f>PrcLd!B18+Run!B68-Evp!B18</f>
        <v>-9.5477714981729633</v>
      </c>
      <c r="C18" s="3">
        <f>PrcLd!C18+Run!C68-Evp!C18</f>
        <v>65.23662509135201</v>
      </c>
      <c r="D18" s="3">
        <f>PrcLd!D18+Run!D68-Evp!D18</f>
        <v>82.955529159561522</v>
      </c>
      <c r="E18" s="3">
        <f>PrcLd!E18+Run!E68-Evp!E18</f>
        <v>109.29772423873325</v>
      </c>
      <c r="F18" s="3">
        <f>PrcLd!F18+Run!F68-Evp!F18</f>
        <v>161.16660589524972</v>
      </c>
      <c r="G18" s="3">
        <f>PrcLd!G18+Run!G68-Evp!G18</f>
        <v>106.96422801461631</v>
      </c>
      <c r="H18" s="3">
        <f>PrcLd!H18+Run!H68-Evp!H18</f>
        <v>127.78342080389768</v>
      </c>
      <c r="I18" s="3">
        <f>PrcLd!I18+Run!I68-Evp!I18</f>
        <v>92.880116443361757</v>
      </c>
      <c r="J18" s="3">
        <f>PrcLd!J18+Run!J68-Evp!J18</f>
        <v>118.49820901339828</v>
      </c>
      <c r="K18" s="3">
        <f>PrcLd!K18+Run!K68-Evp!K18</f>
        <v>44.797419147381248</v>
      </c>
      <c r="L18" s="3">
        <f>PrcLd!L18+Run!L68-Evp!L18</f>
        <v>9.8544224116930508</v>
      </c>
      <c r="M18" s="3">
        <f>PrcLd!M18+Run!M68-Evp!M18</f>
        <v>-14.923756199756397</v>
      </c>
      <c r="N18" s="3">
        <f t="shared" si="0"/>
        <v>894.9627725213154</v>
      </c>
    </row>
    <row r="19" spans="1:14">
      <c r="A19">
        <v>1962</v>
      </c>
      <c r="B19" s="3">
        <f>PrcLd!B19+Run!B69-Evp!B19</f>
        <v>15.67871249695493</v>
      </c>
      <c r="C19" s="3">
        <f>PrcLd!C19+Run!C69-Evp!C19</f>
        <v>81.00596170523751</v>
      </c>
      <c r="D19" s="3">
        <f>PrcLd!D19+Run!D69-Evp!D19</f>
        <v>52.15263785627284</v>
      </c>
      <c r="E19" s="3">
        <f>PrcLd!E19+Run!E69-Evp!E19</f>
        <v>93.976166138855049</v>
      </c>
      <c r="F19" s="3">
        <f>PrcLd!F19+Run!F69-Evp!F19</f>
        <v>187.64042114494518</v>
      </c>
      <c r="G19" s="3">
        <f>PrcLd!G19+Run!G69-Evp!G19</f>
        <v>108.23351230207065</v>
      </c>
      <c r="H19" s="3">
        <f>PrcLd!H19+Run!H69-Evp!H19</f>
        <v>105.92963244823387</v>
      </c>
      <c r="I19" s="3">
        <f>PrcLd!I19+Run!I69-Evp!I19</f>
        <v>150.32792935444579</v>
      </c>
      <c r="J19" s="3">
        <f>PrcLd!J19+Run!J69-Evp!J19</f>
        <v>85.638455054811203</v>
      </c>
      <c r="K19" s="3">
        <f>PrcLd!K19+Run!K69-Evp!K19</f>
        <v>9.1624176370280068</v>
      </c>
      <c r="L19" s="3">
        <f>PrcLd!L19+Run!L69-Evp!L19</f>
        <v>-19.834814129110853</v>
      </c>
      <c r="M19" s="3">
        <f>PrcLd!M19+Run!M69-Evp!M19</f>
        <v>-24.450017247259439</v>
      </c>
      <c r="N19" s="3">
        <f t="shared" si="0"/>
        <v>845.46101476248464</v>
      </c>
    </row>
    <row r="20" spans="1:14">
      <c r="A20">
        <v>1963</v>
      </c>
      <c r="B20" s="3">
        <f>PrcLd!B20+Run!B70-Evp!B20</f>
        <v>5.4796908160779552</v>
      </c>
      <c r="C20" s="3">
        <f>PrcLd!C20+Run!C70-Evp!C20</f>
        <v>57.148594786845308</v>
      </c>
      <c r="D20" s="3">
        <f>PrcLd!D20+Run!D70-Evp!D20</f>
        <v>68.287153422655308</v>
      </c>
      <c r="E20" s="3">
        <f>PrcLd!E20+Run!E70-Evp!E20</f>
        <v>99.351104019488432</v>
      </c>
      <c r="F20" s="3">
        <f>PrcLd!F20+Run!F70-Evp!F20</f>
        <v>122.56174713763701</v>
      </c>
      <c r="G20" s="3">
        <f>PrcLd!G20+Run!G70-Evp!G20</f>
        <v>179.59544701583434</v>
      </c>
      <c r="H20" s="3">
        <f>PrcLd!H20+Run!H70-Evp!H20</f>
        <v>108.69028540803897</v>
      </c>
      <c r="I20" s="3">
        <f>PrcLd!I20+Run!I70-Evp!I20</f>
        <v>113.5993303775883</v>
      </c>
      <c r="J20" s="3">
        <f>PrcLd!J20+Run!J70-Evp!J20</f>
        <v>70.383575639464084</v>
      </c>
      <c r="K20" s="3">
        <f>PrcLd!K20+Run!K70-Evp!K20</f>
        <v>33.087255931790494</v>
      </c>
      <c r="L20" s="3">
        <f>PrcLd!L20+Run!L70-Evp!L20</f>
        <v>18.009713520097449</v>
      </c>
      <c r="M20" s="3">
        <f>PrcLd!M20+Run!M70-Evp!M20</f>
        <v>-49.395580414129128</v>
      </c>
      <c r="N20" s="3">
        <f t="shared" si="0"/>
        <v>826.79831766138864</v>
      </c>
    </row>
    <row r="21" spans="1:14">
      <c r="A21">
        <v>1964</v>
      </c>
      <c r="B21" s="3">
        <f>PrcLd!B21+Run!B71-Evp!B21</f>
        <v>7.9447046041412932</v>
      </c>
      <c r="C21" s="3">
        <f>PrcLd!C21+Run!C71-Evp!C21</f>
        <v>-6.5685742265529825</v>
      </c>
      <c r="D21" s="3">
        <f>PrcLd!D21+Run!D71-Evp!D21</f>
        <v>9.9219542996345922</v>
      </c>
      <c r="E21" s="3">
        <f>PrcLd!E21+Run!E71-Evp!E21</f>
        <v>137.30699780755174</v>
      </c>
      <c r="F21" s="3">
        <f>PrcLd!F21+Run!F71-Evp!F21</f>
        <v>228.18864204628503</v>
      </c>
      <c r="G21" s="3">
        <f>PrcLd!G21+Run!G71-Evp!G21</f>
        <v>207.26146991473814</v>
      </c>
      <c r="H21" s="3">
        <f>PrcLd!H21+Run!H71-Evp!H21</f>
        <v>116.88961422655299</v>
      </c>
      <c r="I21" s="3">
        <f>PrcLd!I21+Run!I71-Evp!I21</f>
        <v>143.97630255785626</v>
      </c>
      <c r="J21" s="3">
        <f>PrcLd!J21+Run!J71-Evp!J21</f>
        <v>116.28108989037759</v>
      </c>
      <c r="K21" s="3">
        <f>PrcLd!K21+Run!K71-Evp!K21</f>
        <v>46.897282436053587</v>
      </c>
      <c r="L21" s="3">
        <f>PrcLd!L21+Run!L71-Evp!L21</f>
        <v>31.845427040194878</v>
      </c>
      <c r="M21" s="3">
        <f>PrcLd!M21+Run!M71-Evp!M21</f>
        <v>-10.020904945188803</v>
      </c>
      <c r="N21" s="3">
        <f t="shared" si="0"/>
        <v>1029.9240056516444</v>
      </c>
    </row>
    <row r="22" spans="1:14">
      <c r="A22">
        <v>1965</v>
      </c>
      <c r="B22" s="3">
        <f>PrcLd!B22+Run!B72-Evp!B22</f>
        <v>-30.76514660170524</v>
      </c>
      <c r="C22" s="3">
        <f>PrcLd!C22+Run!C72-Evp!C22</f>
        <v>47.934138757612658</v>
      </c>
      <c r="D22" s="3">
        <f>PrcLd!D22+Run!D72-Evp!D22</f>
        <v>51.582387917174188</v>
      </c>
      <c r="E22" s="3">
        <f>PrcLd!E22+Run!E72-Evp!E22</f>
        <v>116.07598976857491</v>
      </c>
      <c r="F22" s="3">
        <f>PrcLd!F22+Run!F72-Evp!F22</f>
        <v>205.9601688672351</v>
      </c>
      <c r="G22" s="3">
        <f>PrcLd!G22+Run!G72-Evp!G22</f>
        <v>129.58852423873327</v>
      </c>
      <c r="H22" s="3">
        <f>PrcLd!H22+Run!H72-Evp!H22</f>
        <v>127.5940046772229</v>
      </c>
      <c r="I22" s="3">
        <f>PrcLd!I22+Run!I72-Evp!I22</f>
        <v>117.19422421437274</v>
      </c>
      <c r="J22" s="3">
        <f>PrcLd!J22+Run!J72-Evp!J22</f>
        <v>148.07384409257003</v>
      </c>
      <c r="K22" s="3">
        <f>PrcLd!K22+Run!K72-Evp!K22</f>
        <v>64.467747235079173</v>
      </c>
      <c r="L22" s="3">
        <f>PrcLd!L22+Run!L72-Evp!L22</f>
        <v>58.296507186358085</v>
      </c>
      <c r="M22" s="3">
        <f>PrcLd!M22+Run!M72-Evp!M22</f>
        <v>20.494061096224115</v>
      </c>
      <c r="N22" s="3">
        <f t="shared" si="0"/>
        <v>1056.496451449452</v>
      </c>
    </row>
    <row r="23" spans="1:14">
      <c r="A23">
        <v>1966</v>
      </c>
      <c r="B23" s="3">
        <f>PrcLd!B23+Run!B73-Evp!B23</f>
        <v>-19.895307088915956</v>
      </c>
      <c r="C23" s="3">
        <f>PrcLd!C23+Run!C73-Evp!C23</f>
        <v>41.439697539585865</v>
      </c>
      <c r="D23" s="3">
        <f>PrcLd!D23+Run!D73-Evp!D23</f>
        <v>104.06838216808771</v>
      </c>
      <c r="E23" s="3">
        <f>PrcLd!E23+Run!E73-Evp!E23</f>
        <v>129.62162825822168</v>
      </c>
      <c r="F23" s="3">
        <f>PrcLd!F23+Run!F73-Evp!F23</f>
        <v>143.81831892813642</v>
      </c>
      <c r="G23" s="3">
        <f>PrcLd!G23+Run!G73-Evp!G23</f>
        <v>147.51669427527406</v>
      </c>
      <c r="H23" s="3">
        <f>PrcLd!H23+Run!H73-Evp!H23</f>
        <v>132.77589778319125</v>
      </c>
      <c r="I23" s="3">
        <f>PrcLd!I23+Run!I73-Evp!I23</f>
        <v>164.08074309378804</v>
      </c>
      <c r="J23" s="3">
        <f>PrcLd!J23+Run!J73-Evp!J23</f>
        <v>32.340161753958576</v>
      </c>
      <c r="K23" s="3">
        <f>PrcLd!K23+Run!K73-Evp!K23</f>
        <v>67.831794299634595</v>
      </c>
      <c r="L23" s="3">
        <f>PrcLd!L23+Run!L73-Evp!L23</f>
        <v>4.3321330085261849</v>
      </c>
      <c r="M23" s="3">
        <f>PrcLd!M23+Run!M73-Evp!M23</f>
        <v>-11.922484774665037</v>
      </c>
      <c r="N23" s="3">
        <f t="shared" si="0"/>
        <v>936.00765924482346</v>
      </c>
    </row>
    <row r="24" spans="1:14">
      <c r="A24">
        <v>1967</v>
      </c>
      <c r="B24" s="3">
        <f>PrcLd!B24+Run!B74-Evp!B24</f>
        <v>10.21542012180268</v>
      </c>
      <c r="C24" s="3">
        <f>PrcLd!C24+Run!C74-Evp!C24</f>
        <v>26.479529744214375</v>
      </c>
      <c r="D24" s="3">
        <f>PrcLd!D24+Run!D74-Evp!D24</f>
        <v>74.134517417783201</v>
      </c>
      <c r="E24" s="3">
        <f>PrcLd!E24+Run!E74-Evp!E24</f>
        <v>170.38106163215591</v>
      </c>
      <c r="F24" s="3">
        <f>PrcLd!F24+Run!F74-Evp!F24</f>
        <v>115.99734099878198</v>
      </c>
      <c r="G24" s="3">
        <f>PrcLd!G24+Run!G74-Evp!G24</f>
        <v>175.35337588306942</v>
      </c>
      <c r="H24" s="3">
        <f>PrcLd!H24+Run!H74-Evp!H24</f>
        <v>113.92356199756395</v>
      </c>
      <c r="I24" s="3">
        <f>PrcLd!I24+Run!I74-Evp!I24</f>
        <v>129.0207768087698</v>
      </c>
      <c r="J24" s="3">
        <f>PrcLd!J24+Run!J74-Evp!J24</f>
        <v>29.188213398294756</v>
      </c>
      <c r="K24" s="3">
        <f>PrcLd!K24+Run!K74-Evp!K24</f>
        <v>72.861340609013382</v>
      </c>
      <c r="L24" s="3">
        <f>PrcLd!L24+Run!L74-Evp!L24</f>
        <v>0.91066114494519468</v>
      </c>
      <c r="M24" s="3">
        <f>PrcLd!M24+Run!M74-Evp!M24</f>
        <v>-32.575803264311816</v>
      </c>
      <c r="N24" s="3">
        <f t="shared" si="0"/>
        <v>885.88999649208279</v>
      </c>
    </row>
    <row r="25" spans="1:14">
      <c r="A25">
        <v>1968</v>
      </c>
      <c r="B25" s="3">
        <f>PrcLd!B25+Run!B75-Evp!B25</f>
        <v>-26.170738319123018</v>
      </c>
      <c r="C25" s="3">
        <f>PrcLd!C25+Run!C75-Evp!C25</f>
        <v>-1.1353214129110825</v>
      </c>
      <c r="D25" s="3">
        <f>PrcLd!D25+Run!D75-Evp!D25</f>
        <v>92.143957515225338</v>
      </c>
      <c r="E25" s="3">
        <f>PrcLd!E25+Run!E75-Evp!E25</f>
        <v>184.43225383678438</v>
      </c>
      <c r="F25" s="3">
        <f>PrcLd!F25+Run!F75-Evp!F25</f>
        <v>138.35250426309378</v>
      </c>
      <c r="G25" s="3">
        <f>PrcLd!G25+Run!G75-Evp!G25</f>
        <v>245.28317271619974</v>
      </c>
      <c r="H25" s="3">
        <f>PrcLd!H25+Run!H75-Evp!H25</f>
        <v>235.38019449451889</v>
      </c>
      <c r="I25" s="3">
        <f>PrcLd!I25+Run!I75-Evp!I25</f>
        <v>129.27571352009744</v>
      </c>
      <c r="J25" s="3">
        <f>PrcLd!J25+Run!J75-Evp!J25</f>
        <v>144.10699390986602</v>
      </c>
      <c r="K25" s="3">
        <f>PrcLd!K25+Run!K75-Evp!K25</f>
        <v>131.85269388550549</v>
      </c>
      <c r="L25" s="3">
        <f>PrcLd!L25+Run!L75-Evp!L25</f>
        <v>-4.766948112058472</v>
      </c>
      <c r="M25" s="3">
        <f>PrcLd!M25+Run!M75-Evp!M25</f>
        <v>14.445867771010967</v>
      </c>
      <c r="N25" s="3">
        <f t="shared" si="0"/>
        <v>1283.2003440682097</v>
      </c>
    </row>
    <row r="26" spans="1:14">
      <c r="A26">
        <v>1969</v>
      </c>
      <c r="B26" s="3">
        <f>PrcLd!B26+Run!B76-Evp!B26</f>
        <v>39.884054275274067</v>
      </c>
      <c r="C26" s="3">
        <f>PrcLd!C26+Run!C76-Evp!C26</f>
        <v>18.571819537149814</v>
      </c>
      <c r="D26" s="3">
        <f>PrcLd!D26+Run!D76-Evp!D26</f>
        <v>14.08114903775882</v>
      </c>
      <c r="E26" s="3">
        <f>PrcLd!E26+Run!E76-Evp!E26</f>
        <v>168.46468355663828</v>
      </c>
      <c r="F26" s="3">
        <f>PrcLd!F26+Run!F76-Evp!F26</f>
        <v>173.39406957369064</v>
      </c>
      <c r="G26" s="3">
        <f>PrcLd!G26+Run!G76-Evp!G26</f>
        <v>148.89768477466504</v>
      </c>
      <c r="H26" s="3">
        <f>PrcLd!H26+Run!H76-Evp!H26</f>
        <v>130.93999863580999</v>
      </c>
      <c r="I26" s="3">
        <f>PrcLd!I26+Run!I76-Evp!I26</f>
        <v>120.71966772228987</v>
      </c>
      <c r="J26" s="3">
        <f>PrcLd!J26+Run!J76-Evp!J26</f>
        <v>74.828449695493305</v>
      </c>
      <c r="K26" s="3">
        <f>PrcLd!K26+Run!K76-Evp!K26</f>
        <v>46.79548199756394</v>
      </c>
      <c r="L26" s="3">
        <f>PrcLd!L26+Run!L76-Evp!L26</f>
        <v>4.2053817295980593</v>
      </c>
      <c r="M26" s="3">
        <f>PrcLd!M26+Run!M76-Evp!M26</f>
        <v>-7.5602601705237475</v>
      </c>
      <c r="N26" s="3">
        <f t="shared" si="0"/>
        <v>933.22218036540801</v>
      </c>
    </row>
    <row r="27" spans="1:14">
      <c r="A27">
        <v>1970</v>
      </c>
      <c r="B27" s="3">
        <f>PrcLd!B27+Run!B77-Evp!B27</f>
        <v>-13.852567892813624</v>
      </c>
      <c r="C27" s="3">
        <f>PrcLd!C27+Run!C77-Evp!C27</f>
        <v>11.214743191230205</v>
      </c>
      <c r="D27" s="3">
        <f>PrcLd!D27+Run!D77-Evp!D27</f>
        <v>35.825659829476244</v>
      </c>
      <c r="E27" s="3">
        <f>PrcLd!E27+Run!E77-Evp!E27</f>
        <v>122.67634007308162</v>
      </c>
      <c r="F27" s="3">
        <f>PrcLd!F27+Run!F77-Evp!F27</f>
        <v>241.14860414129112</v>
      </c>
      <c r="G27" s="3">
        <f>PrcLd!G27+Run!G77-Evp!G27</f>
        <v>141.43366577344705</v>
      </c>
      <c r="H27" s="3">
        <f>PrcLd!H27+Run!H77-Evp!H27</f>
        <v>156.03830187576125</v>
      </c>
      <c r="I27" s="3">
        <f>PrcLd!I27+Run!I77-Evp!I27</f>
        <v>83.667459390986608</v>
      </c>
      <c r="J27" s="3">
        <f>PrcLd!J27+Run!J77-Evp!J27</f>
        <v>124.60084872107184</v>
      </c>
      <c r="K27" s="3">
        <f>PrcLd!K27+Run!K77-Evp!K27</f>
        <v>133.47661982947625</v>
      </c>
      <c r="L27" s="3">
        <f>PrcLd!L27+Run!L77-Evp!L27</f>
        <v>45.559477710109618</v>
      </c>
      <c r="M27" s="3">
        <f>PrcLd!M27+Run!M77-Evp!M27</f>
        <v>9.2680483313032909</v>
      </c>
      <c r="N27" s="3">
        <f t="shared" si="0"/>
        <v>1091.0572009744214</v>
      </c>
    </row>
    <row r="28" spans="1:14">
      <c r="A28">
        <v>1971</v>
      </c>
      <c r="B28" s="3">
        <f>PrcLd!B28+Run!B78-Evp!B28</f>
        <v>-22.951406869671132</v>
      </c>
      <c r="C28" s="3">
        <f>PrcLd!C28+Run!C78-Evp!C28</f>
        <v>70.378508940316678</v>
      </c>
      <c r="D28" s="3">
        <f>PrcLd!D28+Run!D78-Evp!D28</f>
        <v>67.624682192448233</v>
      </c>
      <c r="E28" s="3">
        <f>PrcLd!E28+Run!E78-Evp!E28</f>
        <v>142.4173671132765</v>
      </c>
      <c r="F28" s="3">
        <f>PrcLd!F28+Run!F78-Evp!F28</f>
        <v>230.24349836784407</v>
      </c>
      <c r="G28" s="3">
        <f>PrcLd!G28+Run!G78-Evp!G28</f>
        <v>157.62850426309382</v>
      </c>
      <c r="H28" s="3">
        <f>PrcLd!H28+Run!H78-Evp!H28</f>
        <v>122.50929724725944</v>
      </c>
      <c r="I28" s="3">
        <f>PrcLd!I28+Run!I78-Evp!I28</f>
        <v>79.011669281364192</v>
      </c>
      <c r="J28" s="3">
        <f>PrcLd!J28+Run!J78-Evp!J28</f>
        <v>102.46437515225335</v>
      </c>
      <c r="K28" s="3">
        <f>PrcLd!K28+Run!K78-Evp!K28</f>
        <v>130.34294538367845</v>
      </c>
      <c r="L28" s="3">
        <f>PrcLd!L28+Run!L78-Evp!L28</f>
        <v>59.620894031668712</v>
      </c>
      <c r="M28" s="3">
        <f>PrcLd!M28+Run!M78-Evp!M28</f>
        <v>-3.2548056516443324</v>
      </c>
      <c r="N28" s="3">
        <f t="shared" si="0"/>
        <v>1136.0355294518879</v>
      </c>
    </row>
    <row r="29" spans="1:14">
      <c r="A29">
        <v>1972</v>
      </c>
      <c r="B29" s="3">
        <f>PrcLd!B29+Run!B79-Evp!B29</f>
        <v>-8.4290443848964713</v>
      </c>
      <c r="C29" s="3">
        <f>PrcLd!C29+Run!C79-Evp!C29</f>
        <v>33.011946504263094</v>
      </c>
      <c r="D29" s="3">
        <f>PrcLd!D29+Run!D79-Evp!D29</f>
        <v>82.841137539585873</v>
      </c>
      <c r="E29" s="3">
        <f>PrcLd!E29+Run!E79-Evp!E29</f>
        <v>92.338819975639467</v>
      </c>
      <c r="F29" s="3">
        <f>PrcLd!F29+Run!F79-Evp!F29</f>
        <v>187.45151123020707</v>
      </c>
      <c r="G29" s="3">
        <f>PrcLd!G29+Run!G79-Evp!G29</f>
        <v>121.0862742996346</v>
      </c>
      <c r="H29" s="3">
        <f>PrcLd!H29+Run!H79-Evp!H29</f>
        <v>184.16124492082824</v>
      </c>
      <c r="I29" s="3">
        <f>PrcLd!I29+Run!I79-Evp!I29</f>
        <v>176.37790499390985</v>
      </c>
      <c r="J29" s="3">
        <f>PrcLd!J29+Run!J79-Evp!J29</f>
        <v>99.594641169305717</v>
      </c>
      <c r="K29" s="3">
        <f>PrcLd!K29+Run!K79-Evp!K29</f>
        <v>17.937481412911083</v>
      </c>
      <c r="L29" s="3">
        <f>PrcLd!L29+Run!L79-Evp!L29</f>
        <v>27.756680146163205</v>
      </c>
      <c r="M29" s="3">
        <f>PrcLd!M29+Run!M79-Evp!M29</f>
        <v>-21.899124190012188</v>
      </c>
      <c r="N29" s="3">
        <f t="shared" si="0"/>
        <v>992.22947361753961</v>
      </c>
    </row>
    <row r="30" spans="1:14">
      <c r="A30">
        <v>1973</v>
      </c>
      <c r="B30" s="3">
        <f>PrcLd!B30+Run!B80-Evp!B30</f>
        <v>-3.3081008526187645</v>
      </c>
      <c r="C30" s="3">
        <f>PrcLd!C30+Run!C80-Evp!C30</f>
        <v>-5.0213866017052453</v>
      </c>
      <c r="D30" s="3">
        <f>PrcLd!D30+Run!D80-Evp!D30</f>
        <v>91.428278781973205</v>
      </c>
      <c r="E30" s="3">
        <f>PrcLd!E30+Run!E80-Evp!E30</f>
        <v>107.59835956151036</v>
      </c>
      <c r="F30" s="3">
        <f>PrcLd!F30+Run!F80-Evp!F30</f>
        <v>185.21211566382462</v>
      </c>
      <c r="G30" s="3">
        <f>PrcLd!G30+Run!G80-Evp!G30</f>
        <v>165.38839561510355</v>
      </c>
      <c r="H30" s="3">
        <f>PrcLd!H30+Run!H80-Evp!H30</f>
        <v>140.5846096954933</v>
      </c>
      <c r="I30" s="3">
        <f>PrcLd!I30+Run!I80-Evp!I30</f>
        <v>150.69882669914739</v>
      </c>
      <c r="J30" s="3">
        <f>PrcLd!J30+Run!J80-Evp!J30</f>
        <v>78.193776370280148</v>
      </c>
      <c r="K30" s="3">
        <f>PrcLd!K30+Run!K80-Evp!K30</f>
        <v>62.855255931790495</v>
      </c>
      <c r="L30" s="3">
        <f>PrcLd!L30+Run!L80-Evp!L30</f>
        <v>7.5657710109622371</v>
      </c>
      <c r="M30" s="3">
        <f>PrcLd!M30+Run!M80-Evp!M30</f>
        <v>-24.155339537149828</v>
      </c>
      <c r="N30" s="3">
        <f t="shared" si="0"/>
        <v>957.04056233861149</v>
      </c>
    </row>
    <row r="31" spans="1:14">
      <c r="A31">
        <v>1974</v>
      </c>
      <c r="B31" s="3">
        <f>PrcLd!B31+Run!B81-Evp!B31</f>
        <v>-9.4844542752740608</v>
      </c>
      <c r="C31" s="3">
        <f>PrcLd!C31+Run!C81-Evp!C31</f>
        <v>-8.6391504019488394</v>
      </c>
      <c r="D31" s="3">
        <f>PrcLd!D31+Run!D81-Evp!D31</f>
        <v>7.6776885749086432</v>
      </c>
      <c r="E31" s="3">
        <f>PrcLd!E31+Run!E81-Evp!E31</f>
        <v>138.46016613885507</v>
      </c>
      <c r="F31" s="3">
        <f>PrcLd!F31+Run!F81-Evp!F31</f>
        <v>189.90065705237515</v>
      </c>
      <c r="G31" s="3">
        <f>PrcLd!G31+Run!G81-Evp!G31</f>
        <v>178.40478976857489</v>
      </c>
      <c r="H31" s="3">
        <f>PrcLd!H31+Run!H81-Evp!H31</f>
        <v>142.71154026796589</v>
      </c>
      <c r="I31" s="3">
        <f>PrcLd!I31+Run!I81-Evp!I31</f>
        <v>161.06900550548113</v>
      </c>
      <c r="J31" s="3">
        <f>PrcLd!J31+Run!J81-Evp!J31</f>
        <v>70.292332277710116</v>
      </c>
      <c r="K31" s="3">
        <f>PrcLd!K31+Run!K81-Evp!K31</f>
        <v>62.579115907429973</v>
      </c>
      <c r="L31" s="3">
        <f>PrcLd!L31+Run!L81-Evp!L31</f>
        <v>54.186723020706467</v>
      </c>
      <c r="M31" s="3">
        <f>PrcLd!M31+Run!M81-Evp!M31</f>
        <v>-16.52381778319122</v>
      </c>
      <c r="N31" s="3">
        <f t="shared" si="0"/>
        <v>970.6345960535931</v>
      </c>
    </row>
    <row r="32" spans="1:14">
      <c r="A32">
        <v>1975</v>
      </c>
      <c r="B32" s="3">
        <f>PrcLd!B32+Run!B82-Evp!B32</f>
        <v>25.360100462850184</v>
      </c>
      <c r="C32" s="3">
        <f>PrcLd!C32+Run!C82-Evp!C32</f>
        <v>7.0528385870888997</v>
      </c>
      <c r="D32" s="3">
        <f>PrcLd!D32+Run!D82-Evp!D32</f>
        <v>18.481744993909871</v>
      </c>
      <c r="E32" s="3">
        <f>PrcLd!E32+Run!E82-Evp!E32</f>
        <v>94.382948112058457</v>
      </c>
      <c r="F32" s="3">
        <f>PrcLd!F32+Run!F82-Evp!F32</f>
        <v>171.39289286236297</v>
      </c>
      <c r="G32" s="3">
        <f>PrcLd!G32+Run!G82-Evp!G32</f>
        <v>186.75929013398294</v>
      </c>
      <c r="H32" s="3">
        <f>PrcLd!H32+Run!H82-Evp!H32</f>
        <v>112.41128506699148</v>
      </c>
      <c r="I32" s="3">
        <f>PrcLd!I32+Run!I82-Evp!I32</f>
        <v>66.256733544457973</v>
      </c>
      <c r="J32" s="3">
        <f>PrcLd!J32+Run!J82-Evp!J32</f>
        <v>53.138998294762487</v>
      </c>
      <c r="K32" s="3">
        <f>PrcLd!K32+Run!K82-Evp!K32</f>
        <v>36.196654908647993</v>
      </c>
      <c r="L32" s="3">
        <f>PrcLd!L32+Run!L82-Evp!L32</f>
        <v>61.662682582216817</v>
      </c>
      <c r="M32" s="3">
        <f>PrcLd!M32+Run!M82-Evp!M32</f>
        <v>-25.79877349573691</v>
      </c>
      <c r="N32" s="3">
        <f t="shared" si="0"/>
        <v>807.29739605359316</v>
      </c>
    </row>
    <row r="33" spans="1:14">
      <c r="A33">
        <v>1976</v>
      </c>
      <c r="B33" s="3">
        <f>PrcLd!B33+Run!B83-Evp!B33</f>
        <v>-10.605580511571247</v>
      </c>
      <c r="C33" s="3">
        <f>PrcLd!C33+Run!C83-Evp!C33</f>
        <v>19.3243108404385</v>
      </c>
      <c r="D33" s="3">
        <f>PrcLd!D33+Run!D83-Evp!D33</f>
        <v>80.578799415347135</v>
      </c>
      <c r="E33" s="3">
        <f>PrcLd!E33+Run!E83-Evp!E33</f>
        <v>177.47814762484774</v>
      </c>
      <c r="F33" s="3">
        <f>PrcLd!F33+Run!F83-Evp!F33</f>
        <v>90.5669515225335</v>
      </c>
      <c r="G33" s="3">
        <f>PrcLd!G33+Run!G83-Evp!G33</f>
        <v>153.56656321559072</v>
      </c>
      <c r="H33" s="3">
        <f>PrcLd!H33+Run!H83-Evp!H33</f>
        <v>94.688705188794145</v>
      </c>
      <c r="I33" s="3">
        <f>PrcLd!I33+Run!I83-Evp!I33</f>
        <v>35.320376906211933</v>
      </c>
      <c r="J33" s="3">
        <f>PrcLd!J33+Run!J83-Evp!J33</f>
        <v>-5.0638007308160837</v>
      </c>
      <c r="K33" s="3">
        <f>PrcLd!K33+Run!K83-Evp!K33</f>
        <v>-15.590464701583429</v>
      </c>
      <c r="L33" s="3">
        <f>PrcLd!L33+Run!L83-Evp!L33</f>
        <v>-47.89650767356882</v>
      </c>
      <c r="M33" s="3">
        <f>PrcLd!M33+Run!M83-Evp!M33</f>
        <v>-54.786069281364178</v>
      </c>
      <c r="N33" s="3">
        <f t="shared" si="0"/>
        <v>517.5814318148598</v>
      </c>
    </row>
    <row r="34" spans="1:14">
      <c r="A34">
        <v>1977</v>
      </c>
      <c r="B34" s="3">
        <f>PrcLd!B34+Run!B84-Evp!B34</f>
        <v>-41.465606138855051</v>
      </c>
      <c r="C34" s="3">
        <f>PrcLd!C34+Run!C84-Evp!C34</f>
        <v>23.351955663824597</v>
      </c>
      <c r="D34" s="3">
        <f>PrcLd!D34+Run!D84-Evp!D34</f>
        <v>107.39138426309378</v>
      </c>
      <c r="E34" s="3">
        <f>PrcLd!E34+Run!E84-Evp!E34</f>
        <v>125.6238928136419</v>
      </c>
      <c r="F34" s="3">
        <f>PrcLd!F34+Run!F84-Evp!F34</f>
        <v>107.90275225334959</v>
      </c>
      <c r="G34" s="3">
        <f>PrcLd!G34+Run!G84-Evp!G34</f>
        <v>148.61806187576127</v>
      </c>
      <c r="H34" s="3">
        <f>PrcLd!H34+Run!H84-Evp!H34</f>
        <v>115.94979702801461</v>
      </c>
      <c r="I34" s="3">
        <f>PrcLd!I34+Run!I84-Evp!I34</f>
        <v>130.37703902557854</v>
      </c>
      <c r="J34" s="3">
        <f>PrcLd!J34+Run!J84-Evp!J34</f>
        <v>167.99222606577348</v>
      </c>
      <c r="K34" s="3">
        <f>PrcLd!K34+Run!K84-Evp!K34</f>
        <v>49.202435761266742</v>
      </c>
      <c r="L34" s="3">
        <f>PrcLd!L34+Run!L84-Evp!L34</f>
        <v>36.642986601705232</v>
      </c>
      <c r="M34" s="3">
        <f>PrcLd!M34+Run!M84-Evp!M34</f>
        <v>-30.245077515225347</v>
      </c>
      <c r="N34" s="3">
        <f t="shared" si="0"/>
        <v>941.34184769792932</v>
      </c>
    </row>
    <row r="35" spans="1:14">
      <c r="A35">
        <v>1978</v>
      </c>
      <c r="B35" s="3">
        <f>PrcLd!B35+Run!B85-Evp!B35</f>
        <v>-56.779783093788069</v>
      </c>
      <c r="C35" s="3">
        <f>PrcLd!C35+Run!C85-Evp!C35</f>
        <v>17.954503873325216</v>
      </c>
      <c r="D35" s="3">
        <f>PrcLd!D35+Run!D85-Evp!D35</f>
        <v>38.459392058465284</v>
      </c>
      <c r="E35" s="3">
        <f>PrcLd!E35+Run!E85-Evp!E35</f>
        <v>76.839681851400741</v>
      </c>
      <c r="F35" s="3">
        <f>PrcLd!F35+Run!F85-Evp!F35</f>
        <v>168.74904311814856</v>
      </c>
      <c r="G35" s="3">
        <f>PrcLd!G35+Run!G85-Evp!G35</f>
        <v>149.21691595615104</v>
      </c>
      <c r="H35" s="3">
        <f>PrcLd!H35+Run!H85-Evp!H35</f>
        <v>172.12276618757613</v>
      </c>
      <c r="I35" s="3">
        <f>PrcLd!I35+Run!I85-Evp!I35</f>
        <v>152.83224341047503</v>
      </c>
      <c r="J35" s="3">
        <f>PrcLd!J35+Run!J85-Evp!J35</f>
        <v>72.175490864799031</v>
      </c>
      <c r="K35" s="3">
        <f>PrcLd!K35+Run!K85-Evp!K35</f>
        <v>-5.1734682582216749</v>
      </c>
      <c r="L35" s="3">
        <f>PrcLd!L35+Run!L85-Evp!L35</f>
        <v>-28.750610475030456</v>
      </c>
      <c r="M35" s="3">
        <f>PrcLd!M35+Run!M85-Evp!M35</f>
        <v>-25.259879853836793</v>
      </c>
      <c r="N35" s="3">
        <f t="shared" si="0"/>
        <v>732.38629563946415</v>
      </c>
    </row>
    <row r="36" spans="1:14">
      <c r="A36">
        <v>1979</v>
      </c>
      <c r="B36" s="3">
        <f>PrcLd!B36+Run!B86-Evp!B36</f>
        <v>-24.250769403166871</v>
      </c>
      <c r="C36" s="3">
        <f>PrcLd!C36+Run!C86-Evp!C36</f>
        <v>63.132257929354438</v>
      </c>
      <c r="D36" s="3">
        <f>PrcLd!D36+Run!D86-Evp!D36</f>
        <v>120.05632613885507</v>
      </c>
      <c r="E36" s="3">
        <f>PrcLd!E36+Run!E86-Evp!E36</f>
        <v>151.31057393422654</v>
      </c>
      <c r="F36" s="3">
        <f>PrcLd!F36+Run!F86-Evp!F36</f>
        <v>248.1617919610232</v>
      </c>
      <c r="G36" s="3">
        <f>PrcLd!G36+Run!G86-Evp!G36</f>
        <v>194.58159658952496</v>
      </c>
      <c r="H36" s="3">
        <f>PrcLd!H36+Run!H86-Evp!H36</f>
        <v>129.03240185140075</v>
      </c>
      <c r="I36" s="3">
        <f>PrcLd!I36+Run!I86-Evp!I36</f>
        <v>123.76733544457979</v>
      </c>
      <c r="J36" s="3">
        <f>PrcLd!J36+Run!J86-Evp!J36</f>
        <v>75.253273568818514</v>
      </c>
      <c r="K36" s="3">
        <f>PrcLd!K36+Run!K86-Evp!K36</f>
        <v>100.15177432399511</v>
      </c>
      <c r="L36" s="3">
        <f>PrcLd!L36+Run!L86-Evp!L36</f>
        <v>19.713284774665027</v>
      </c>
      <c r="M36" s="3">
        <f>PrcLd!M36+Run!M86-Evp!M36</f>
        <v>-29.93510207064557</v>
      </c>
      <c r="N36" s="3">
        <f t="shared" si="0"/>
        <v>1170.974745042631</v>
      </c>
    </row>
    <row r="37" spans="1:14">
      <c r="A37">
        <v>1980</v>
      </c>
      <c r="B37" s="3">
        <f>PrcLd!B37+Run!B87-Evp!B37</f>
        <v>10.852768526187575</v>
      </c>
      <c r="C37" s="3">
        <f>PrcLd!C37+Run!C87-Evp!C37</f>
        <v>22.425330182704016</v>
      </c>
      <c r="D37" s="3">
        <f>PrcLd!D37+Run!D87-Evp!D37</f>
        <v>53.1342141778319</v>
      </c>
      <c r="E37" s="3">
        <f>PrcLd!E37+Run!E87-Evp!E37</f>
        <v>107.33009354445798</v>
      </c>
      <c r="F37" s="3">
        <f>PrcLd!F37+Run!F87-Evp!F37</f>
        <v>108.92204014616321</v>
      </c>
      <c r="G37" s="3">
        <f>PrcLd!G37+Run!G87-Evp!G37</f>
        <v>110.96737588306944</v>
      </c>
      <c r="H37" s="3">
        <f>PrcLd!H37+Run!H87-Evp!H37</f>
        <v>126.4145535688185</v>
      </c>
      <c r="I37" s="3">
        <f>PrcLd!I37+Run!I87-Evp!I37</f>
        <v>141.41491780755177</v>
      </c>
      <c r="J37" s="3">
        <f>PrcLd!J37+Run!J87-Evp!J37</f>
        <v>138.13745968331304</v>
      </c>
      <c r="K37" s="3">
        <f>PrcLd!K37+Run!K87-Evp!K37</f>
        <v>28.88728253349575</v>
      </c>
      <c r="L37" s="3">
        <f>PrcLd!L37+Run!L87-Evp!L37</f>
        <v>-22.900511571254555</v>
      </c>
      <c r="M37" s="3">
        <f>PrcLd!M37+Run!M87-Evp!M37</f>
        <v>-53.854055542021939</v>
      </c>
      <c r="N37" s="3">
        <f t="shared" si="0"/>
        <v>771.73146894031674</v>
      </c>
    </row>
    <row r="38" spans="1:14">
      <c r="A38">
        <v>1981</v>
      </c>
      <c r="B38" s="3">
        <f>PrcLd!B38+Run!B88-Evp!B38</f>
        <v>-22.700274981729606</v>
      </c>
      <c r="C38" s="3">
        <f>PrcLd!C38+Run!C88-Evp!C38</f>
        <v>66.146904750304515</v>
      </c>
      <c r="D38" s="3">
        <f>PrcLd!D38+Run!D88-Evp!D38</f>
        <v>55.97632672350791</v>
      </c>
      <c r="E38" s="3">
        <f>PrcLd!E38+Run!E88-Evp!E38</f>
        <v>146.96822898903775</v>
      </c>
      <c r="F38" s="3">
        <f>PrcLd!F38+Run!F88-Evp!F38</f>
        <v>131.58998392204629</v>
      </c>
      <c r="G38" s="3">
        <f>PrcLd!G38+Run!G88-Evp!G38</f>
        <v>210.50448574908651</v>
      </c>
      <c r="H38" s="3">
        <f>PrcLd!H38+Run!H88-Evp!H38</f>
        <v>91.968905724725943</v>
      </c>
      <c r="I38" s="3">
        <f>PrcLd!I38+Run!I88-Evp!I38</f>
        <v>83.297850133982948</v>
      </c>
      <c r="J38" s="3">
        <f>PrcLd!J38+Run!J88-Evp!J38</f>
        <v>32.839397807551769</v>
      </c>
      <c r="K38" s="3">
        <f>PrcLd!K38+Run!K88-Evp!K38</f>
        <v>55.554989622411696</v>
      </c>
      <c r="L38" s="3">
        <f>PrcLd!L38+Run!L88-Evp!L38</f>
        <v>-34.380157369062125</v>
      </c>
      <c r="M38" s="3">
        <f>PrcLd!M38+Run!M88-Evp!M38</f>
        <v>-25.151821291108405</v>
      </c>
      <c r="N38" s="3">
        <f t="shared" si="0"/>
        <v>792.61481978075517</v>
      </c>
    </row>
    <row r="39" spans="1:14">
      <c r="A39">
        <v>1982</v>
      </c>
      <c r="B39" s="3">
        <f>PrcLd!B39+Run!B89-Evp!B39</f>
        <v>-12.533613934226551</v>
      </c>
      <c r="C39" s="3">
        <f>PrcLd!C39+Run!C89-Evp!C39</f>
        <v>26.673274153471372</v>
      </c>
      <c r="D39" s="3">
        <f>PrcLd!D39+Run!D89-Evp!D39</f>
        <v>48.819545432399508</v>
      </c>
      <c r="E39" s="3">
        <f>PrcLd!E39+Run!E89-Evp!E39</f>
        <v>117.18362679658955</v>
      </c>
      <c r="F39" s="3">
        <f>PrcLd!F39+Run!F89-Evp!F39</f>
        <v>196.24065071863581</v>
      </c>
      <c r="G39" s="3">
        <f>PrcLd!G39+Run!G89-Evp!G39</f>
        <v>101.87231181485993</v>
      </c>
      <c r="H39" s="3">
        <f>PrcLd!H39+Run!H89-Evp!H39</f>
        <v>204.0134945676005</v>
      </c>
      <c r="I39" s="3">
        <f>PrcLd!I39+Run!I89-Evp!I39</f>
        <v>106.47266133982949</v>
      </c>
      <c r="J39" s="3">
        <f>PrcLd!J39+Run!J89-Evp!J39</f>
        <v>111.21374567600486</v>
      </c>
      <c r="K39" s="3">
        <f>PrcLd!K39+Run!K89-Evp!K39</f>
        <v>151.72934557856271</v>
      </c>
      <c r="L39" s="3">
        <f>PrcLd!L39+Run!L89-Evp!L39</f>
        <v>55.646873568818521</v>
      </c>
      <c r="M39" s="3">
        <f>PrcLd!M39+Run!M89-Evp!M39</f>
        <v>34.323622021924479</v>
      </c>
      <c r="N39" s="3">
        <f t="shared" si="0"/>
        <v>1141.6555377344703</v>
      </c>
    </row>
    <row r="40" spans="1:14">
      <c r="A40">
        <v>1983</v>
      </c>
      <c r="B40" s="3">
        <f>PrcLd!B40+Run!B90-Evp!B40</f>
        <v>4.9434762484774808</v>
      </c>
      <c r="C40" s="3">
        <f>PrcLd!C40+Run!C90-Evp!C40</f>
        <v>8.3024600243605349</v>
      </c>
      <c r="D40" s="3">
        <f>PrcLd!D40+Run!D90-Evp!D40</f>
        <v>22.449469524969544</v>
      </c>
      <c r="E40" s="3">
        <f>PrcLd!E40+Run!E90-Evp!E40</f>
        <v>93.469081120584633</v>
      </c>
      <c r="F40" s="3">
        <f>PrcLd!F40+Run!F90-Evp!F40</f>
        <v>155.82901788063336</v>
      </c>
      <c r="G40" s="3">
        <f>PrcLd!G40+Run!G90-Evp!G40</f>
        <v>133.45040146163217</v>
      </c>
      <c r="H40" s="3">
        <f>PrcLd!H40+Run!H90-Evp!H40</f>
        <v>137.53557447015834</v>
      </c>
      <c r="I40" s="3">
        <f>PrcLd!I40+Run!I90-Evp!I40</f>
        <v>99.135064652862368</v>
      </c>
      <c r="J40" s="3">
        <f>PrcLd!J40+Run!J90-Evp!J40</f>
        <v>105.14047308160778</v>
      </c>
      <c r="K40" s="3">
        <f>PrcLd!K40+Run!K90-Evp!K40</f>
        <v>87.938289598051128</v>
      </c>
      <c r="L40" s="3">
        <f>PrcLd!L40+Run!L90-Evp!L40</f>
        <v>25.586816565164455</v>
      </c>
      <c r="M40" s="3">
        <f>PrcLd!M40+Run!M90-Evp!M40</f>
        <v>-29.564088769792932</v>
      </c>
      <c r="N40" s="3">
        <f t="shared" si="0"/>
        <v>844.21603585870889</v>
      </c>
    </row>
    <row r="41" spans="1:14">
      <c r="A41">
        <v>1984</v>
      </c>
      <c r="B41" s="3">
        <f>PrcLd!B41+Run!B91-Evp!B41</f>
        <v>2.1242208038976997</v>
      </c>
      <c r="C41" s="3">
        <f>PrcLd!C41+Run!C91-Evp!C41</f>
        <v>28.366267186358101</v>
      </c>
      <c r="D41" s="3">
        <f>PrcLd!D41+Run!D91-Evp!D41</f>
        <v>20.643369062119369</v>
      </c>
      <c r="E41" s="3">
        <f>PrcLd!E41+Run!E91-Evp!E41</f>
        <v>128.0711663824604</v>
      </c>
      <c r="F41" s="3">
        <f>PrcLd!F41+Run!F91-Evp!F41</f>
        <v>144.9830585140073</v>
      </c>
      <c r="G41" s="3">
        <f>PrcLd!G41+Run!G91-Evp!G41</f>
        <v>218.44221924482341</v>
      </c>
      <c r="H41" s="3">
        <f>PrcLd!H41+Run!H91-Evp!H41</f>
        <v>144.06055493300855</v>
      </c>
      <c r="I41" s="3">
        <f>PrcLd!I41+Run!I91-Evp!I41</f>
        <v>116.05773398294761</v>
      </c>
      <c r="J41" s="3">
        <f>PrcLd!J41+Run!J91-Evp!J41</f>
        <v>83.69221973203409</v>
      </c>
      <c r="K41" s="3">
        <f>PrcLd!K41+Run!K91-Evp!K41</f>
        <v>69.287607405602927</v>
      </c>
      <c r="L41" s="3">
        <f>PrcLd!L41+Run!L91-Evp!L41</f>
        <v>-14.264167600487212</v>
      </c>
      <c r="M41" s="3">
        <f>PrcLd!M41+Run!M91-Evp!M41</f>
        <v>25.620852911084057</v>
      </c>
      <c r="N41" s="3">
        <f t="shared" si="0"/>
        <v>967.08510255785632</v>
      </c>
    </row>
    <row r="42" spans="1:14">
      <c r="A42">
        <v>1985</v>
      </c>
      <c r="B42" s="3">
        <f>PrcLd!B42+Run!B92-Evp!B42</f>
        <v>-14.473220950060906</v>
      </c>
      <c r="C42" s="3">
        <f>PrcLd!C42+Run!C92-Evp!C42</f>
        <v>33.071181778319129</v>
      </c>
      <c r="D42" s="3">
        <f>PrcLd!D42+Run!D92-Evp!D42</f>
        <v>45.37614070645553</v>
      </c>
      <c r="E42" s="3">
        <f>PrcLd!E42+Run!E92-Evp!E42</f>
        <v>125.26163897685748</v>
      </c>
      <c r="F42" s="3">
        <f>PrcLd!F42+Run!F92-Evp!F42</f>
        <v>188.28150626065772</v>
      </c>
      <c r="G42" s="3">
        <f>PrcLd!G42+Run!G92-Evp!G42</f>
        <v>144.1095551766139</v>
      </c>
      <c r="H42" s="3">
        <f>PrcLd!H42+Run!H92-Evp!H42</f>
        <v>155.62521432399515</v>
      </c>
      <c r="I42" s="3">
        <f>PrcLd!I42+Run!I92-Evp!I42</f>
        <v>147.07724774665041</v>
      </c>
      <c r="J42" s="3">
        <f>PrcLd!J42+Run!J92-Evp!J42</f>
        <v>169.51670791717419</v>
      </c>
      <c r="K42" s="3">
        <f>PrcLd!K42+Run!K92-Evp!K42</f>
        <v>101.66506465286236</v>
      </c>
      <c r="L42" s="3">
        <f>PrcLd!L42+Run!L92-Evp!L42</f>
        <v>64.440405846528606</v>
      </c>
      <c r="M42" s="3">
        <f>PrcLd!M42+Run!M92-Evp!M42</f>
        <v>-32.56281091352011</v>
      </c>
      <c r="N42" s="3">
        <f t="shared" si="0"/>
        <v>1127.3886315225336</v>
      </c>
    </row>
    <row r="43" spans="1:14">
      <c r="A43">
        <v>1986</v>
      </c>
      <c r="B43" s="3">
        <f>PrcLd!B43+Run!B93-Evp!B43</f>
        <v>-9.3413111814859917</v>
      </c>
      <c r="C43" s="3">
        <f>PrcLd!C43+Run!C93-Evp!C43</f>
        <v>38.971439512789274</v>
      </c>
      <c r="D43" s="3">
        <f>PrcLd!D43+Run!D93-Evp!D43</f>
        <v>62.862555809987825</v>
      </c>
      <c r="E43" s="3">
        <f>PrcLd!E43+Run!E93-Evp!E43</f>
        <v>176.29892375152252</v>
      </c>
      <c r="F43" s="3">
        <f>PrcLd!F43+Run!F93-Evp!F43</f>
        <v>138.82340930572474</v>
      </c>
      <c r="G43" s="3">
        <f>PrcLd!G43+Run!G93-Evp!G43</f>
        <v>166.15033373934227</v>
      </c>
      <c r="H43" s="3">
        <f>PrcLd!H43+Run!H93-Evp!H43</f>
        <v>143.5229923507917</v>
      </c>
      <c r="I43" s="3">
        <f>PrcLd!I43+Run!I93-Evp!I43</f>
        <v>134.31425188794157</v>
      </c>
      <c r="J43" s="3">
        <f>PrcLd!J43+Run!J93-Evp!J43</f>
        <v>118.03218903775883</v>
      </c>
      <c r="K43" s="3">
        <f>PrcLd!K43+Run!K93-Evp!K43</f>
        <v>51.512906699147379</v>
      </c>
      <c r="L43" s="3">
        <f>PrcLd!L43+Run!L93-Evp!L43</f>
        <v>-4.8994475030450673</v>
      </c>
      <c r="M43" s="3">
        <f>PrcLd!M43+Run!M93-Evp!M43</f>
        <v>-23.164285310596824</v>
      </c>
      <c r="N43" s="3">
        <f t="shared" si="0"/>
        <v>993.08395809987826</v>
      </c>
    </row>
    <row r="44" spans="1:14">
      <c r="A44">
        <v>1987</v>
      </c>
      <c r="B44" s="3">
        <f>PrcLd!B44+Run!B94-Evp!B44</f>
        <v>-22.161301729598051</v>
      </c>
      <c r="C44" s="3">
        <f>PrcLd!C44+Run!C94-Evp!C44</f>
        <v>-6.2796746406820958</v>
      </c>
      <c r="D44" s="3">
        <f>PrcLd!D44+Run!D94-Evp!D44</f>
        <v>7.8012401461632095</v>
      </c>
      <c r="E44" s="3">
        <f>PrcLd!E44+Run!E94-Evp!E44</f>
        <v>49.299504993909864</v>
      </c>
      <c r="F44" s="3">
        <f>PrcLd!F44+Run!F94-Evp!F44</f>
        <v>114.53877485992692</v>
      </c>
      <c r="G44" s="3">
        <f>PrcLd!G44+Run!G94-Evp!G44</f>
        <v>74.147539098660175</v>
      </c>
      <c r="H44" s="3">
        <f>PrcLd!H44+Run!H94-Evp!H44</f>
        <v>148.90303161997565</v>
      </c>
      <c r="I44" s="3">
        <f>PrcLd!I44+Run!I94-Evp!I44</f>
        <v>109.1193639951279</v>
      </c>
      <c r="J44" s="3">
        <f>PrcLd!J44+Run!J94-Evp!J44</f>
        <v>63.346658221680869</v>
      </c>
      <c r="K44" s="3">
        <f>PrcLd!K44+Run!K94-Evp!K44</f>
        <v>2.6847353958587092</v>
      </c>
      <c r="L44" s="3">
        <f>PrcLd!L44+Run!L94-Evp!L44</f>
        <v>-13.140073081607795</v>
      </c>
      <c r="M44" s="3">
        <f>PrcLd!M44+Run!M94-Evp!M44</f>
        <v>-22.005216662606571</v>
      </c>
      <c r="N44" s="3">
        <f t="shared" si="0"/>
        <v>506.2545822168089</v>
      </c>
    </row>
    <row r="45" spans="1:14">
      <c r="A45">
        <v>1988</v>
      </c>
      <c r="B45" s="3">
        <f>PrcLd!B45+Run!B95-Evp!B45</f>
        <v>-40.674107673568827</v>
      </c>
      <c r="C45" s="3">
        <f>PrcLd!C45+Run!C95-Evp!C45</f>
        <v>-9.5711519610231406</v>
      </c>
      <c r="D45" s="3">
        <f>PrcLd!D45+Run!D95-Evp!D45</f>
        <v>53.831160146163207</v>
      </c>
      <c r="E45" s="3">
        <f>PrcLd!E45+Run!E95-Evp!E45</f>
        <v>85.181120097442161</v>
      </c>
      <c r="F45" s="3">
        <f>PrcLd!F45+Run!F95-Evp!F45</f>
        <v>139.61208838002437</v>
      </c>
      <c r="G45" s="3">
        <f>PrcLd!G45+Run!G95-Evp!G45</f>
        <v>108.32337052375154</v>
      </c>
      <c r="H45" s="3">
        <f>PrcLd!H45+Run!H95-Evp!H45</f>
        <v>100.44588112058464</v>
      </c>
      <c r="I45" s="3">
        <f>PrcLd!I45+Run!I95-Evp!I45</f>
        <v>214.66368896467725</v>
      </c>
      <c r="J45" s="3">
        <f>PrcLd!J45+Run!J95-Evp!J45</f>
        <v>91.694197320341061</v>
      </c>
      <c r="K45" s="3">
        <f>PrcLd!K45+Run!K95-Evp!K45</f>
        <v>38.670383532277697</v>
      </c>
      <c r="L45" s="3">
        <f>PrcLd!L45+Run!L95-Evp!L45</f>
        <v>88.898529110840414</v>
      </c>
      <c r="M45" s="3">
        <f>PrcLd!M45+Run!M95-Evp!M45</f>
        <v>6.6333844579780816</v>
      </c>
      <c r="N45" s="3">
        <f t="shared" si="0"/>
        <v>877.70854401948839</v>
      </c>
    </row>
    <row r="46" spans="1:14">
      <c r="A46">
        <v>1989</v>
      </c>
      <c r="B46" s="3">
        <f>PrcLd!B46+Run!B96-Evp!B46</f>
        <v>29.170780609013406</v>
      </c>
      <c r="C46" s="3">
        <f>PrcLd!C46+Run!C96-Evp!C46</f>
        <v>-2.2940066260657801</v>
      </c>
      <c r="D46" s="3">
        <f>PrcLd!D46+Run!D96-Evp!D46</f>
        <v>35.644186699147397</v>
      </c>
      <c r="E46" s="3">
        <f>PrcLd!E46+Run!E96-Evp!E46</f>
        <v>101.44540803897686</v>
      </c>
      <c r="F46" s="3">
        <f>PrcLd!F46+Run!F96-Evp!F46</f>
        <v>189.84390742996345</v>
      </c>
      <c r="G46" s="3">
        <f>PrcLd!G46+Run!G96-Evp!G46</f>
        <v>168.85154786845311</v>
      </c>
      <c r="H46" s="3">
        <f>PrcLd!H46+Run!H96-Evp!H46</f>
        <v>83.728599756394644</v>
      </c>
      <c r="I46" s="3">
        <f>PrcLd!I46+Run!I96-Evp!I46</f>
        <v>122.0571148355664</v>
      </c>
      <c r="J46" s="3">
        <f>PrcLd!J46+Run!J96-Evp!J46</f>
        <v>37.837601948842867</v>
      </c>
      <c r="K46" s="3">
        <f>PrcLd!K46+Run!K96-Evp!K46</f>
        <v>8.9071455298416566</v>
      </c>
      <c r="L46" s="3">
        <f>PrcLd!L46+Run!L96-Evp!L46</f>
        <v>-43.351101096224113</v>
      </c>
      <c r="M46" s="3">
        <f>PrcLd!M46+Run!M96-Evp!M46</f>
        <v>-53.684914786845297</v>
      </c>
      <c r="N46" s="3">
        <f t="shared" si="0"/>
        <v>678.15627020706449</v>
      </c>
    </row>
    <row r="47" spans="1:14">
      <c r="A47">
        <v>1990</v>
      </c>
      <c r="B47" s="3">
        <f>PrcLd!B47+Run!B97-Evp!B47</f>
        <v>-1.9912715225334949</v>
      </c>
      <c r="C47" s="3">
        <f>PrcLd!C47+Run!C97-Evp!C47</f>
        <v>8.392756735688188</v>
      </c>
      <c r="D47" s="3">
        <f>PrcLd!D47+Run!D97-Evp!D47</f>
        <v>50.477497490864806</v>
      </c>
      <c r="E47" s="3">
        <f>PrcLd!E47+Run!E97-Evp!E47</f>
        <v>99.535943970767349</v>
      </c>
      <c r="F47" s="3">
        <f>PrcLd!F47+Run!F97-Evp!F47</f>
        <v>127.72704760048721</v>
      </c>
      <c r="G47" s="3">
        <f>PrcLd!G47+Run!G97-Evp!G47</f>
        <v>185.68434348355666</v>
      </c>
      <c r="H47" s="3">
        <f>PrcLd!H47+Run!H97-Evp!H47</f>
        <v>133.89249841656513</v>
      </c>
      <c r="I47" s="3">
        <f>PrcLd!I47+Run!I97-Evp!I47</f>
        <v>93.545041071863565</v>
      </c>
      <c r="J47" s="3">
        <f>PrcLd!J47+Run!J97-Evp!J47</f>
        <v>101.97576662606576</v>
      </c>
      <c r="K47" s="3">
        <f>PrcLd!K47+Run!K97-Evp!K47</f>
        <v>92.066375542021916</v>
      </c>
      <c r="L47" s="3">
        <f>PrcLd!L47+Run!L97-Evp!L47</f>
        <v>-2.5987235079171853</v>
      </c>
      <c r="M47" s="3">
        <f>PrcLd!M47+Run!M97-Evp!M47</f>
        <v>-30.093406285018261</v>
      </c>
      <c r="N47" s="3">
        <f t="shared" si="0"/>
        <v>858.61386962241158</v>
      </c>
    </row>
    <row r="48" spans="1:14">
      <c r="A48">
        <v>1991</v>
      </c>
      <c r="B48" s="3">
        <f>PrcLd!B48+Run!B98-Evp!B48</f>
        <v>-13.166198587088914</v>
      </c>
      <c r="C48" s="3">
        <f>PrcLd!C48+Run!C98-Evp!C48</f>
        <v>23.241895054811206</v>
      </c>
      <c r="D48" s="3">
        <f>PrcLd!D48+Run!D98-Evp!D48</f>
        <v>70.633767795371497</v>
      </c>
      <c r="E48" s="3">
        <f>PrcLd!E48+Run!E98-Evp!E48</f>
        <v>148.0402377588307</v>
      </c>
      <c r="F48" s="3">
        <f>PrcLd!F48+Run!F98-Evp!F48</f>
        <v>172.65265286236297</v>
      </c>
      <c r="G48" s="3">
        <f>PrcLd!G48+Run!G98-Evp!G48</f>
        <v>134.67478830694273</v>
      </c>
      <c r="H48" s="3">
        <f>PrcLd!H48+Run!H98-Evp!H48</f>
        <v>151.52529607795373</v>
      </c>
      <c r="I48" s="3">
        <f>PrcLd!I48+Run!I98-Evp!I48</f>
        <v>68.015950304506703</v>
      </c>
      <c r="J48" s="3">
        <f>PrcLd!J48+Run!J98-Evp!J48</f>
        <v>93.952780024360521</v>
      </c>
      <c r="K48" s="3">
        <f>PrcLd!K48+Run!K98-Evp!K48</f>
        <v>63.037988794153463</v>
      </c>
      <c r="L48" s="3">
        <f>PrcLd!L48+Run!L98-Evp!L48</f>
        <v>44.030131059683313</v>
      </c>
      <c r="M48" s="3">
        <f>PrcLd!M48+Run!M98-Evp!M48</f>
        <v>-18.546197417783176</v>
      </c>
      <c r="N48" s="3">
        <f t="shared" si="0"/>
        <v>938.09309203410464</v>
      </c>
    </row>
    <row r="49" spans="1:14">
      <c r="A49">
        <v>1992</v>
      </c>
      <c r="B49" s="3">
        <f>PrcLd!B49+Run!B99-Evp!B49</f>
        <v>-18.855109573690612</v>
      </c>
      <c r="C49" s="3">
        <f>PrcLd!C49+Run!C99-Evp!C49</f>
        <v>12.852248087697923</v>
      </c>
      <c r="D49" s="3">
        <f>PrcLd!D49+Run!D99-Evp!D49</f>
        <v>14.787339244823386</v>
      </c>
      <c r="E49" s="3">
        <f>PrcLd!E49+Run!E99-Evp!E49</f>
        <v>106.44807990255784</v>
      </c>
      <c r="F49" s="3">
        <f>PrcLd!F49+Run!F99-Evp!F49</f>
        <v>187.34995410475028</v>
      </c>
      <c r="G49" s="3">
        <f>PrcLd!G49+Run!G99-Evp!G49</f>
        <v>117.58676930572473</v>
      </c>
      <c r="H49" s="3">
        <f>PrcLd!H49+Run!H99-Evp!H49</f>
        <v>173.35023542021924</v>
      </c>
      <c r="I49" s="3">
        <f>PrcLd!I49+Run!I99-Evp!I49</f>
        <v>139.6553709135201</v>
      </c>
      <c r="J49" s="3">
        <f>PrcLd!J49+Run!J99-Evp!J49</f>
        <v>166.74832350791715</v>
      </c>
      <c r="K49" s="3">
        <f>PrcLd!K49+Run!K99-Evp!K49</f>
        <v>52.824024457978069</v>
      </c>
      <c r="L49" s="3">
        <f>PrcLd!L49+Run!L99-Evp!L49</f>
        <v>42.456216808769796</v>
      </c>
      <c r="M49" s="3">
        <f>PrcLd!M49+Run!M99-Evp!M49</f>
        <v>30.79219196102315</v>
      </c>
      <c r="N49" s="3">
        <f t="shared" si="0"/>
        <v>1025.995644141291</v>
      </c>
    </row>
    <row r="50" spans="1:14">
      <c r="A50">
        <v>1993</v>
      </c>
      <c r="B50" s="3">
        <f>PrcLd!B50+Run!B100-Evp!B50</f>
        <v>-9.958866163215589</v>
      </c>
      <c r="C50" s="3">
        <f>PrcLd!C50+Run!C100-Evp!C50</f>
        <v>-38.875961412911089</v>
      </c>
      <c r="D50" s="3">
        <f>PrcLd!D50+Run!D100-Evp!D50</f>
        <v>2.6435717417783096</v>
      </c>
      <c r="E50" s="3">
        <f>PrcLd!E50+Run!E100-Evp!E50</f>
        <v>126.24325700365407</v>
      </c>
      <c r="F50" s="3">
        <f>PrcLd!F50+Run!F100-Evp!F50</f>
        <v>200.5334204141291</v>
      </c>
      <c r="G50" s="3">
        <f>PrcLd!G50+Run!G100-Evp!G50</f>
        <v>163.54967308160778</v>
      </c>
      <c r="H50" s="3">
        <f>PrcLd!H50+Run!H100-Evp!H50</f>
        <v>208.6184614859927</v>
      </c>
      <c r="I50" s="3">
        <f>PrcLd!I50+Run!I100-Evp!I50</f>
        <v>128.90265247259441</v>
      </c>
      <c r="J50" s="3">
        <f>PrcLd!J50+Run!J100-Evp!J50</f>
        <v>87.864180267965907</v>
      </c>
      <c r="K50" s="3">
        <f>PrcLd!K50+Run!K100-Evp!K50</f>
        <v>53.133316151035302</v>
      </c>
      <c r="L50" s="3">
        <f>PrcLd!L50+Run!L100-Evp!L50</f>
        <v>-8.0775152253352189E-2</v>
      </c>
      <c r="M50" s="3">
        <f>PrcLd!M50+Run!M100-Evp!M50</f>
        <v>-17.12848847746649</v>
      </c>
      <c r="N50" s="3">
        <f t="shared" si="0"/>
        <v>905.44444141291103</v>
      </c>
    </row>
    <row r="51" spans="1:14">
      <c r="A51">
        <v>1994</v>
      </c>
      <c r="B51" s="3">
        <f>PrcLd!B51+Run!B101-Evp!B51</f>
        <v>-25.43541875761268</v>
      </c>
      <c r="C51" s="3">
        <f>PrcLd!C51+Run!C101-Evp!C51</f>
        <v>10.548830791717421</v>
      </c>
      <c r="D51" s="3">
        <f>PrcLd!D51+Run!D101-Evp!D51</f>
        <v>42.426583093788054</v>
      </c>
      <c r="E51" s="3">
        <f>PrcLd!E51+Run!E101-Evp!E51</f>
        <v>127.9011683313033</v>
      </c>
      <c r="F51" s="3">
        <f>PrcLd!F51+Run!F101-Evp!F51</f>
        <v>150.41211654080388</v>
      </c>
      <c r="G51" s="3">
        <f>PrcLd!G51+Run!G101-Evp!G51</f>
        <v>150.57231376370279</v>
      </c>
      <c r="H51" s="3">
        <f>PrcLd!H51+Run!H101-Evp!H51</f>
        <v>168.98600808769794</v>
      </c>
      <c r="I51" s="3">
        <f>PrcLd!I51+Run!I101-Evp!I51</f>
        <v>128.72482231425093</v>
      </c>
      <c r="J51" s="3">
        <f>PrcLd!J51+Run!J101-Evp!J51</f>
        <v>91.703179049939109</v>
      </c>
      <c r="K51" s="3">
        <f>PrcLd!K51+Run!K101-Evp!K51</f>
        <v>45.174045797807551</v>
      </c>
      <c r="L51" s="3">
        <f>PrcLd!L51+Run!L101-Evp!L51</f>
        <v>14.61344214372717</v>
      </c>
      <c r="M51" s="3">
        <f>PrcLd!M51+Run!M101-Evp!M51</f>
        <v>-24.791781924482343</v>
      </c>
      <c r="N51" s="3">
        <f t="shared" si="0"/>
        <v>880.83530923264311</v>
      </c>
    </row>
    <row r="52" spans="1:14">
      <c r="A52">
        <v>1995</v>
      </c>
      <c r="B52" s="3">
        <f>PrcLd!B52+Run!B102-Evp!B52</f>
        <v>-45.887648721071869</v>
      </c>
      <c r="C52" s="3">
        <f>PrcLd!C52+Run!C102-Evp!C52</f>
        <v>-27.978927844092567</v>
      </c>
      <c r="D52" s="3">
        <f>PrcLd!D52+Run!D102-Evp!D52</f>
        <v>29.697799951278931</v>
      </c>
      <c r="E52" s="3">
        <f>PrcLd!E52+Run!E102-Evp!E52</f>
        <v>67.185764677222892</v>
      </c>
      <c r="F52" s="3">
        <f>PrcLd!F52+Run!F102-Evp!F52</f>
        <v>165.60840818514006</v>
      </c>
      <c r="G52" s="3">
        <f>PrcLd!G52+Run!G102-Evp!G52</f>
        <v>82.089606820950067</v>
      </c>
      <c r="H52" s="3">
        <f>PrcLd!H52+Run!H102-Evp!H52</f>
        <v>150.21661115712547</v>
      </c>
      <c r="I52" s="3">
        <f>PrcLd!I52+Run!I102-Evp!I52</f>
        <v>93.455143191230206</v>
      </c>
      <c r="J52" s="3">
        <f>PrcLd!J52+Run!J102-Evp!J52</f>
        <v>97.359175152253329</v>
      </c>
      <c r="K52" s="3">
        <f>PrcLd!K52+Run!K102-Evp!K52</f>
        <v>151.94843537149819</v>
      </c>
      <c r="L52" s="3">
        <f>PrcLd!L52+Run!L102-Evp!L52</f>
        <v>-9.4256238733252076</v>
      </c>
      <c r="M52" s="3">
        <f>PrcLd!M52+Run!M102-Evp!M52</f>
        <v>-27.548272545676014</v>
      </c>
      <c r="N52" s="3">
        <f t="shared" si="0"/>
        <v>726.72047152253344</v>
      </c>
    </row>
    <row r="53" spans="1:14">
      <c r="A53">
        <v>1996</v>
      </c>
      <c r="B53" s="3">
        <f>PrcLd!B53+Run!B103-Evp!B53</f>
        <v>25.531236053593162</v>
      </c>
      <c r="C53" s="3">
        <f>PrcLd!C53+Run!C103-Evp!C53</f>
        <v>40.732297880633375</v>
      </c>
      <c r="D53" s="3">
        <f>PrcLd!D53+Run!D103-Evp!D53</f>
        <v>20.348502606577341</v>
      </c>
      <c r="E53" s="3">
        <f>PrcLd!E53+Run!E103-Evp!E53</f>
        <v>133.0595503045067</v>
      </c>
      <c r="F53" s="3">
        <f>PrcLd!F53+Run!F103-Evp!F53</f>
        <v>253.22048828258221</v>
      </c>
      <c r="G53" s="3">
        <f>PrcLd!G53+Run!G103-Evp!G53</f>
        <v>180.97494323995127</v>
      </c>
      <c r="H53" s="3">
        <f>PrcLd!H53+Run!H103-Evp!H53</f>
        <v>203.58659615103531</v>
      </c>
      <c r="I53" s="3">
        <f>PrcLd!I53+Run!I103-Evp!I53</f>
        <v>127.6574259683313</v>
      </c>
      <c r="J53" s="3">
        <f>PrcLd!J53+Run!J103-Evp!J53</f>
        <v>90.788064799025562</v>
      </c>
      <c r="K53" s="3">
        <f>PrcLd!K53+Run!K103-Evp!K53</f>
        <v>94.353383775883074</v>
      </c>
      <c r="L53" s="3">
        <f>PrcLd!L53+Run!L103-Evp!L53</f>
        <v>33.690135931790522</v>
      </c>
      <c r="M53" s="3">
        <f>PrcLd!M53+Run!M103-Evp!M53</f>
        <v>16.277730767356886</v>
      </c>
      <c r="N53" s="3">
        <f t="shared" si="0"/>
        <v>1220.2203557612665</v>
      </c>
    </row>
    <row r="54" spans="1:14">
      <c r="A54">
        <v>1997</v>
      </c>
      <c r="B54" s="3">
        <f>PrcLd!B54+Run!B104-Evp!B54</f>
        <v>22.026154250913507</v>
      </c>
      <c r="C54" s="3">
        <f>PrcLd!C54+Run!C104-Evp!C54</f>
        <v>-8.7196309866017074</v>
      </c>
      <c r="D54" s="3">
        <f>PrcLd!D54+Run!D104-Evp!D54</f>
        <v>42.119718392204625</v>
      </c>
      <c r="E54" s="3">
        <f>PrcLd!E54+Run!E104-Evp!E54</f>
        <v>131.99711668696713</v>
      </c>
      <c r="F54" s="3">
        <f>PrcLd!F54+Run!F104-Evp!F54</f>
        <v>179.08854937880633</v>
      </c>
      <c r="G54" s="3">
        <f>PrcLd!G54+Run!G104-Evp!G54</f>
        <v>145.4971293544458</v>
      </c>
      <c r="H54" s="3">
        <f>PrcLd!H54+Run!H104-Evp!H54</f>
        <v>137.34569939098662</v>
      </c>
      <c r="I54" s="3">
        <f>PrcLd!I54+Run!I104-Evp!I54</f>
        <v>62.8713312545676</v>
      </c>
      <c r="J54" s="3">
        <f>PrcLd!J54+Run!J104-Evp!J54</f>
        <v>50.017318392204622</v>
      </c>
      <c r="K54" s="3">
        <f>PrcLd!K54+Run!K104-Evp!K54</f>
        <v>35.840438489646772</v>
      </c>
      <c r="L54" s="3">
        <f>PrcLd!L54+Run!L104-Evp!L54</f>
        <v>8.1208394640682116</v>
      </c>
      <c r="M54" s="3">
        <f>PrcLd!M54+Run!M104-Evp!M54</f>
        <v>-31.724276735688179</v>
      </c>
      <c r="N54" s="3">
        <f t="shared" si="0"/>
        <v>774.48038733252145</v>
      </c>
    </row>
    <row r="55" spans="1:14">
      <c r="A55">
        <v>1998</v>
      </c>
      <c r="B55" s="3">
        <f>PrcLd!B55+Run!B105-Evp!B55</f>
        <v>-30.642714348355668</v>
      </c>
      <c r="C55" s="3">
        <f>PrcLd!C55+Run!C105-Evp!C55</f>
        <v>8.6998252862362939</v>
      </c>
      <c r="D55" s="3">
        <f>PrcLd!D55+Run!D105-Evp!D55</f>
        <v>36.118455249695508</v>
      </c>
      <c r="E55" s="3">
        <f>PrcLd!E55+Run!E105-Evp!E55</f>
        <v>89.970222168087687</v>
      </c>
      <c r="F55" s="3">
        <f>PrcLd!F55+Run!F105-Evp!F55</f>
        <v>75.18002689403167</v>
      </c>
      <c r="G55" s="3">
        <f>PrcLd!G55+Run!G105-Evp!G55</f>
        <v>100.42363264311815</v>
      </c>
      <c r="H55" s="3">
        <f>PrcLd!H55+Run!H105-Evp!H55</f>
        <v>65.69263590742996</v>
      </c>
      <c r="I55" s="3">
        <f>PrcLd!I55+Run!I105-Evp!I55</f>
        <v>71.731945042630926</v>
      </c>
      <c r="J55" s="3">
        <f>PrcLd!J55+Run!J105-Evp!J55</f>
        <v>43.094926674786848</v>
      </c>
      <c r="K55" s="3">
        <f>PrcLd!K55+Run!K105-Evp!K55</f>
        <v>67.899028112058474</v>
      </c>
      <c r="L55" s="3">
        <f>PrcLd!L55+Run!L105-Evp!L55</f>
        <v>2.6892355663824645</v>
      </c>
      <c r="M55" s="3">
        <f>PrcLd!M55+Run!M105-Evp!M55</f>
        <v>-56.878900267965889</v>
      </c>
      <c r="N55" s="3">
        <f t="shared" si="0"/>
        <v>473.97831892813639</v>
      </c>
    </row>
    <row r="56" spans="1:14">
      <c r="A56">
        <v>1999</v>
      </c>
      <c r="B56" s="3">
        <f>PrcLd!B56+Run!B106-Evp!B56</f>
        <v>-63.312837028014627</v>
      </c>
      <c r="C56" s="3">
        <f>PrcLd!C56+Run!C106-Evp!C56</f>
        <v>6.1367958099878166</v>
      </c>
      <c r="D56" s="3">
        <f>PrcLd!D56+Run!D106-Evp!D56</f>
        <v>10.353376175395859</v>
      </c>
      <c r="E56" s="3">
        <f>PrcLd!E56+Run!E106-Evp!E56</f>
        <v>142.96577295980512</v>
      </c>
      <c r="F56" s="3">
        <f>PrcLd!F56+Run!F106-Evp!F56</f>
        <v>206.44448389768576</v>
      </c>
      <c r="G56" s="3">
        <f>PrcLd!G56+Run!G106-Evp!G56</f>
        <v>153.23085797807551</v>
      </c>
      <c r="H56" s="3">
        <f>PrcLd!H56+Run!H106-Evp!H56</f>
        <v>200.20904545676007</v>
      </c>
      <c r="I56" s="3">
        <f>PrcLd!I56+Run!I106-Evp!I56</f>
        <v>89.805288769792924</v>
      </c>
      <c r="J56" s="3">
        <f>PrcLd!J56+Run!J106-Evp!J56</f>
        <v>104.37538903775882</v>
      </c>
      <c r="K56" s="3">
        <f>PrcLd!K56+Run!K106-Evp!K56</f>
        <v>50.232133788063337</v>
      </c>
      <c r="L56" s="3">
        <f>PrcLd!L56+Run!L106-Evp!L56</f>
        <v>-18.87816613885505</v>
      </c>
      <c r="M56" s="3">
        <f>PrcLd!M56+Run!M106-Evp!M56</f>
        <v>-61.402740755176623</v>
      </c>
      <c r="N56" s="3">
        <f t="shared" si="0"/>
        <v>820.15939995127894</v>
      </c>
    </row>
    <row r="57" spans="1:14">
      <c r="A57">
        <v>2000</v>
      </c>
      <c r="B57" s="3">
        <f>PrcLd!B57+Run!B107-Evp!B57</f>
        <v>-52.882074738124246</v>
      </c>
      <c r="C57" s="3">
        <f>PrcLd!C57+Run!C107-Evp!C57</f>
        <v>-11.654122679658954</v>
      </c>
      <c r="D57" s="3">
        <f>PrcLd!D57+Run!D107-Evp!D57</f>
        <v>86.165738465286239</v>
      </c>
      <c r="E57" s="3">
        <f>PrcLd!E57+Run!E107-Evp!E57</f>
        <v>75.901392935444576</v>
      </c>
      <c r="F57" s="3">
        <f>PrcLd!F57+Run!F107-Evp!F57</f>
        <v>148.57437515225334</v>
      </c>
      <c r="G57" s="3">
        <f>PrcLd!G57+Run!G107-Evp!G57</f>
        <v>194.12101096224117</v>
      </c>
      <c r="H57" s="3">
        <f>PrcLd!H57+Run!H107-Evp!H57</f>
        <v>91.14635059683313</v>
      </c>
      <c r="I57" s="3">
        <f>PrcLd!I57+Run!I107-Evp!I57</f>
        <v>103.41013310596833</v>
      </c>
      <c r="J57" s="3">
        <f>PrcLd!J57+Run!J107-Evp!J57</f>
        <v>17.776836540803906</v>
      </c>
      <c r="K57" s="3">
        <f>PrcLd!K57+Run!K107-Evp!K57</f>
        <v>14.177512691839219</v>
      </c>
      <c r="L57" s="3">
        <f>PrcLd!L57+Run!L107-Evp!L57</f>
        <v>-8.8101344701583457</v>
      </c>
      <c r="M57" s="3">
        <f>PrcLd!M57+Run!M107-Evp!M57</f>
        <v>-99.143136857490859</v>
      </c>
      <c r="N57" s="3">
        <f t="shared" si="0"/>
        <v>558.78388170523738</v>
      </c>
    </row>
    <row r="58" spans="1:14">
      <c r="A58">
        <v>2001</v>
      </c>
      <c r="B58" s="3">
        <f>PrcLd!B58+Run!B108-Evp!B58</f>
        <v>-32.703325895249705</v>
      </c>
      <c r="C58" s="3">
        <f>PrcLd!C58+Run!C108-Evp!C58</f>
        <v>-16.834033714981729</v>
      </c>
      <c r="D58" s="3">
        <f>PrcLd!D58+Run!D108-Evp!D58</f>
        <v>-3.4159900609013363</v>
      </c>
      <c r="E58" s="3">
        <f>PrcLd!E58+Run!E108-Evp!E58</f>
        <v>322.95713909866009</v>
      </c>
      <c r="F58" s="3">
        <f>PrcLd!F58+Run!F108-Evp!F58</f>
        <v>201.17499088915955</v>
      </c>
      <c r="G58" s="3">
        <f>PrcLd!G58+Run!G108-Evp!G58</f>
        <v>127.91704945188793</v>
      </c>
      <c r="H58" s="3">
        <f>PrcLd!H58+Run!H108-Evp!H58</f>
        <v>91.48812404384897</v>
      </c>
      <c r="I58" s="3">
        <f>PrcLd!I58+Run!I108-Evp!I58</f>
        <v>82.91689412911083</v>
      </c>
      <c r="J58" s="3">
        <f>PrcLd!J58+Run!J108-Evp!J58</f>
        <v>25.892873568818516</v>
      </c>
      <c r="K58" s="3">
        <f>PrcLd!K58+Run!K108-Evp!K58</f>
        <v>67.617839999999987</v>
      </c>
      <c r="L58" s="3">
        <f>PrcLd!L58+Run!L108-Evp!L58</f>
        <v>56.349646285018281</v>
      </c>
      <c r="M58" s="3">
        <f>PrcLd!M58+Run!M108-Evp!M58</f>
        <v>0.12200799025578135</v>
      </c>
      <c r="N58" s="3">
        <f t="shared" si="0"/>
        <v>923.48321578562718</v>
      </c>
    </row>
    <row r="59" spans="1:14">
      <c r="A59">
        <v>2002</v>
      </c>
      <c r="B59" s="3">
        <f>PrcLd!B59+Run!B109-Evp!B59</f>
        <v>-54.810429037758823</v>
      </c>
      <c r="C59" s="3">
        <f>PrcLd!C59+Run!C109-Evp!C59</f>
        <v>-27.029352204628495</v>
      </c>
      <c r="D59" s="3">
        <f>PrcLd!D59+Run!D109-Evp!D59</f>
        <v>3.5700822411693025</v>
      </c>
      <c r="E59" s="3">
        <f>PrcLd!E59+Run!E109-Evp!E59</f>
        <v>160.81461875761269</v>
      </c>
      <c r="F59" s="3">
        <f>PrcLd!F59+Run!F109-Evp!F59</f>
        <v>138.70133447015837</v>
      </c>
      <c r="G59" s="3">
        <f>PrcLd!G59+Run!G109-Evp!G59</f>
        <v>165.63324043848965</v>
      </c>
      <c r="H59" s="3">
        <f>PrcLd!H59+Run!H109-Evp!H59</f>
        <v>113.52258260657734</v>
      </c>
      <c r="I59" s="3">
        <f>PrcLd!I59+Run!I109-Evp!I59</f>
        <v>87.598467819732036</v>
      </c>
      <c r="J59" s="3">
        <f>PrcLd!J59+Run!J109-Evp!J59</f>
        <v>64.708021924482338</v>
      </c>
      <c r="K59" s="3">
        <f>PrcLd!K59+Run!K109-Evp!K59</f>
        <v>66.419494665042635</v>
      </c>
      <c r="L59" s="3">
        <f>PrcLd!L59+Run!L109-Evp!L59</f>
        <v>-44.40547624847747</v>
      </c>
      <c r="M59" s="3">
        <f>PrcLd!M59+Run!M109-Evp!M59</f>
        <v>-79.029794591961007</v>
      </c>
      <c r="N59" s="3">
        <f t="shared" si="0"/>
        <v>595.69279084043842</v>
      </c>
    </row>
    <row r="60" spans="1:14">
      <c r="A60">
        <v>2003</v>
      </c>
      <c r="B60" s="3">
        <f>PrcLd!B60+Run!B110-Evp!B60</f>
        <v>-94.615244628501841</v>
      </c>
      <c r="C60" s="3">
        <f>PrcLd!C60+Run!C110-Evp!C60</f>
        <v>-24.971067868453105</v>
      </c>
      <c r="D60" s="3">
        <f>PrcLd!D60+Run!D110-Evp!D60</f>
        <v>47.376844141291102</v>
      </c>
      <c r="E60" s="3">
        <f>PrcLd!E60+Run!E110-Evp!E60</f>
        <v>133.00900121802678</v>
      </c>
      <c r="F60" s="3">
        <f>PrcLd!F60+Run!F110-Evp!F60</f>
        <v>166.77134928136419</v>
      </c>
      <c r="G60" s="3">
        <f>PrcLd!G60+Run!G110-Evp!G60</f>
        <v>94.430939342265532</v>
      </c>
      <c r="H60" s="3">
        <f>PrcLd!H60+Run!H110-Evp!H60</f>
        <v>140.17118099878195</v>
      </c>
      <c r="I60" s="3">
        <f>PrcLd!I60+Run!I110-Evp!I60</f>
        <v>90.998182606577345</v>
      </c>
      <c r="J60" s="3">
        <f>PrcLd!J60+Run!J110-Evp!J60</f>
        <v>72.016951522533489</v>
      </c>
      <c r="K60" s="3">
        <f>PrcLd!K60+Run!K110-Evp!K60</f>
        <v>23.050673812423867</v>
      </c>
      <c r="L60" s="3">
        <f>PrcLd!L60+Run!L110-Evp!L60</f>
        <v>5.2563766138855073</v>
      </c>
      <c r="M60" s="3">
        <f>PrcLd!M60+Run!M110-Evp!M60</f>
        <v>-21.437836492082837</v>
      </c>
      <c r="N60" s="3">
        <f t="shared" si="0"/>
        <v>632.05735054811203</v>
      </c>
    </row>
    <row r="61" spans="1:14">
      <c r="A61">
        <v>2004</v>
      </c>
      <c r="B61" s="3">
        <f>PrcLd!B61+Run!B111-Evp!B61</f>
        <v>-58.927929549330088</v>
      </c>
      <c r="C61" s="3">
        <f>PrcLd!C61+Run!C111-Evp!C61</f>
        <v>2.3552888672350747</v>
      </c>
      <c r="D61" s="3">
        <f>PrcLd!D61+Run!D111-Evp!D61</f>
        <v>49.704008477466502</v>
      </c>
      <c r="E61" s="3">
        <f>PrcLd!E61+Run!E111-Evp!E61</f>
        <v>157.90369695493303</v>
      </c>
      <c r="F61" s="3">
        <f>PrcLd!F61+Run!F111-Evp!F61</f>
        <v>170.11148609013395</v>
      </c>
      <c r="G61" s="3">
        <f>PrcLd!G61+Run!G111-Evp!G61</f>
        <v>125.5640472594397</v>
      </c>
      <c r="H61" s="3">
        <f>PrcLd!H61+Run!H111-Evp!H61</f>
        <v>97.548832155907419</v>
      </c>
      <c r="I61" s="3">
        <f>PrcLd!I61+Run!I111-Evp!I61</f>
        <v>88.656554933008522</v>
      </c>
      <c r="J61" s="3">
        <f>PrcLd!J61+Run!J111-Evp!J61</f>
        <v>103.67573739342265</v>
      </c>
      <c r="K61" s="3">
        <f>PrcLd!K61+Run!K111-Evp!K61</f>
        <v>102.50966840438491</v>
      </c>
      <c r="L61" s="3">
        <f>PrcLd!L61+Run!L111-Evp!L61</f>
        <v>-8.989052862362982</v>
      </c>
      <c r="M61" s="3">
        <f>PrcLd!M61+Run!M111-Evp!M61</f>
        <v>-52.806655590743006</v>
      </c>
      <c r="N61" s="3">
        <f t="shared" si="0"/>
        <v>777.30568253349566</v>
      </c>
    </row>
    <row r="62" spans="1:14">
      <c r="A62">
        <v>2005</v>
      </c>
      <c r="B62" s="3">
        <f>PrcLd!B62+Run!B112-Evp!B62</f>
        <v>-43.800968769792945</v>
      </c>
      <c r="C62" s="3">
        <f>PrcLd!C62+Run!C112-Evp!C62</f>
        <v>-6.1208501827040251</v>
      </c>
      <c r="D62" s="3">
        <f>PrcLd!D62+Run!D112-Evp!D62</f>
        <v>-3.4975140560292246</v>
      </c>
      <c r="E62" s="3">
        <f>PrcLd!E62+Run!E112-Evp!E62</f>
        <v>130.24599464068208</v>
      </c>
      <c r="F62" s="3">
        <f>PrcLd!F62+Run!F112-Evp!F62</f>
        <v>144.31951200974422</v>
      </c>
      <c r="G62" s="3">
        <f>PrcLd!G62+Run!G112-Evp!G62</f>
        <v>138.54251790499393</v>
      </c>
      <c r="H62" s="3">
        <f>PrcLd!H62+Run!H112-Evp!H62</f>
        <v>63.891956443361742</v>
      </c>
      <c r="I62" s="3">
        <f>PrcLd!I62+Run!I112-Evp!I62</f>
        <v>36.015193666260664</v>
      </c>
      <c r="J62" s="3">
        <f>PrcLd!J62+Run!J112-Evp!J62</f>
        <v>58.641292570036526</v>
      </c>
      <c r="K62" s="3">
        <f>PrcLd!K62+Run!K112-Evp!K62</f>
        <v>109.68095951278929</v>
      </c>
      <c r="L62" s="3">
        <f>PrcLd!L62+Run!L112-Evp!L62</f>
        <v>49.975135200974407</v>
      </c>
      <c r="M62" s="3">
        <f>PrcLd!M62+Run!M112-Evp!M62</f>
        <v>-16.939627771010962</v>
      </c>
      <c r="N62" s="3">
        <f t="shared" si="0"/>
        <v>660.95360116930567</v>
      </c>
    </row>
    <row r="63" spans="1:14">
      <c r="A63">
        <v>2006</v>
      </c>
      <c r="B63" s="3">
        <f>PrcLd!B63+Run!B113-Evp!B63</f>
        <v>-8.2433486967113367</v>
      </c>
      <c r="C63" s="3">
        <f>PrcLd!C63+Run!C113-Evp!C63</f>
        <v>-42.712801364190014</v>
      </c>
      <c r="D63" s="3">
        <f>PrcLd!D63+Run!D113-Evp!D63</f>
        <v>26.853976711327647</v>
      </c>
      <c r="E63" s="3">
        <f>PrcLd!E63+Run!E113-Evp!E63</f>
        <v>138.84967746650426</v>
      </c>
      <c r="F63" s="3">
        <f>PrcLd!F63+Run!F113-Evp!F63</f>
        <v>161.78304799025577</v>
      </c>
      <c r="G63" s="3">
        <f>PrcLd!G63+Run!G113-Evp!G63</f>
        <v>60.044783922046285</v>
      </c>
      <c r="H63" s="3">
        <f>PrcLd!H63+Run!H113-Evp!H63</f>
        <v>89.173597174177829</v>
      </c>
      <c r="I63" s="3">
        <f>PrcLd!I63+Run!I113-Evp!I63</f>
        <v>8.106320292326437</v>
      </c>
      <c r="J63" s="3">
        <f>PrcLd!J63+Run!J113-Evp!J63</f>
        <v>17.649210718635814</v>
      </c>
      <c r="K63" s="3">
        <f>PrcLd!K63+Run!K113-Evp!K63</f>
        <v>-27.672199464068214</v>
      </c>
      <c r="L63" s="3">
        <f>PrcLd!L63+Run!L113-Evp!L63</f>
        <v>-31.509115712545679</v>
      </c>
      <c r="M63" s="3">
        <f>PrcLd!M63+Run!M113-Evp!M63</f>
        <v>-21.033703386114496</v>
      </c>
      <c r="N63" s="3">
        <f t="shared" si="0"/>
        <v>371.28944565164426</v>
      </c>
    </row>
    <row r="64" spans="1:14">
      <c r="A64">
        <v>2007</v>
      </c>
      <c r="B64" s="3">
        <f>PrcLd!B64+Run!B114-Evp!B64</f>
        <v>-96.317958197320337</v>
      </c>
      <c r="C64" s="3">
        <f>PrcLd!C64+Run!C114-Evp!C64</f>
        <v>-100.18506036540805</v>
      </c>
      <c r="D64" s="3">
        <f>PrcLd!D64+Run!D114-Evp!D64</f>
        <v>36.946508355663831</v>
      </c>
      <c r="E64" s="3">
        <f>PrcLd!E64+Run!E114-Evp!E64</f>
        <v>74.437824116930557</v>
      </c>
      <c r="F64" s="3">
        <f>PrcLd!F64+Run!F114-Evp!F64</f>
        <v>109.63704038976857</v>
      </c>
      <c r="G64" s="3">
        <f>PrcLd!G64+Run!G114-Evp!G64</f>
        <v>120.38673568818514</v>
      </c>
      <c r="H64" s="3">
        <f>PrcLd!H64+Run!H114-Evp!H64</f>
        <v>118.5587984409257</v>
      </c>
      <c r="I64" s="3">
        <f>PrcLd!I64+Run!I114-Evp!I64</f>
        <v>33.29796570036541</v>
      </c>
      <c r="J64" s="3">
        <f>PrcLd!J64+Run!J114-Evp!J64</f>
        <v>131.89743873325213</v>
      </c>
      <c r="K64" s="3">
        <f>PrcLd!K64+Run!K114-Evp!K64</f>
        <v>177.97232828258223</v>
      </c>
      <c r="L64" s="3">
        <f>PrcLd!L64+Run!L114-Evp!L64</f>
        <v>-47.54021924482339</v>
      </c>
      <c r="M64" s="3">
        <f>PrcLd!M64+Run!M114-Evp!M64</f>
        <v>-56.769055785627273</v>
      </c>
      <c r="N64" s="3">
        <f t="shared" si="0"/>
        <v>502.32234611449451</v>
      </c>
    </row>
    <row r="65" spans="1:14">
      <c r="A65">
        <v>2008</v>
      </c>
      <c r="B65" s="3">
        <f>PrcLd!B65+Run!B115-Evp!B65</f>
        <v>-53.544450669914738</v>
      </c>
      <c r="C65" s="3">
        <f>PrcLd!C65+Run!C115-Evp!C65</f>
        <v>-41.181992789281367</v>
      </c>
      <c r="D65" s="3">
        <f>PrcLd!D65+Run!D115-Evp!D65</f>
        <v>-11.769626114494507</v>
      </c>
      <c r="E65" s="3">
        <f>PrcLd!E65+Run!E115-Evp!E65</f>
        <v>182.6908867235079</v>
      </c>
      <c r="F65" s="3">
        <f>PrcLd!F65+Run!F115-Evp!F65</f>
        <v>196.28793364190011</v>
      </c>
      <c r="G65" s="3">
        <f>PrcLd!G65+Run!G115-Evp!G65</f>
        <v>234.74430401948842</v>
      </c>
      <c r="H65" s="3">
        <f>PrcLd!H65+Run!H115-Evp!H65</f>
        <v>169.78479425091354</v>
      </c>
      <c r="I65" s="3">
        <f>PrcLd!I65+Run!I115-Evp!I65</f>
        <v>58.774048136419005</v>
      </c>
      <c r="J65" s="3">
        <f>PrcLd!J65+Run!J115-Evp!J65</f>
        <v>72.366718635809974</v>
      </c>
      <c r="K65" s="3">
        <f>PrcLd!K65+Run!K115-Evp!K65</f>
        <v>3.7438253836784412</v>
      </c>
      <c r="L65" s="3">
        <f>PrcLd!L65+Run!L115-Evp!L65</f>
        <v>-8.9221164433617588</v>
      </c>
      <c r="M65" s="3">
        <f>PrcLd!M65+Run!M115-Evp!M65</f>
        <v>-87.236140998781963</v>
      </c>
      <c r="N65" s="3">
        <f t="shared" si="0"/>
        <v>715.73818377588304</v>
      </c>
    </row>
    <row r="66" spans="1:14">
      <c r="A66">
        <v>2009</v>
      </c>
      <c r="B66" s="3">
        <f>PrcLd!B66+Run!B116-Evp!B66</f>
        <v>-70.392023580998782</v>
      </c>
      <c r="C66" s="3">
        <f>PrcLd!C66+Run!C116-Evp!C66</f>
        <v>-8.0378574421437179</v>
      </c>
      <c r="D66" s="3">
        <f>PrcLd!D66+Run!D116-Evp!D66</f>
        <v>37.670477563946399</v>
      </c>
      <c r="E66" s="3">
        <f>PrcLd!E66+Run!E116-Evp!E66</f>
        <v>129.26669183922044</v>
      </c>
      <c r="F66" s="3">
        <f>PrcLd!F66+Run!F116-Evp!F66</f>
        <v>149.17315819732033</v>
      </c>
      <c r="G66" s="3">
        <f>PrcLd!G66+Run!G116-Evp!G66</f>
        <v>107.86600633373934</v>
      </c>
      <c r="H66" s="3">
        <f>PrcLd!H66+Run!H116-Evp!H66</f>
        <v>107.82488263093788</v>
      </c>
      <c r="I66" s="3">
        <f>PrcLd!I66+Run!I116-Evp!I66</f>
        <v>139.18677252131545</v>
      </c>
      <c r="J66" s="3">
        <f>PrcLd!J66+Run!J116-Evp!J66</f>
        <v>37.082742021924474</v>
      </c>
      <c r="K66" s="3">
        <f>PrcLd!K66+Run!K116-Evp!K66</f>
        <v>31.879027722289891</v>
      </c>
      <c r="L66" s="3">
        <f>PrcLd!L66+Run!L116-Evp!L66</f>
        <v>34.058386845310608</v>
      </c>
      <c r="M66" s="3">
        <f>PrcLd!M66+Run!M116-Evp!M66</f>
        <v>-73.69528204628503</v>
      </c>
      <c r="N66" s="3">
        <f t="shared" si="0"/>
        <v>621.88298260657723</v>
      </c>
    </row>
    <row r="67" spans="1:14">
      <c r="A67">
        <v>2010</v>
      </c>
      <c r="B67" s="3">
        <f>PrcLd!B67+Run!B117-Evp!B67</f>
        <v>-51.132964287454321</v>
      </c>
      <c r="C67" s="3">
        <f>PrcLd!C67+Run!C117-Evp!C67</f>
        <v>-39.559445554202199</v>
      </c>
      <c r="D67" s="3">
        <f>PrcLd!D67+Run!D117-Evp!D67</f>
        <v>34.988933885505475</v>
      </c>
      <c r="E67" s="3">
        <f>PrcLd!E67+Run!E117-Evp!E67</f>
        <v>33.61734080389769</v>
      </c>
      <c r="F67" s="3">
        <f>PrcLd!F67+Run!F117-Evp!F67</f>
        <v>68.320610280146155</v>
      </c>
      <c r="G67" s="3">
        <f>PrcLd!G67+Run!G117-Evp!G67</f>
        <v>130.31681120584653</v>
      </c>
      <c r="H67" s="3">
        <f>PrcLd!H67+Run!H117-Evp!H67</f>
        <v>102.35289685749086</v>
      </c>
      <c r="I67" s="3">
        <f>PrcLd!I67+Run!I117-Evp!I67</f>
        <v>71.307505481120586</v>
      </c>
      <c r="J67" s="3">
        <f>PrcLd!J67+Run!J117-Evp!J67</f>
        <v>103.09914007308163</v>
      </c>
      <c r="K67" s="3">
        <f>PrcLd!K67+Run!K117-Evp!K67</f>
        <v>19.435024701583444</v>
      </c>
      <c r="L67" s="3">
        <f>PrcLd!L67+Run!L117-Evp!L67</f>
        <v>6.7283015834348419</v>
      </c>
      <c r="M67" s="3">
        <f>PrcLd!M67+Run!M117-Evp!M67</f>
        <v>-71.39600643118149</v>
      </c>
      <c r="N67" s="3">
        <f t="shared" si="0"/>
        <v>408.07814859926918</v>
      </c>
    </row>
    <row r="68" spans="1:14">
      <c r="N68" s="3"/>
    </row>
    <row r="69" spans="1:14">
      <c r="N69" s="3"/>
    </row>
    <row r="70" spans="1:14">
      <c r="A70" s="8" t="s">
        <v>49</v>
      </c>
      <c r="B70" s="3">
        <f>AVERAGE(B5:B67)</f>
        <v>-13.839856919358891</v>
      </c>
      <c r="C70" s="3">
        <f t="shared" ref="C70:M70" si="1">AVERAGE(C5:C57)</f>
        <v>24.814138329234936</v>
      </c>
      <c r="D70" s="3">
        <f t="shared" si="1"/>
        <v>53.062666004182653</v>
      </c>
      <c r="E70" s="3">
        <f t="shared" si="1"/>
        <v>123.50651541378434</v>
      </c>
      <c r="F70" s="3">
        <f t="shared" si="1"/>
        <v>167.74589243306599</v>
      </c>
      <c r="G70" s="3">
        <f t="shared" si="1"/>
        <v>152.68186142991749</v>
      </c>
      <c r="H70" s="3">
        <f t="shared" si="1"/>
        <v>140.51979671178731</v>
      </c>
      <c r="I70" s="3">
        <f t="shared" si="1"/>
        <v>118.94126038287411</v>
      </c>
      <c r="J70" s="3">
        <f t="shared" si="1"/>
        <v>86.660493103210541</v>
      </c>
      <c r="K70" s="3">
        <f t="shared" si="1"/>
        <v>52.601015485027467</v>
      </c>
      <c r="L70" s="3">
        <f t="shared" si="1"/>
        <v>10.966277388366695</v>
      </c>
      <c r="M70" s="3">
        <f t="shared" si="1"/>
        <v>-21.255422741709374</v>
      </c>
      <c r="N70" s="3">
        <f t="shared" ref="N70" si="2">AVERAGE(N5:N57)</f>
        <v>904.44407238112763</v>
      </c>
    </row>
    <row r="71" spans="1:14">
      <c r="A71" s="8" t="s">
        <v>50</v>
      </c>
      <c r="B71" s="3">
        <f>MAX(B5:B67)</f>
        <v>71.588177539585885</v>
      </c>
      <c r="C71" s="3">
        <f t="shared" ref="C71:M71" si="3">MAX(C5:C57)</f>
        <v>101.33288204628501</v>
      </c>
      <c r="D71" s="3">
        <f t="shared" si="3"/>
        <v>134.36364141291108</v>
      </c>
      <c r="E71" s="3">
        <f t="shared" si="3"/>
        <v>202.35969403166874</v>
      </c>
      <c r="F71" s="3">
        <f t="shared" si="3"/>
        <v>340.6664198781973</v>
      </c>
      <c r="G71" s="3">
        <f t="shared" si="3"/>
        <v>245.28317271619974</v>
      </c>
      <c r="H71" s="3">
        <f t="shared" si="3"/>
        <v>241.97279980511573</v>
      </c>
      <c r="I71" s="3">
        <f t="shared" si="3"/>
        <v>214.66368896467725</v>
      </c>
      <c r="J71" s="3">
        <f t="shared" si="3"/>
        <v>169.51670791717419</v>
      </c>
      <c r="K71" s="3">
        <f t="shared" si="3"/>
        <v>151.94843537149819</v>
      </c>
      <c r="L71" s="3">
        <f t="shared" si="3"/>
        <v>88.898529110840414</v>
      </c>
      <c r="M71" s="3">
        <f t="shared" si="3"/>
        <v>34.323622021924479</v>
      </c>
      <c r="N71" s="3">
        <f t="shared" ref="N71" si="4">MAX(N5:N57)</f>
        <v>1305.4775870401952</v>
      </c>
    </row>
    <row r="72" spans="1:14">
      <c r="A72" s="8" t="s">
        <v>51</v>
      </c>
      <c r="B72" s="3">
        <f>MIN(B5:B67)</f>
        <v>-96.317958197320337</v>
      </c>
      <c r="C72" s="3">
        <f t="shared" ref="C72:M72" si="5">MIN(C5:C57)</f>
        <v>-43.734103775883071</v>
      </c>
      <c r="D72" s="3">
        <f t="shared" si="5"/>
        <v>2.6435717417783096</v>
      </c>
      <c r="E72" s="3">
        <f t="shared" si="5"/>
        <v>49.299504993909864</v>
      </c>
      <c r="F72" s="3">
        <f t="shared" si="5"/>
        <v>75.18002689403167</v>
      </c>
      <c r="G72" s="3">
        <f t="shared" si="5"/>
        <v>74.147539098660175</v>
      </c>
      <c r="H72" s="3">
        <f t="shared" si="5"/>
        <v>65.69263590742996</v>
      </c>
      <c r="I72" s="3">
        <f t="shared" si="5"/>
        <v>35.320376906211933</v>
      </c>
      <c r="J72" s="3">
        <f t="shared" si="5"/>
        <v>-5.0638007308160837</v>
      </c>
      <c r="K72" s="3">
        <f t="shared" si="5"/>
        <v>-48.116002923264318</v>
      </c>
      <c r="L72" s="3">
        <f t="shared" si="5"/>
        <v>-47.89650767356882</v>
      </c>
      <c r="M72" s="3">
        <f t="shared" si="5"/>
        <v>-99.143136857490859</v>
      </c>
      <c r="N72" s="3">
        <f t="shared" ref="N72" si="6">MIN(N5:N57)</f>
        <v>435.12758236297202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2"/>
  <sheetViews>
    <sheetView workbookViewId="0"/>
  </sheetViews>
  <sheetFormatPr defaultRowHeight="12.75"/>
  <cols>
    <col min="2" max="2" width="9.5703125" bestFit="1" customWidth="1"/>
  </cols>
  <sheetData>
    <row r="1" spans="1:14">
      <c r="A1" t="s">
        <v>21</v>
      </c>
    </row>
    <row r="2" spans="1:14">
      <c r="A2" t="s">
        <v>19</v>
      </c>
    </row>
    <row r="3" spans="1:14">
      <c r="N3" s="1" t="s">
        <v>108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110</v>
      </c>
    </row>
    <row r="5" spans="1:14">
      <c r="A5">
        <v>1948</v>
      </c>
      <c r="B5" s="10">
        <f>('NBS_comp_mm _LakePrc'!B5 / 1000) * Area!$G$6 / (Days!B5*86400)</f>
        <v>-1344.1527479091999</v>
      </c>
      <c r="C5" s="10">
        <f>('NBS_comp_mm _LakePrc'!C5 / 1000) * Area!$G$6 / (Days!C5*86400)</f>
        <v>-1339.6331896551721</v>
      </c>
      <c r="D5" s="10">
        <f>('NBS_comp_mm _LakePrc'!D5 / 1000) * Area!$G$6 / (Days!D5*86400)</f>
        <v>695.4231690561528</v>
      </c>
      <c r="E5" s="10">
        <f>('NBS_comp_mm _LakePrc'!E5 / 1000) * Area!$G$6 / (Days!E5*86400)</f>
        <v>6778.6249537037056</v>
      </c>
      <c r="F5" s="10">
        <f>('NBS_comp_mm _LakePrc'!F5 / 1000) * Area!$G$6 / (Days!F5*86400)</f>
        <v>2733.8972192353644</v>
      </c>
      <c r="G5" s="10">
        <f>('NBS_comp_mm _LakePrc'!G5 / 1000) * Area!$G$6 / (Days!G5*86400)</f>
        <v>2630.4275771604939</v>
      </c>
      <c r="H5" s="10">
        <f>('NBS_comp_mm _LakePrc'!H5 / 1000) * Area!$G$6 / (Days!H5*86400)</f>
        <v>3019.8938739545997</v>
      </c>
      <c r="I5" s="10">
        <f>('NBS_comp_mm _LakePrc'!I5 / 1000) * Area!$G$6 / (Days!I5*86400)</f>
        <v>2160.6273297491043</v>
      </c>
      <c r="J5" s="10">
        <f>('NBS_comp_mm _LakePrc'!J5 / 1000) * Area!$G$6 / (Days!J5*86400)</f>
        <v>-341.63839506172832</v>
      </c>
      <c r="K5" s="10">
        <f>('NBS_comp_mm _LakePrc'!K5 / 1000) * Area!$G$6 / (Days!K5*86400)</f>
        <v>-1353.0443279569895</v>
      </c>
      <c r="L5" s="10">
        <f>('NBS_comp_mm _LakePrc'!L5 / 1000) * Area!$G$6 / (Days!L5*86400)</f>
        <v>812.25456790123383</v>
      </c>
      <c r="M5" s="10">
        <f>('NBS_comp_mm _LakePrc'!M5 / 1000) * Area!$G$6 / (Days!M5*86400)</f>
        <v>-846.12825567502989</v>
      </c>
      <c r="N5" s="10">
        <f>AVERAGE(B5:M5)</f>
        <v>1133.8793145418779</v>
      </c>
    </row>
    <row r="6" spans="1:14">
      <c r="A6">
        <v>1949</v>
      </c>
      <c r="B6" s="10">
        <f>('NBS_comp_mm _LakePrc'!B6 / 1000) * Area!$G$6 / (Days!B6*86400)</f>
        <v>90.345008960573807</v>
      </c>
      <c r="C6" s="10">
        <f>('NBS_comp_mm _LakePrc'!C6 / 1000) * Area!$G$6 / (Days!C6*86400)</f>
        <v>2041.4602843915341</v>
      </c>
      <c r="D6" s="10">
        <f>('NBS_comp_mm _LakePrc'!D6 / 1000) * Area!$G$6 / (Days!D6*86400)</f>
        <v>2474.3481391875748</v>
      </c>
      <c r="E6" s="10">
        <f>('NBS_comp_mm _LakePrc'!E6 / 1000) * Area!$G$6 / (Days!E6*86400)</f>
        <v>2318.9254475308644</v>
      </c>
      <c r="F6" s="10">
        <f>('NBS_comp_mm _LakePrc'!F6 / 1000) * Area!$G$6 / (Days!F6*86400)</f>
        <v>5174.4781959378734</v>
      </c>
      <c r="G6" s="10">
        <f>('NBS_comp_mm _LakePrc'!G6 / 1000) * Area!$G$6 / (Days!G6*86400)</f>
        <v>4493.8527623456794</v>
      </c>
      <c r="H6" s="10">
        <f>('NBS_comp_mm _LakePrc'!H6 / 1000) * Area!$G$6 / (Days!H6*86400)</f>
        <v>5438.6332885304655</v>
      </c>
      <c r="I6" s="10">
        <f>('NBS_comp_mm _LakePrc'!I6 / 1000) * Area!$G$6 / (Days!I6*86400)</f>
        <v>2304.4715262843488</v>
      </c>
      <c r="J6" s="10">
        <f>('NBS_comp_mm _LakePrc'!J6 / 1000) * Area!$G$6 / (Days!J6*86400)</f>
        <v>1715.5727777777777</v>
      </c>
      <c r="K6" s="10">
        <f>('NBS_comp_mm _LakePrc'!K6 / 1000) * Area!$G$6 / (Days!K6*86400)</f>
        <v>1862.4164486260454</v>
      </c>
      <c r="L6" s="10">
        <f>('NBS_comp_mm _LakePrc'!L6 / 1000) * Area!$G$6 / (Days!L6*86400)</f>
        <v>-44.33111111111117</v>
      </c>
      <c r="M6" s="10">
        <f>('NBS_comp_mm _LakePrc'!M6 / 1000) * Area!$G$6 / (Days!M6*86400)</f>
        <v>-1221.0692682198326</v>
      </c>
      <c r="N6" s="10">
        <f t="shared" ref="N6:N69" si="0">AVERAGE(B6:M6)</f>
        <v>2220.7586250201498</v>
      </c>
    </row>
    <row r="7" spans="1:14">
      <c r="A7">
        <v>1950</v>
      </c>
      <c r="B7" s="10">
        <f>('NBS_comp_mm _LakePrc'!B7 / 1000) * Area!$G$6 / (Days!B7*86400)</f>
        <v>2261.4291099163679</v>
      </c>
      <c r="C7" s="10">
        <f>('NBS_comp_mm _LakePrc'!C7 / 1000) * Area!$G$6 / (Days!C7*86400)</f>
        <v>2061.3758697089952</v>
      </c>
      <c r="D7" s="10">
        <f>('NBS_comp_mm _LakePrc'!D7 / 1000) * Area!$G$6 / (Days!D7*86400)</f>
        <v>2187.4558572281962</v>
      </c>
      <c r="E7" s="10">
        <f>('NBS_comp_mm _LakePrc'!E7 / 1000) * Area!$G$6 / (Days!E7*86400)</f>
        <v>4185.1614506172846</v>
      </c>
      <c r="F7" s="10">
        <f>('NBS_comp_mm _LakePrc'!F7 / 1000) * Area!$G$6 / (Days!F7*86400)</f>
        <v>10146.829850657108</v>
      </c>
      <c r="G7" s="10">
        <f>('NBS_comp_mm _LakePrc'!G7 / 1000) * Area!$G$6 / (Days!G7*86400)</f>
        <v>6058.3163271604935</v>
      </c>
      <c r="H7" s="10">
        <f>('NBS_comp_mm _LakePrc'!H7 / 1000) * Area!$G$6 / (Days!H7*86400)</f>
        <v>4767.742365591399</v>
      </c>
      <c r="I7" s="10">
        <f>('NBS_comp_mm _LakePrc'!I7 / 1000) * Area!$G$6 / (Days!I7*86400)</f>
        <v>4106.9219414575873</v>
      </c>
      <c r="J7" s="10">
        <f>('NBS_comp_mm _LakePrc'!J7 / 1000) * Area!$G$6 / (Days!J7*86400)</f>
        <v>2292.437962962963</v>
      </c>
      <c r="K7" s="10">
        <f>('NBS_comp_mm _LakePrc'!K7 / 1000) * Area!$G$6 / (Days!K7*86400)</f>
        <v>1431.9760872162487</v>
      </c>
      <c r="L7" s="10">
        <f>('NBS_comp_mm _LakePrc'!L7 / 1000) * Area!$G$6 / (Days!L7*86400)</f>
        <v>940.9207407407406</v>
      </c>
      <c r="M7" s="10">
        <f>('NBS_comp_mm _LakePrc'!M7 / 1000) * Area!$G$6 / (Days!M7*86400)</f>
        <v>371.10188172043013</v>
      </c>
      <c r="N7" s="10">
        <f t="shared" si="0"/>
        <v>3400.9724537481511</v>
      </c>
    </row>
    <row r="8" spans="1:14">
      <c r="A8">
        <v>1951</v>
      </c>
      <c r="B8" s="10">
        <f>('NBS_comp_mm _LakePrc'!B8 / 1000) * Area!$G$6 / (Days!B8*86400)</f>
        <v>1679.7042622461174</v>
      </c>
      <c r="C8" s="10">
        <f>('NBS_comp_mm _LakePrc'!C8 / 1000) * Area!$G$6 / (Days!C8*86400)</f>
        <v>3684.9597453703705</v>
      </c>
      <c r="D8" s="10">
        <f>('NBS_comp_mm _LakePrc'!D8 / 1000) * Area!$G$6 / (Days!D8*86400)</f>
        <v>4249.1789725209073</v>
      </c>
      <c r="E8" s="10">
        <f>('NBS_comp_mm _LakePrc'!E8 / 1000) * Area!$G$6 / (Days!E8*86400)</f>
        <v>5955.9280555555551</v>
      </c>
      <c r="F8" s="10">
        <f>('NBS_comp_mm _LakePrc'!F8 / 1000) * Area!$G$6 / (Days!F8*86400)</f>
        <v>5283.3599551971329</v>
      </c>
      <c r="G8" s="10">
        <f>('NBS_comp_mm _LakePrc'!G8 / 1000) * Area!$G$6 / (Days!G8*86400)</f>
        <v>5938.5386419753086</v>
      </c>
      <c r="H8" s="10">
        <f>('NBS_comp_mm _LakePrc'!H8 / 1000) * Area!$G$6 / (Days!H8*86400)</f>
        <v>3299.195289725209</v>
      </c>
      <c r="I8" s="10">
        <f>('NBS_comp_mm _LakePrc'!I8 / 1000) * Area!$G$6 / (Days!I8*86400)</f>
        <v>4523.4173357228192</v>
      </c>
      <c r="J8" s="10">
        <f>('NBS_comp_mm _LakePrc'!J8 / 1000) * Area!$G$6 / (Days!J8*86400)</f>
        <v>4521.2113888888889</v>
      </c>
      <c r="K8" s="10">
        <f>('NBS_comp_mm _LakePrc'!K8 / 1000) * Area!$G$6 / (Days!K8*86400)</f>
        <v>2069.7292652329747</v>
      </c>
      <c r="L8" s="10">
        <f>('NBS_comp_mm _LakePrc'!L8 / 1000) * Area!$G$6 / (Days!L8*86400)</f>
        <v>7.8618672839506258</v>
      </c>
      <c r="M8" s="10">
        <f>('NBS_comp_mm _LakePrc'!M8 / 1000) * Area!$G$6 / (Days!M8*86400)</f>
        <v>164.75098566308242</v>
      </c>
      <c r="N8" s="10">
        <f t="shared" si="0"/>
        <v>3448.1529804485272</v>
      </c>
    </row>
    <row r="9" spans="1:14">
      <c r="A9">
        <v>1952</v>
      </c>
      <c r="B9" s="10">
        <f>('NBS_comp_mm _LakePrc'!B9 / 1000) * Area!$G$6 / (Days!B9*86400)</f>
        <v>2313.9110573476705</v>
      </c>
      <c r="C9" s="10">
        <f>('NBS_comp_mm _LakePrc'!C9 / 1000) * Area!$G$6 / (Days!C9*86400)</f>
        <v>1916.507199872286</v>
      </c>
      <c r="D9" s="10">
        <f>('NBS_comp_mm _LakePrc'!D9 / 1000) * Area!$G$6 / (Days!D9*86400)</f>
        <v>2700.5292353643968</v>
      </c>
      <c r="E9" s="10">
        <f>('NBS_comp_mm _LakePrc'!E9 / 1000) * Area!$G$6 / (Days!E9*86400)</f>
        <v>4447.9897376543213</v>
      </c>
      <c r="F9" s="10">
        <f>('NBS_comp_mm _LakePrc'!F9 / 1000) * Area!$G$6 / (Days!F9*86400)</f>
        <v>3474.4482556750299</v>
      </c>
      <c r="G9" s="10">
        <f>('NBS_comp_mm _LakePrc'!G9 / 1000) * Area!$G$6 / (Days!G9*86400)</f>
        <v>5371.0121141975305</v>
      </c>
      <c r="H9" s="10">
        <f>('NBS_comp_mm _LakePrc'!H9 / 1000) * Area!$G$6 / (Days!H9*86400)</f>
        <v>6265.1765471923536</v>
      </c>
      <c r="I9" s="10">
        <f>('NBS_comp_mm _LakePrc'!I9 / 1000) * Area!$G$6 / (Days!I9*86400)</f>
        <v>4099.4176373954597</v>
      </c>
      <c r="J9" s="10">
        <f>('NBS_comp_mm _LakePrc'!J9 / 1000) * Area!$G$6 / (Days!J9*86400)</f>
        <v>892.83427469135802</v>
      </c>
      <c r="K9" s="10">
        <f>('NBS_comp_mm _LakePrc'!K9 / 1000) * Area!$G$6 / (Days!K9*86400)</f>
        <v>-1566.5333183990442</v>
      </c>
      <c r="L9" s="10">
        <f>('NBS_comp_mm _LakePrc'!L9 / 1000) * Area!$G$6 / (Days!L9*86400)</f>
        <v>-383.78609567901191</v>
      </c>
      <c r="M9" s="10">
        <f>('NBS_comp_mm _LakePrc'!M9 / 1000) * Area!$G$6 / (Days!M9*86400)</f>
        <v>-655.91277479091991</v>
      </c>
      <c r="N9" s="10">
        <f t="shared" si="0"/>
        <v>2406.2994892101192</v>
      </c>
    </row>
    <row r="10" spans="1:14">
      <c r="A10">
        <v>1953</v>
      </c>
      <c r="B10" s="10">
        <f>('NBS_comp_mm _LakePrc'!B10 / 1000) * Area!$G$6 / (Days!B10*86400)</f>
        <v>253.32975806451594</v>
      </c>
      <c r="C10" s="10">
        <f>('NBS_comp_mm _LakePrc'!C10 / 1000) * Area!$G$6 / (Days!C10*86400)</f>
        <v>2282.3859689153442</v>
      </c>
      <c r="D10" s="10">
        <f>('NBS_comp_mm _LakePrc'!D10 / 1000) * Area!$G$6 / (Days!D10*86400)</f>
        <v>2720.7575477897249</v>
      </c>
      <c r="E10" s="10">
        <f>('NBS_comp_mm _LakePrc'!E10 / 1000) * Area!$G$6 / (Days!E10*86400)</f>
        <v>3589.9527932098772</v>
      </c>
      <c r="F10" s="10">
        <f>('NBS_comp_mm _LakePrc'!F10 / 1000) * Area!$G$6 / (Days!F10*86400)</f>
        <v>6699.4394354838723</v>
      </c>
      <c r="G10" s="10">
        <f>('NBS_comp_mm _LakePrc'!G10 / 1000) * Area!$G$6 / (Days!G10*86400)</f>
        <v>6450.9696604938254</v>
      </c>
      <c r="H10" s="10">
        <f>('NBS_comp_mm _LakePrc'!H10 / 1000) * Area!$G$6 / (Days!H10*86400)</f>
        <v>5447.5028315412192</v>
      </c>
      <c r="I10" s="10">
        <f>('NBS_comp_mm _LakePrc'!I10 / 1000) * Area!$G$6 / (Days!I10*86400)</f>
        <v>4523.956245519712</v>
      </c>
      <c r="J10" s="10">
        <f>('NBS_comp_mm _LakePrc'!J10 / 1000) * Area!$G$6 / (Days!J10*86400)</f>
        <v>2172.0609259259268</v>
      </c>
      <c r="K10" s="10">
        <f>('NBS_comp_mm _LakePrc'!K10 / 1000) * Area!$G$6 / (Days!K10*86400)</f>
        <v>15.778838112305859</v>
      </c>
      <c r="L10" s="10">
        <f>('NBS_comp_mm _LakePrc'!L10 / 1000) * Area!$G$6 / (Days!L10*86400)</f>
        <v>-105.11311728395009</v>
      </c>
      <c r="M10" s="10">
        <f>('NBS_comp_mm _LakePrc'!M10 / 1000) * Area!$G$6 / (Days!M10*86400)</f>
        <v>-419.15225806451571</v>
      </c>
      <c r="N10" s="10">
        <f t="shared" si="0"/>
        <v>2802.6557191423212</v>
      </c>
    </row>
    <row r="11" spans="1:14">
      <c r="A11">
        <v>1954</v>
      </c>
      <c r="B11" s="10">
        <f>('NBS_comp_mm _LakePrc'!B11 / 1000) * Area!$G$6 / (Days!B11*86400)</f>
        <v>521.31121863799308</v>
      </c>
      <c r="C11" s="10">
        <f>('NBS_comp_mm _LakePrc'!C11 / 1000) * Area!$G$6 / (Days!C11*86400)</f>
        <v>1767.5769973544975</v>
      </c>
      <c r="D11" s="10">
        <f>('NBS_comp_mm _LakePrc'!D11 / 1000) * Area!$G$6 / (Days!D11*86400)</f>
        <v>1318.4626284348867</v>
      </c>
      <c r="E11" s="10">
        <f>('NBS_comp_mm _LakePrc'!E11 / 1000) * Area!$G$6 / (Days!E11*86400)</f>
        <v>5956.5433179012362</v>
      </c>
      <c r="F11" s="10">
        <f>('NBS_comp_mm _LakePrc'!F11 / 1000) * Area!$G$6 / (Days!F11*86400)</f>
        <v>7181.8071863799287</v>
      </c>
      <c r="G11" s="10">
        <f>('NBS_comp_mm _LakePrc'!G11 / 1000) * Area!$G$6 / (Days!G11*86400)</f>
        <v>5372.5464814814814</v>
      </c>
      <c r="H11" s="10">
        <f>('NBS_comp_mm _LakePrc'!H11 / 1000) * Area!$G$6 / (Days!H11*86400)</f>
        <v>2561.074832735962</v>
      </c>
      <c r="I11" s="10">
        <f>('NBS_comp_mm _LakePrc'!I11 / 1000) * Area!$G$6 / (Days!I11*86400)</f>
        <v>2712.1146833930707</v>
      </c>
      <c r="J11" s="10">
        <f>('NBS_comp_mm _LakePrc'!J11 / 1000) * Area!$G$6 / (Days!J11*86400)</f>
        <v>3046.0444907407405</v>
      </c>
      <c r="K11" s="10">
        <f>('NBS_comp_mm _LakePrc'!K11 / 1000) * Area!$G$6 / (Days!K11*86400)</f>
        <v>1345.6297849462364</v>
      </c>
      <c r="L11" s="10">
        <f>('NBS_comp_mm _LakePrc'!L11 / 1000) * Area!$G$6 / (Days!L11*86400)</f>
        <v>326.1005555555555</v>
      </c>
      <c r="M11" s="10">
        <f>('NBS_comp_mm _LakePrc'!M11 / 1000) * Area!$G$6 / (Days!M11*86400)</f>
        <v>-1183.6005017921145</v>
      </c>
      <c r="N11" s="10">
        <f t="shared" si="0"/>
        <v>2577.1343063141226</v>
      </c>
    </row>
    <row r="12" spans="1:14">
      <c r="A12">
        <v>1955</v>
      </c>
      <c r="B12" s="10">
        <f>('NBS_comp_mm _LakePrc'!B12 / 1000) * Area!$G$6 / (Days!B12*86400)</f>
        <v>-490.74247013142156</v>
      </c>
      <c r="C12" s="10">
        <f>('NBS_comp_mm _LakePrc'!C12 / 1000) * Area!$G$6 / (Days!C12*86400)</f>
        <v>-147.59671626984149</v>
      </c>
      <c r="D12" s="10">
        <f>('NBS_comp_mm _LakePrc'!D12 / 1000) * Area!$G$6 / (Days!D12*86400)</f>
        <v>1489.1874342891276</v>
      </c>
      <c r="E12" s="10">
        <f>('NBS_comp_mm _LakePrc'!E12 / 1000) * Area!$G$6 / (Days!E12*86400)</f>
        <v>4405.6193981481483</v>
      </c>
      <c r="F12" s="10">
        <f>('NBS_comp_mm _LakePrc'!F12 / 1000) * Area!$G$6 / (Days!F12*86400)</f>
        <v>4092.1180704898447</v>
      </c>
      <c r="G12" s="10">
        <f>('NBS_comp_mm _LakePrc'!G12 / 1000) * Area!$G$6 / (Days!G12*86400)</f>
        <v>3096.0472067901233</v>
      </c>
      <c r="H12" s="10">
        <f>('NBS_comp_mm _LakePrc'!H12 / 1000) * Area!$G$6 / (Days!H12*86400)</f>
        <v>4053.3056989247311</v>
      </c>
      <c r="I12" s="10">
        <f>('NBS_comp_mm _LakePrc'!I12 / 1000) * Area!$G$6 / (Days!I12*86400)</f>
        <v>3723.1403733572283</v>
      </c>
      <c r="J12" s="10">
        <f>('NBS_comp_mm _LakePrc'!J12 / 1000) * Area!$G$6 / (Days!J12*86400)</f>
        <v>2339.2505864197533</v>
      </c>
      <c r="K12" s="10">
        <f>('NBS_comp_mm _LakePrc'!K12 / 1000) * Area!$G$6 / (Days!K12*86400)</f>
        <v>2844.3621415770608</v>
      </c>
      <c r="L12" s="10">
        <f>('NBS_comp_mm _LakePrc'!L12 / 1000) * Area!$G$6 / (Days!L12*86400)</f>
        <v>53.126697530863723</v>
      </c>
      <c r="M12" s="10">
        <f>('NBS_comp_mm _LakePrc'!M12 / 1000) * Area!$G$6 / (Days!M12*86400)</f>
        <v>-1129.8311379928311</v>
      </c>
      <c r="N12" s="10">
        <f t="shared" si="0"/>
        <v>2027.3322735943991</v>
      </c>
    </row>
    <row r="13" spans="1:14">
      <c r="A13">
        <v>1956</v>
      </c>
      <c r="B13" s="10">
        <f>('NBS_comp_mm _LakePrc'!B13 / 1000) * Area!$G$6 / (Days!B13*86400)</f>
        <v>-576.49898745519704</v>
      </c>
      <c r="C13" s="10">
        <f>('NBS_comp_mm _LakePrc'!C13 / 1000) * Area!$G$6 / (Days!C13*86400)</f>
        <v>-590.50976053639852</v>
      </c>
      <c r="D13" s="10">
        <f>('NBS_comp_mm _LakePrc'!D13 / 1000) * Area!$G$6 / (Days!D13*86400)</f>
        <v>532.60867383512561</v>
      </c>
      <c r="E13" s="10">
        <f>('NBS_comp_mm _LakePrc'!E13 / 1000) * Area!$G$6 / (Days!E13*86400)</f>
        <v>2908.3947067901236</v>
      </c>
      <c r="F13" s="10">
        <f>('NBS_comp_mm _LakePrc'!F13 / 1000) * Area!$G$6 / (Days!F13*86400)</f>
        <v>4859.5761947431301</v>
      </c>
      <c r="G13" s="10">
        <f>('NBS_comp_mm _LakePrc'!G13 / 1000) * Area!$G$6 / (Days!G13*86400)</f>
        <v>3755.0872067901241</v>
      </c>
      <c r="H13" s="10">
        <f>('NBS_comp_mm _LakePrc'!H13 / 1000) * Area!$G$6 / (Days!H13*86400)</f>
        <v>4125.5904599761052</v>
      </c>
      <c r="I13" s="10">
        <f>('NBS_comp_mm _LakePrc'!I13 / 1000) * Area!$G$6 / (Days!I13*86400)</f>
        <v>3336.0593458781364</v>
      </c>
      <c r="J13" s="10">
        <f>('NBS_comp_mm _LakePrc'!J13 / 1000) * Area!$G$6 / (Days!J13*86400)</f>
        <v>1757.9908641975308</v>
      </c>
      <c r="K13" s="10">
        <f>('NBS_comp_mm _LakePrc'!K13 / 1000) * Area!$G$6 / (Days!K13*86400)</f>
        <v>12.766412783751449</v>
      </c>
      <c r="L13" s="10">
        <f>('NBS_comp_mm _LakePrc'!L13 / 1000) * Area!$G$6 / (Days!L13*86400)</f>
        <v>-417.30873456790124</v>
      </c>
      <c r="M13" s="10">
        <f>('NBS_comp_mm _LakePrc'!M13 / 1000) * Area!$G$6 / (Days!M13*86400)</f>
        <v>-89.406409796893911</v>
      </c>
      <c r="N13" s="10">
        <f t="shared" si="0"/>
        <v>1634.5291643864696</v>
      </c>
    </row>
    <row r="14" spans="1:14">
      <c r="A14">
        <v>1957</v>
      </c>
      <c r="B14" s="10">
        <f>('NBS_comp_mm _LakePrc'!B14 / 1000) * Area!$G$6 / (Days!B14*86400)</f>
        <v>680.55160991636785</v>
      </c>
      <c r="C14" s="10">
        <f>('NBS_comp_mm _LakePrc'!C14 / 1000) * Area!$G$6 / (Days!C14*86400)</f>
        <v>2224.6282936507937</v>
      </c>
      <c r="D14" s="10">
        <f>('NBS_comp_mm _LakePrc'!D14 / 1000) * Area!$G$6 / (Days!D14*86400)</f>
        <v>1957.4549641577064</v>
      </c>
      <c r="E14" s="10">
        <f>('NBS_comp_mm _LakePrc'!E14 / 1000) * Area!$G$6 / (Days!E14*86400)</f>
        <v>4348.6780092592589</v>
      </c>
      <c r="F14" s="10">
        <f>('NBS_comp_mm _LakePrc'!F14 / 1000) * Area!$G$6 / (Days!F14*86400)</f>
        <v>3357.6880645161291</v>
      </c>
      <c r="G14" s="10">
        <f>('NBS_comp_mm _LakePrc'!G14 / 1000) * Area!$G$6 / (Days!G14*86400)</f>
        <v>4570.1345216049376</v>
      </c>
      <c r="H14" s="10">
        <f>('NBS_comp_mm _LakePrc'!H14 / 1000) * Area!$G$6 / (Days!H14*86400)</f>
        <v>3487.0682407407398</v>
      </c>
      <c r="I14" s="10">
        <f>('NBS_comp_mm _LakePrc'!I14 / 1000) * Area!$G$6 / (Days!I14*86400)</f>
        <v>2253.7906123058538</v>
      </c>
      <c r="J14" s="10">
        <f>('NBS_comp_mm _LakePrc'!J14 / 1000) * Area!$G$6 / (Days!J14*86400)</f>
        <v>2664.9146913580253</v>
      </c>
      <c r="K14" s="10">
        <f>('NBS_comp_mm _LakePrc'!K14 / 1000) * Area!$G$6 / (Days!K14*86400)</f>
        <v>-91.503151135005837</v>
      </c>
      <c r="L14" s="10">
        <f>('NBS_comp_mm _LakePrc'!L14 / 1000) * Area!$G$6 / (Days!L14*86400)</f>
        <v>507.39995370370372</v>
      </c>
      <c r="M14" s="10">
        <f>('NBS_comp_mm _LakePrc'!M14 / 1000) * Area!$G$6 / (Days!M14*86400)</f>
        <v>-571.28992831541223</v>
      </c>
      <c r="N14" s="10">
        <f t="shared" si="0"/>
        <v>2115.7929901469251</v>
      </c>
    </row>
    <row r="15" spans="1:14">
      <c r="A15">
        <v>1958</v>
      </c>
      <c r="B15" s="10">
        <f>('NBS_comp_mm _LakePrc'!B15 / 1000) * Area!$G$6 / (Days!B15*86400)</f>
        <v>189.0044115890087</v>
      </c>
      <c r="C15" s="10">
        <f>('NBS_comp_mm _LakePrc'!C15 / 1000) * Area!$G$6 / (Days!C15*86400)</f>
        <v>1085.4677910052912</v>
      </c>
      <c r="D15" s="10">
        <f>('NBS_comp_mm _LakePrc'!D15 / 1000) * Area!$G$6 / (Days!D15*86400)</f>
        <v>1312.9560812425329</v>
      </c>
      <c r="E15" s="10">
        <f>('NBS_comp_mm _LakePrc'!E15 / 1000) * Area!$G$6 / (Days!E15*86400)</f>
        <v>2042.4313271604938</v>
      </c>
      <c r="F15" s="10">
        <f>('NBS_comp_mm _LakePrc'!F15 / 1000) * Area!$G$6 / (Days!F15*86400)</f>
        <v>2396.5539784946241</v>
      </c>
      <c r="G15" s="10">
        <f>('NBS_comp_mm _LakePrc'!G15 / 1000) * Area!$G$6 / (Days!G15*86400)</f>
        <v>3995.5012962962955</v>
      </c>
      <c r="H15" s="10">
        <f>('NBS_comp_mm _LakePrc'!H15 / 1000) * Area!$G$6 / (Days!H15*86400)</f>
        <v>4594.966851851852</v>
      </c>
      <c r="I15" s="10">
        <f>('NBS_comp_mm _LakePrc'!I15 / 1000) * Area!$G$6 / (Days!I15*86400)</f>
        <v>4426.1167144563915</v>
      </c>
      <c r="J15" s="10">
        <f>('NBS_comp_mm _LakePrc'!J15 / 1000) * Area!$G$6 / (Days!J15*86400)</f>
        <v>2704.0538580246916</v>
      </c>
      <c r="K15" s="10">
        <f>('NBS_comp_mm _LakePrc'!K15 / 1000) * Area!$G$6 / (Days!K15*86400)</f>
        <v>711.45657108721639</v>
      </c>
      <c r="L15" s="10">
        <f>('NBS_comp_mm _LakePrc'!L15 / 1000) * Area!$G$6 / (Days!L15*86400)</f>
        <v>937.60172839506083</v>
      </c>
      <c r="M15" s="10">
        <f>('NBS_comp_mm _LakePrc'!M15 / 1000) * Area!$G$6 / (Days!M15*86400)</f>
        <v>-519.71255077658282</v>
      </c>
      <c r="N15" s="10">
        <f t="shared" si="0"/>
        <v>1989.699838235573</v>
      </c>
    </row>
    <row r="16" spans="1:14">
      <c r="A16">
        <v>1959</v>
      </c>
      <c r="B16" s="10">
        <f>('NBS_comp_mm _LakePrc'!B16 / 1000) * Area!$G$6 / (Days!B16*86400)</f>
        <v>846.52866487455231</v>
      </c>
      <c r="C16" s="10">
        <f>('NBS_comp_mm _LakePrc'!C16 / 1000) * Area!$G$6 / (Days!C16*86400)</f>
        <v>1820.1905654761904</v>
      </c>
      <c r="D16" s="10">
        <f>('NBS_comp_mm _LakePrc'!D16 / 1000) * Area!$G$6 / (Days!D16*86400)</f>
        <v>1909.8591875746718</v>
      </c>
      <c r="E16" s="10">
        <f>('NBS_comp_mm _LakePrc'!E16 / 1000) * Area!$G$6 / (Days!E16*86400)</f>
        <v>2208.9402777777777</v>
      </c>
      <c r="F16" s="10">
        <f>('NBS_comp_mm _LakePrc'!F16 / 1000) * Area!$G$6 / (Days!F16*86400)</f>
        <v>5820.1439725209066</v>
      </c>
      <c r="G16" s="10">
        <f>('NBS_comp_mm _LakePrc'!G16 / 1000) * Area!$G$6 / (Days!G16*86400)</f>
        <v>3621.7790432098764</v>
      </c>
      <c r="H16" s="10">
        <f>('NBS_comp_mm _LakePrc'!H16 / 1000) * Area!$G$6 / (Days!H16*86400)</f>
        <v>3061.2820161290319</v>
      </c>
      <c r="I16" s="10">
        <f>('NBS_comp_mm _LakePrc'!I16 / 1000) * Area!$G$6 / (Days!I16*86400)</f>
        <v>6052.6844354838713</v>
      </c>
      <c r="J16" s="10">
        <f>('NBS_comp_mm _LakePrc'!J16 / 1000) * Area!$G$6 / (Days!J16*86400)</f>
        <v>4487.9954783950607</v>
      </c>
      <c r="K16" s="10">
        <f>('NBS_comp_mm _LakePrc'!K16 / 1000) * Area!$G$6 / (Days!K16*86400)</f>
        <v>2568.9358422939063</v>
      </c>
      <c r="L16" s="10">
        <f>('NBS_comp_mm _LakePrc'!L16 / 1000) * Area!$G$6 / (Days!L16*86400)</f>
        <v>-589.15859567901236</v>
      </c>
      <c r="M16" s="10">
        <f>('NBS_comp_mm _LakePrc'!M16 / 1000) * Area!$G$6 / (Days!M16*86400)</f>
        <v>-378.44899342891324</v>
      </c>
      <c r="N16" s="10">
        <f t="shared" si="0"/>
        <v>2619.2276578856604</v>
      </c>
    </row>
    <row r="17" spans="1:14">
      <c r="A17">
        <v>1960</v>
      </c>
      <c r="B17" s="10">
        <f>('NBS_comp_mm _LakePrc'!B17 / 1000) * Area!$G$6 / (Days!B17*86400)</f>
        <v>681.12805256869797</v>
      </c>
      <c r="C17" s="10">
        <f>('NBS_comp_mm _LakePrc'!C17 / 1000) * Area!$G$6 / (Days!C17*86400)</f>
        <v>1660.4352075351214</v>
      </c>
      <c r="D17" s="10">
        <f>('NBS_comp_mm _LakePrc'!D17 / 1000) * Area!$G$6 / (Days!D17*86400)</f>
        <v>1747.1846624850657</v>
      </c>
      <c r="E17" s="10">
        <f>('NBS_comp_mm _LakePrc'!E17 / 1000) * Area!$G$6 / (Days!E17*86400)</f>
        <v>6424.3782407407407</v>
      </c>
      <c r="F17" s="10">
        <f>('NBS_comp_mm _LakePrc'!F17 / 1000) * Area!$G$6 / (Days!F17*86400)</f>
        <v>7146.2613859020294</v>
      </c>
      <c r="G17" s="10">
        <f>('NBS_comp_mm _LakePrc'!G17 / 1000) * Area!$G$6 / (Days!G17*86400)</f>
        <v>3863.1450154320987</v>
      </c>
      <c r="H17" s="10">
        <f>('NBS_comp_mm _LakePrc'!H17 / 1000) * Area!$G$6 / (Days!H17*86400)</f>
        <v>3485.8591158900836</v>
      </c>
      <c r="I17" s="10">
        <f>('NBS_comp_mm _LakePrc'!I17 / 1000) * Area!$G$6 / (Days!I17*86400)</f>
        <v>3054.0077837514932</v>
      </c>
      <c r="J17" s="10">
        <f>('NBS_comp_mm _LakePrc'!J17 / 1000) * Area!$G$6 / (Days!J17*86400)</f>
        <v>2059.2876080246911</v>
      </c>
      <c r="K17" s="10">
        <f>('NBS_comp_mm _LakePrc'!K17 / 1000) * Area!$G$6 / (Days!K17*86400)</f>
        <v>656.5965531660695</v>
      </c>
      <c r="L17" s="10">
        <f>('NBS_comp_mm _LakePrc'!L17 / 1000) * Area!$G$6 / (Days!L17*86400)</f>
        <v>101.16572530864131</v>
      </c>
      <c r="M17" s="10">
        <f>('NBS_comp_mm _LakePrc'!M17 / 1000) * Area!$G$6 / (Days!M17*86400)</f>
        <v>-1300.3853315412184</v>
      </c>
      <c r="N17" s="10">
        <f t="shared" si="0"/>
        <v>2464.9220016052927</v>
      </c>
    </row>
    <row r="18" spans="1:14">
      <c r="A18">
        <v>1961</v>
      </c>
      <c r="B18" s="10">
        <f>('NBS_comp_mm _LakePrc'!B18 / 1000) * Area!$G$6 / (Days!B18*86400)</f>
        <v>1.2944145758661851</v>
      </c>
      <c r="C18" s="10">
        <f>('NBS_comp_mm _LakePrc'!C18 / 1000) * Area!$G$6 / (Days!C18*86400)</f>
        <v>2017.4305224867726</v>
      </c>
      <c r="D18" s="10">
        <f>('NBS_comp_mm _LakePrc'!D18 / 1000) * Area!$G$6 / (Days!D18*86400)</f>
        <v>2488.2433333333338</v>
      </c>
      <c r="E18" s="10">
        <f>('NBS_comp_mm _LakePrc'!E18 / 1000) * Area!$G$6 / (Days!E18*86400)</f>
        <v>3206.9591666666661</v>
      </c>
      <c r="F18" s="10">
        <f>('NBS_comp_mm _LakePrc'!F18 / 1000) * Area!$G$6 / (Days!F18*86400)</f>
        <v>4743.083685782557</v>
      </c>
      <c r="G18" s="10">
        <f>('NBS_comp_mm _LakePrc'!G18 / 1000) * Area!$G$6 / (Days!G18*86400)</f>
        <v>3516.9406327160486</v>
      </c>
      <c r="H18" s="10">
        <f>('NBS_comp_mm _LakePrc'!H18 / 1000) * Area!$G$6 / (Days!H18*86400)</f>
        <v>2926.20476702509</v>
      </c>
      <c r="I18" s="10">
        <f>('NBS_comp_mm _LakePrc'!I18 / 1000) * Area!$G$6 / (Days!I18*86400)</f>
        <v>2196.5709229390686</v>
      </c>
      <c r="J18" s="10">
        <f>('NBS_comp_mm _LakePrc'!J18 / 1000) * Area!$G$6 / (Days!J18*86400)</f>
        <v>3760.3259876543202</v>
      </c>
      <c r="K18" s="10">
        <f>('NBS_comp_mm _LakePrc'!K18 / 1000) * Area!$G$6 / (Days!K18*86400)</f>
        <v>1338.2146475507768</v>
      </c>
      <c r="L18" s="10">
        <f>('NBS_comp_mm _LakePrc'!L18 / 1000) * Area!$G$6 / (Days!L18*86400)</f>
        <v>583.58220679012345</v>
      </c>
      <c r="M18" s="10">
        <f>('NBS_comp_mm _LakePrc'!M18 / 1000) * Area!$G$6 / (Days!M18*86400)</f>
        <v>-635.54412485065677</v>
      </c>
      <c r="N18" s="10">
        <f t="shared" si="0"/>
        <v>2178.6088468891635</v>
      </c>
    </row>
    <row r="19" spans="1:14">
      <c r="A19">
        <v>1962</v>
      </c>
      <c r="B19" s="10">
        <f>('NBS_comp_mm _LakePrc'!B19 / 1000) * Area!$G$6 / (Days!B19*86400)</f>
        <v>502.97016726403825</v>
      </c>
      <c r="C19" s="10">
        <f>('NBS_comp_mm _LakePrc'!C19 / 1000) * Area!$G$6 / (Days!C19*86400)</f>
        <v>2758.9279332010587</v>
      </c>
      <c r="D19" s="10">
        <f>('NBS_comp_mm _LakePrc'!D19 / 1000) * Area!$G$6 / (Days!D19*86400)</f>
        <v>1309.5611439665472</v>
      </c>
      <c r="E19" s="10">
        <f>('NBS_comp_mm _LakePrc'!E19 / 1000) * Area!$G$6 / (Days!E19*86400)</f>
        <v>2654.5085802469134</v>
      </c>
      <c r="F19" s="10">
        <f>('NBS_comp_mm _LakePrc'!F19 / 1000) * Area!$G$6 / (Days!F19*86400)</f>
        <v>5475.1854002389482</v>
      </c>
      <c r="G19" s="10">
        <f>('NBS_comp_mm _LakePrc'!G19 / 1000) * Area!$G$6 / (Days!G19*86400)</f>
        <v>3007.9106327160493</v>
      </c>
      <c r="H19" s="10">
        <f>('NBS_comp_mm _LakePrc'!H19 / 1000) * Area!$G$6 / (Days!H19*86400)</f>
        <v>2656.6520400238946</v>
      </c>
      <c r="I19" s="10">
        <f>('NBS_comp_mm _LakePrc'!I19 / 1000) * Area!$G$6 / (Days!I19*86400)</f>
        <v>3946.7689665471926</v>
      </c>
      <c r="J19" s="10">
        <f>('NBS_comp_mm _LakePrc'!J19 / 1000) * Area!$G$6 / (Days!J19*86400)</f>
        <v>2558.9244444444444</v>
      </c>
      <c r="K19" s="10">
        <f>('NBS_comp_mm _LakePrc'!K19 / 1000) * Area!$G$6 / (Days!K19*86400)</f>
        <v>124.52377837514928</v>
      </c>
      <c r="L19" s="10">
        <f>('NBS_comp_mm _LakePrc'!L19 / 1000) * Area!$G$6 / (Days!L19*86400)</f>
        <v>-806.26552469135811</v>
      </c>
      <c r="M19" s="10">
        <f>('NBS_comp_mm _LakePrc'!M19 / 1000) * Area!$G$6 / (Days!M19*86400)</f>
        <v>-844.78696833930655</v>
      </c>
      <c r="N19" s="10">
        <f t="shared" si="0"/>
        <v>1945.4067161661312</v>
      </c>
    </row>
    <row r="20" spans="1:14">
      <c r="A20">
        <v>1963</v>
      </c>
      <c r="B20" s="10">
        <f>('NBS_comp_mm _LakePrc'!B20 / 1000) * Area!$G$6 / (Days!B20*86400)</f>
        <v>622.85193249701331</v>
      </c>
      <c r="C20" s="10">
        <f>('NBS_comp_mm _LakePrc'!C20 / 1000) * Area!$G$6 / (Days!C20*86400)</f>
        <v>2030.7327347883597</v>
      </c>
      <c r="D20" s="10">
        <f>('NBS_comp_mm _LakePrc'!D20 / 1000) * Area!$G$6 / (Days!D20*86400)</f>
        <v>2415.6463918757463</v>
      </c>
      <c r="E20" s="10">
        <f>('NBS_comp_mm _LakePrc'!E20 / 1000) * Area!$G$6 / (Days!E20*86400)</f>
        <v>3448.4250154320989</v>
      </c>
      <c r="F20" s="10">
        <f>('NBS_comp_mm _LakePrc'!F20 / 1000) * Area!$G$6 / (Days!F20*86400)</f>
        <v>3243.1016427718041</v>
      </c>
      <c r="G20" s="10">
        <f>('NBS_comp_mm _LakePrc'!G20 / 1000) * Area!$G$6 / (Days!G20*86400)</f>
        <v>5398.4375771604928</v>
      </c>
      <c r="H20" s="10">
        <f>('NBS_comp_mm _LakePrc'!H20 / 1000) * Area!$G$6 / (Days!H20*86400)</f>
        <v>2598.4320609318997</v>
      </c>
      <c r="I20" s="10">
        <f>('NBS_comp_mm _LakePrc'!I20 / 1000) * Area!$G$6 / (Days!I20*86400)</f>
        <v>3345.7138679808841</v>
      </c>
      <c r="J20" s="10">
        <f>('NBS_comp_mm _LakePrc'!J20 / 1000) * Area!$G$6 / (Days!J20*86400)</f>
        <v>1695.9597067901238</v>
      </c>
      <c r="K20" s="10">
        <f>('NBS_comp_mm _LakePrc'!K20 / 1000) * Area!$G$6 / (Days!K20*86400)</f>
        <v>892.52042712066907</v>
      </c>
      <c r="L20" s="10">
        <f>('NBS_comp_mm _LakePrc'!L20 / 1000) * Area!$G$6 / (Days!L20*86400)</f>
        <v>203.02371913580242</v>
      </c>
      <c r="M20" s="10">
        <f>('NBS_comp_mm _LakePrc'!M20 / 1000) * Area!$G$6 / (Days!M20*86400)</f>
        <v>-1247.4265053763445</v>
      </c>
      <c r="N20" s="10">
        <f t="shared" si="0"/>
        <v>2053.951547592379</v>
      </c>
    </row>
    <row r="21" spans="1:14">
      <c r="A21">
        <v>1964</v>
      </c>
      <c r="B21" s="10">
        <f>('NBS_comp_mm _LakePrc'!B21 / 1000) * Area!$G$6 / (Days!B21*86400)</f>
        <v>-23.151789127837102</v>
      </c>
      <c r="C21" s="10">
        <f>('NBS_comp_mm _LakePrc'!C21 / 1000) * Area!$G$6 / (Days!C21*86400)</f>
        <v>-201.14022349936116</v>
      </c>
      <c r="D21" s="10">
        <f>('NBS_comp_mm _LakePrc'!D21 / 1000) * Area!$G$6 / (Days!D21*86400)</f>
        <v>301.9882945041814</v>
      </c>
      <c r="E21" s="10">
        <f>('NBS_comp_mm _LakePrc'!E21 / 1000) * Area!$G$6 / (Days!E21*86400)</f>
        <v>4609.4778240740743</v>
      </c>
      <c r="F21" s="10">
        <f>('NBS_comp_mm _LakePrc'!F21 / 1000) * Area!$G$6 / (Days!F21*86400)</f>
        <v>7101.252804659498</v>
      </c>
      <c r="G21" s="10">
        <f>('NBS_comp_mm _LakePrc'!G21 / 1000) * Area!$G$6 / (Days!G21*86400)</f>
        <v>4962.1553549382716</v>
      </c>
      <c r="H21" s="10">
        <f>('NBS_comp_mm _LakePrc'!H21 / 1000) * Area!$G$6 / (Days!H21*86400)</f>
        <v>3371.4707765830353</v>
      </c>
      <c r="I21" s="10">
        <f>('NBS_comp_mm _LakePrc'!I21 / 1000) * Area!$G$6 / (Days!I21*86400)</f>
        <v>3711.0003882915175</v>
      </c>
      <c r="J21" s="10">
        <f>('NBS_comp_mm _LakePrc'!J21 / 1000) * Area!$G$6 / (Days!J21*86400)</f>
        <v>3247.2922376543215</v>
      </c>
      <c r="K21" s="10">
        <f>('NBS_comp_mm _LakePrc'!K21 / 1000) * Area!$G$6 / (Days!K21*86400)</f>
        <v>1285.7944623655912</v>
      </c>
      <c r="L21" s="10">
        <f>('NBS_comp_mm _LakePrc'!L21 / 1000) * Area!$G$6 / (Days!L21*86400)</f>
        <v>855.38023148148113</v>
      </c>
      <c r="M21" s="10">
        <f>('NBS_comp_mm _LakePrc'!M21 / 1000) * Area!$G$6 / (Days!M21*86400)</f>
        <v>67.10151732377534</v>
      </c>
      <c r="N21" s="10">
        <f t="shared" si="0"/>
        <v>2440.7184899373792</v>
      </c>
    </row>
    <row r="22" spans="1:14">
      <c r="A22">
        <v>1965</v>
      </c>
      <c r="B22" s="10">
        <f>('NBS_comp_mm _LakePrc'!B22 / 1000) * Area!$G$6 / (Days!B22*86400)</f>
        <v>-611.67769414575866</v>
      </c>
      <c r="C22" s="10">
        <f>('NBS_comp_mm _LakePrc'!C22 / 1000) * Area!$G$6 / (Days!C22*86400)</f>
        <v>1954.5629927248674</v>
      </c>
      <c r="D22" s="10">
        <f>('NBS_comp_mm _LakePrc'!D22 / 1000) * Area!$G$6 / (Days!D22*86400)</f>
        <v>1854.250689964158</v>
      </c>
      <c r="E22" s="10">
        <f>('NBS_comp_mm _LakePrc'!E22 / 1000) * Area!$G$6 / (Days!E22*86400)</f>
        <v>3867.631851851851</v>
      </c>
      <c r="F22" s="10">
        <f>('NBS_comp_mm _LakePrc'!F22 / 1000) * Area!$G$6 / (Days!F22*86400)</f>
        <v>6454.2226194743134</v>
      </c>
      <c r="G22" s="10">
        <f>('NBS_comp_mm _LakePrc'!G22 / 1000) * Area!$G$6 / (Days!G22*86400)</f>
        <v>3900.3367438271607</v>
      </c>
      <c r="H22" s="10">
        <f>('NBS_comp_mm _LakePrc'!H22 / 1000) * Area!$G$6 / (Days!H22*86400)</f>
        <v>3730.241108124254</v>
      </c>
      <c r="I22" s="10">
        <f>('NBS_comp_mm _LakePrc'!I22 / 1000) * Area!$G$6 / (Days!I22*86400)</f>
        <v>3280.2672520908004</v>
      </c>
      <c r="J22" s="10">
        <f>('NBS_comp_mm _LakePrc'!J22 / 1000) * Area!$G$6 / (Days!J22*86400)</f>
        <v>4334.7610339506173</v>
      </c>
      <c r="K22" s="10">
        <f>('NBS_comp_mm _LakePrc'!K22 / 1000) * Area!$G$6 / (Days!K22*86400)</f>
        <v>1940.8553793309438</v>
      </c>
      <c r="L22" s="10">
        <f>('NBS_comp_mm _LakePrc'!L22 / 1000) * Area!$G$6 / (Days!L22*86400)</f>
        <v>1702.7041820987652</v>
      </c>
      <c r="M22" s="10">
        <f>('NBS_comp_mm _LakePrc'!M22 / 1000) * Area!$G$6 / (Days!M22*86400)</f>
        <v>516.62127240143366</v>
      </c>
      <c r="N22" s="10">
        <f t="shared" si="0"/>
        <v>2743.7314526411174</v>
      </c>
    </row>
    <row r="23" spans="1:14">
      <c r="A23">
        <v>1966</v>
      </c>
      <c r="B23" s="10">
        <f>('NBS_comp_mm _LakePrc'!B23 / 1000) * Area!$G$6 / (Days!B23*86400)</f>
        <v>-46.754671445639048</v>
      </c>
      <c r="C23" s="10">
        <f>('NBS_comp_mm _LakePrc'!C23 / 1000) * Area!$G$6 / (Days!C23*86400)</f>
        <v>1594.6817824074071</v>
      </c>
      <c r="D23" s="10">
        <f>('NBS_comp_mm _LakePrc'!D23 / 1000) * Area!$G$6 / (Days!D23*86400)</f>
        <v>3068.5850418160098</v>
      </c>
      <c r="E23" s="10">
        <f>('NBS_comp_mm _LakePrc'!E23 / 1000) * Area!$G$6 / (Days!E23*86400)</f>
        <v>3645.1395370370369</v>
      </c>
      <c r="F23" s="10">
        <f>('NBS_comp_mm _LakePrc'!F23 / 1000) * Area!$G$6 / (Days!F23*86400)</f>
        <v>4432.3185424133826</v>
      </c>
      <c r="G23" s="10">
        <f>('NBS_comp_mm _LakePrc'!G23 / 1000) * Area!$G$6 / (Days!G23*86400)</f>
        <v>3988.6503086419752</v>
      </c>
      <c r="H23" s="10">
        <f>('NBS_comp_mm _LakePrc'!H23 / 1000) * Area!$G$6 / (Days!H23*86400)</f>
        <v>3191.1194026284347</v>
      </c>
      <c r="I23" s="10">
        <f>('NBS_comp_mm _LakePrc'!I23 / 1000) * Area!$G$6 / (Days!I23*86400)</f>
        <v>4758.843342293907</v>
      </c>
      <c r="J23" s="10">
        <f>('NBS_comp_mm _LakePrc'!J23 / 1000) * Area!$G$6 / (Days!J23*86400)</f>
        <v>1027.5220987654316</v>
      </c>
      <c r="K23" s="10">
        <f>('NBS_comp_mm _LakePrc'!K23 / 1000) * Area!$G$6 / (Days!K23*86400)</f>
        <v>1731.6219802867383</v>
      </c>
      <c r="L23" s="10">
        <f>('NBS_comp_mm _LakePrc'!L23 / 1000) * Area!$G$6 / (Days!L23*86400)</f>
        <v>-288.48606481481488</v>
      </c>
      <c r="M23" s="10">
        <f>('NBS_comp_mm _LakePrc'!M23 / 1000) * Area!$G$6 / (Days!M23*86400)</f>
        <v>-351.3552867383508</v>
      </c>
      <c r="N23" s="10">
        <f t="shared" si="0"/>
        <v>2229.3238344409597</v>
      </c>
    </row>
    <row r="24" spans="1:14">
      <c r="A24">
        <v>1967</v>
      </c>
      <c r="B24" s="10">
        <f>('NBS_comp_mm _LakePrc'!B24 / 1000) * Area!$G$6 / (Days!B24*86400)</f>
        <v>314.96863500597379</v>
      </c>
      <c r="C24" s="10">
        <f>('NBS_comp_mm _LakePrc'!C24 / 1000) * Area!$G$6 / (Days!C24*86400)</f>
        <v>1423.9737896825395</v>
      </c>
      <c r="D24" s="10">
        <f>('NBS_comp_mm _LakePrc'!D24 / 1000) * Area!$G$6 / (Days!D24*86400)</f>
        <v>2111.7980436081239</v>
      </c>
      <c r="E24" s="10">
        <f>('NBS_comp_mm _LakePrc'!E24 / 1000) * Area!$G$6 / (Days!E24*86400)</f>
        <v>5052.7311574074074</v>
      </c>
      <c r="F24" s="10">
        <f>('NBS_comp_mm _LakePrc'!F24 / 1000) * Area!$G$6 / (Days!F24*86400)</f>
        <v>3360.6726762246117</v>
      </c>
      <c r="G24" s="10">
        <f>('NBS_comp_mm _LakePrc'!G24 / 1000) * Area!$G$6 / (Days!G24*86400)</f>
        <v>5614.7080092592596</v>
      </c>
      <c r="H24" s="10">
        <f>('NBS_comp_mm _LakePrc'!H24 / 1000) * Area!$G$6 / (Days!H24*86400)</f>
        <v>3128.822968936679</v>
      </c>
      <c r="I24" s="10">
        <f>('NBS_comp_mm _LakePrc'!I24 / 1000) * Area!$G$6 / (Days!I24*86400)</f>
        <v>4000.1918219832737</v>
      </c>
      <c r="J24" s="10">
        <f>('NBS_comp_mm _LakePrc'!J24 / 1000) * Area!$G$6 / (Days!J24*86400)</f>
        <v>752.20999999999992</v>
      </c>
      <c r="K24" s="10">
        <f>('NBS_comp_mm _LakePrc'!K24 / 1000) * Area!$G$6 / (Days!K24*86400)</f>
        <v>2241.9743369175621</v>
      </c>
      <c r="L24" s="10">
        <f>('NBS_comp_mm _LakePrc'!L24 / 1000) * Area!$G$6 / (Days!L24*86400)</f>
        <v>234.09462962962948</v>
      </c>
      <c r="M24" s="10">
        <f>('NBS_comp_mm _LakePrc'!M24 / 1000) * Area!$G$6 / (Days!M24*86400)</f>
        <v>-807.56811827956994</v>
      </c>
      <c r="N24" s="10">
        <f t="shared" si="0"/>
        <v>2285.714829197957</v>
      </c>
    </row>
    <row r="25" spans="1:14">
      <c r="A25">
        <v>1968</v>
      </c>
      <c r="B25" s="10">
        <f>('NBS_comp_mm _LakePrc'!B25 / 1000) * Area!$G$6 / (Days!B25*86400)</f>
        <v>-616.14046296296306</v>
      </c>
      <c r="C25" s="10">
        <f>('NBS_comp_mm _LakePrc'!C25 / 1000) * Area!$G$6 / (Days!C25*86400)</f>
        <v>289.81007024265614</v>
      </c>
      <c r="D25" s="10">
        <f>('NBS_comp_mm _LakePrc'!D25 / 1000) * Area!$G$6 / (Days!D25*86400)</f>
        <v>2550.4199940262847</v>
      </c>
      <c r="E25" s="10">
        <f>('NBS_comp_mm _LakePrc'!E25 / 1000) * Area!$G$6 / (Days!E25*86400)</f>
        <v>5668.5189197530854</v>
      </c>
      <c r="F25" s="10">
        <f>('NBS_comp_mm _LakePrc'!F25 / 1000) * Area!$G$6 / (Days!F25*86400)</f>
        <v>4418.3466248506566</v>
      </c>
      <c r="G25" s="10">
        <f>('NBS_comp_mm _LakePrc'!G25 / 1000) * Area!$G$6 / (Days!G25*86400)</f>
        <v>7212.0406944444449</v>
      </c>
      <c r="H25" s="10">
        <f>('NBS_comp_mm _LakePrc'!H25 / 1000) * Area!$G$6 / (Days!H25*86400)</f>
        <v>6605.9539157706095</v>
      </c>
      <c r="I25" s="10">
        <f>('NBS_comp_mm _LakePrc'!I25 / 1000) * Area!$G$6 / (Days!I25*86400)</f>
        <v>4314.8391129032261</v>
      </c>
      <c r="J25" s="10">
        <f>('NBS_comp_mm _LakePrc'!J25 / 1000) * Area!$G$6 / (Days!J25*86400)</f>
        <v>4987.0363425925925</v>
      </c>
      <c r="K25" s="10">
        <f>('NBS_comp_mm _LakePrc'!K25 / 1000) * Area!$G$6 / (Days!K25*86400)</f>
        <v>3435.3226433691757</v>
      </c>
      <c r="L25" s="10">
        <f>('NBS_comp_mm _LakePrc'!L25 / 1000) * Area!$G$6 / (Days!L25*86400)</f>
        <v>-400.26753086419745</v>
      </c>
      <c r="M25" s="10">
        <f>('NBS_comp_mm _LakePrc'!M25 / 1000) * Area!$G$6 / (Days!M25*86400)</f>
        <v>520.96801971326124</v>
      </c>
      <c r="N25" s="10">
        <f t="shared" si="0"/>
        <v>3248.9040286532359</v>
      </c>
    </row>
    <row r="26" spans="1:14">
      <c r="A26">
        <v>1969</v>
      </c>
      <c r="B26" s="10">
        <f>('NBS_comp_mm _LakePrc'!B26 / 1000) * Area!$G$6 / (Days!B26*86400)</f>
        <v>1446.6218100358426</v>
      </c>
      <c r="C26" s="10">
        <f>('NBS_comp_mm _LakePrc'!C26 / 1000) * Area!$G$6 / (Days!C26*86400)</f>
        <v>830.15682208994701</v>
      </c>
      <c r="D26" s="10">
        <f>('NBS_comp_mm _LakePrc'!D26 / 1000) * Area!$G$6 / (Days!D26*86400)</f>
        <v>422.42844086021478</v>
      </c>
      <c r="E26" s="10">
        <f>('NBS_comp_mm _LakePrc'!E26 / 1000) * Area!$G$6 / (Days!E26*86400)</f>
        <v>5650.5414814814831</v>
      </c>
      <c r="F26" s="10">
        <f>('NBS_comp_mm _LakePrc'!F26 / 1000) * Area!$G$6 / (Days!F26*86400)</f>
        <v>4637.5608990442051</v>
      </c>
      <c r="G26" s="10">
        <f>('NBS_comp_mm _LakePrc'!G26 / 1000) * Area!$G$6 / (Days!G26*86400)</f>
        <v>4196.4656327160492</v>
      </c>
      <c r="H26" s="10">
        <f>('NBS_comp_mm _LakePrc'!H26 / 1000) * Area!$G$6 / (Days!H26*86400)</f>
        <v>3286.574778972521</v>
      </c>
      <c r="I26" s="10">
        <f>('NBS_comp_mm _LakePrc'!I26 / 1000) * Area!$G$6 / (Days!I26*86400)</f>
        <v>3357.0656810035844</v>
      </c>
      <c r="J26" s="10">
        <f>('NBS_comp_mm _LakePrc'!J26 / 1000) * Area!$G$6 / (Days!J26*86400)</f>
        <v>1672.6750462962966</v>
      </c>
      <c r="K26" s="10">
        <f>('NBS_comp_mm _LakePrc'!K26 / 1000) * Area!$G$6 / (Days!K26*86400)</f>
        <v>1658.7817622461168</v>
      </c>
      <c r="L26" s="10">
        <f>('NBS_comp_mm _LakePrc'!L26 / 1000) * Area!$G$6 / (Days!L26*86400)</f>
        <v>-185.44141975308622</v>
      </c>
      <c r="M26" s="10">
        <f>('NBS_comp_mm _LakePrc'!M26 / 1000) * Area!$G$6 / (Days!M26*86400)</f>
        <v>-209.36542712066884</v>
      </c>
      <c r="N26" s="10">
        <f t="shared" si="0"/>
        <v>2230.3387923227087</v>
      </c>
    </row>
    <row r="27" spans="1:14">
      <c r="A27">
        <v>1970</v>
      </c>
      <c r="B27" s="10">
        <f>('NBS_comp_mm _LakePrc'!B27 / 1000) * Area!$G$6 / (Days!B27*86400)</f>
        <v>-75.177652329748398</v>
      </c>
      <c r="C27" s="10">
        <f>('NBS_comp_mm _LakePrc'!C27 / 1000) * Area!$G$6 / (Days!C27*86400)</f>
        <v>320.86409391534369</v>
      </c>
      <c r="D27" s="10">
        <f>('NBS_comp_mm _LakePrc'!D27 / 1000) * Area!$G$6 / (Days!D27*86400)</f>
        <v>1103.6681123058545</v>
      </c>
      <c r="E27" s="10">
        <f>('NBS_comp_mm _LakePrc'!E27 / 1000) * Area!$G$6 / (Days!E27*86400)</f>
        <v>3639.9041358024692</v>
      </c>
      <c r="F27" s="10">
        <f>('NBS_comp_mm _LakePrc'!F27 / 1000) * Area!$G$6 / (Days!F27*86400)</f>
        <v>7413.9084528076446</v>
      </c>
      <c r="G27" s="10">
        <f>('NBS_comp_mm _LakePrc'!G27 / 1000) * Area!$G$6 / (Days!G27*86400)</f>
        <v>4093.079845679013</v>
      </c>
      <c r="H27" s="10">
        <f>('NBS_comp_mm _LakePrc'!H27 / 1000) * Area!$G$6 / (Days!H27*86400)</f>
        <v>4827.4304002389481</v>
      </c>
      <c r="I27" s="10">
        <f>('NBS_comp_mm _LakePrc'!I27 / 1000) * Area!$G$6 / (Days!I27*86400)</f>
        <v>1910.8069802867387</v>
      </c>
      <c r="J27" s="10">
        <f>('NBS_comp_mm _LakePrc'!J27 / 1000) * Area!$G$6 / (Days!J27*86400)</f>
        <v>3428.4620679012346</v>
      </c>
      <c r="K27" s="10">
        <f>('NBS_comp_mm _LakePrc'!K27 / 1000) * Area!$G$6 / (Days!K27*86400)</f>
        <v>3520.044238351255</v>
      </c>
      <c r="L27" s="10">
        <f>('NBS_comp_mm _LakePrc'!L27 / 1000) * Area!$G$6 / (Days!L27*86400)</f>
        <v>1483.6115432098766</v>
      </c>
      <c r="M27" s="10">
        <f>('NBS_comp_mm _LakePrc'!M27 / 1000) * Area!$G$6 / (Days!M27*86400)</f>
        <v>48.37132915173251</v>
      </c>
      <c r="N27" s="10">
        <f t="shared" si="0"/>
        <v>2642.9144622766971</v>
      </c>
    </row>
    <row r="28" spans="1:14">
      <c r="A28">
        <v>1971</v>
      </c>
      <c r="B28" s="10">
        <f>('NBS_comp_mm _LakePrc'!B28 / 1000) * Area!$G$6 / (Days!B28*86400)</f>
        <v>-230.24436379928321</v>
      </c>
      <c r="C28" s="10">
        <f>('NBS_comp_mm _LakePrc'!C28 / 1000) * Area!$G$6 / (Days!C28*86400)</f>
        <v>2295.4371626984125</v>
      </c>
      <c r="D28" s="10">
        <f>('NBS_comp_mm _LakePrc'!D28 / 1000) * Area!$G$6 / (Days!D28*86400)</f>
        <v>2190.8868757467139</v>
      </c>
      <c r="E28" s="10">
        <f>('NBS_comp_mm _LakePrc'!E28 / 1000) * Area!$G$6 / (Days!E28*86400)</f>
        <v>4460.3031790123459</v>
      </c>
      <c r="F28" s="10">
        <f>('NBS_comp_mm _LakePrc'!F28 / 1000) * Area!$G$6 / (Days!F28*86400)</f>
        <v>6738.1680167264039</v>
      </c>
      <c r="G28" s="10">
        <f>('NBS_comp_mm _LakePrc'!G28 / 1000) * Area!$G$6 / (Days!G28*86400)</f>
        <v>5285.4568672839505</v>
      </c>
      <c r="H28" s="10">
        <f>('NBS_comp_mm _LakePrc'!H28 / 1000) * Area!$G$6 / (Days!H28*86400)</f>
        <v>3708.6399731182796</v>
      </c>
      <c r="I28" s="10">
        <f>('NBS_comp_mm _LakePrc'!I28 / 1000) * Area!$G$6 / (Days!I28*86400)</f>
        <v>2303.2896684587813</v>
      </c>
      <c r="J28" s="10">
        <f>('NBS_comp_mm _LakePrc'!J28 / 1000) * Area!$G$6 / (Days!J28*86400)</f>
        <v>2380.7851851851847</v>
      </c>
      <c r="K28" s="10">
        <f>('NBS_comp_mm _LakePrc'!K28 / 1000) * Area!$G$6 / (Days!K28*86400)</f>
        <v>3580.0107586618878</v>
      </c>
      <c r="L28" s="10">
        <f>('NBS_comp_mm _LakePrc'!L28 / 1000) * Area!$G$6 / (Days!L28*86400)</f>
        <v>1830.8076388888885</v>
      </c>
      <c r="M28" s="10">
        <f>('NBS_comp_mm _LakePrc'!M28 / 1000) * Area!$G$6 / (Days!M28*86400)</f>
        <v>13.339850657108766</v>
      </c>
      <c r="N28" s="10">
        <f t="shared" si="0"/>
        <v>2879.7400677198893</v>
      </c>
    </row>
    <row r="29" spans="1:14">
      <c r="A29">
        <v>1972</v>
      </c>
      <c r="B29" s="10">
        <f>('NBS_comp_mm _LakePrc'!B29 / 1000) * Area!$G$6 / (Days!B29*86400)</f>
        <v>-126.87258960573467</v>
      </c>
      <c r="C29" s="10">
        <f>('NBS_comp_mm _LakePrc'!C29 / 1000) * Area!$G$6 / (Days!C29*86400)</f>
        <v>1264.8546487867177</v>
      </c>
      <c r="D29" s="10">
        <f>('NBS_comp_mm _LakePrc'!D29 / 1000) * Area!$G$6 / (Days!D29*86400)</f>
        <v>2543.8965023894866</v>
      </c>
      <c r="E29" s="10">
        <f>('NBS_comp_mm _LakePrc'!E29 / 1000) * Area!$G$6 / (Days!E29*86400)</f>
        <v>3231.0664043209877</v>
      </c>
      <c r="F29" s="10">
        <f>('NBS_comp_mm _LakePrc'!F29 / 1000) * Area!$G$6 / (Days!F29*86400)</f>
        <v>5764.8861529271207</v>
      </c>
      <c r="G29" s="10">
        <f>('NBS_comp_mm _LakePrc'!G29 / 1000) * Area!$G$6 / (Days!G29*86400)</f>
        <v>3897.0980401234569</v>
      </c>
      <c r="H29" s="10">
        <f>('NBS_comp_mm _LakePrc'!H29 / 1000) * Area!$G$6 / (Days!H29*86400)</f>
        <v>5040.8629062126638</v>
      </c>
      <c r="I29" s="10">
        <f>('NBS_comp_mm _LakePrc'!I29 / 1000) * Area!$G$6 / (Days!I29*86400)</f>
        <v>5423.6118578255664</v>
      </c>
      <c r="J29" s="10">
        <f>('NBS_comp_mm _LakePrc'!J29 / 1000) * Area!$G$6 / (Days!J29*86400)</f>
        <v>2761.8364351851847</v>
      </c>
      <c r="K29" s="10">
        <f>('NBS_comp_mm _LakePrc'!K29 / 1000) * Area!$G$6 / (Days!K29*86400)</f>
        <v>206.82804062126647</v>
      </c>
      <c r="L29" s="10">
        <f>('NBS_comp_mm _LakePrc'!L29 / 1000) * Area!$G$6 / (Days!L29*86400)</f>
        <v>978.6332716049385</v>
      </c>
      <c r="M29" s="10">
        <f>('NBS_comp_mm _LakePrc'!M29 / 1000) * Area!$G$6 / (Days!M29*86400)</f>
        <v>-337.15206690561536</v>
      </c>
      <c r="N29" s="10">
        <f t="shared" si="0"/>
        <v>2554.1291336238369</v>
      </c>
    </row>
    <row r="30" spans="1:14">
      <c r="A30">
        <v>1973</v>
      </c>
      <c r="B30" s="10">
        <f>('NBS_comp_mm _LakePrc'!B30 / 1000) * Area!$G$6 / (Days!B30*86400)</f>
        <v>193.47629928315405</v>
      </c>
      <c r="C30" s="10">
        <f>('NBS_comp_mm _LakePrc'!C30 / 1000) * Area!$G$6 / (Days!C30*86400)</f>
        <v>-167.69503968254</v>
      </c>
      <c r="D30" s="10">
        <f>('NBS_comp_mm _LakePrc'!D30 / 1000) * Area!$G$6 / (Days!D30*86400)</f>
        <v>2781.9797968936673</v>
      </c>
      <c r="E30" s="10">
        <f>('NBS_comp_mm _LakePrc'!E30 / 1000) * Area!$G$6 / (Days!E30*86400)</f>
        <v>3359.0163271604938</v>
      </c>
      <c r="F30" s="10">
        <f>('NBS_comp_mm _LakePrc'!F30 / 1000) * Area!$G$6 / (Days!F30*86400)</f>
        <v>6311.1345191158898</v>
      </c>
      <c r="G30" s="10">
        <f>('NBS_comp_mm _LakePrc'!G30 / 1000) * Area!$G$6 / (Days!G30*86400)</f>
        <v>4733.3689351851863</v>
      </c>
      <c r="H30" s="10">
        <f>('NBS_comp_mm _LakePrc'!H30 / 1000) * Area!$G$6 / (Days!H30*86400)</f>
        <v>4293.0419115890081</v>
      </c>
      <c r="I30" s="10">
        <f>('NBS_comp_mm _LakePrc'!I30 / 1000) * Area!$G$6 / (Days!I30*86400)</f>
        <v>4439.0776851851851</v>
      </c>
      <c r="J30" s="10">
        <f>('NBS_comp_mm _LakePrc'!J30 / 1000) * Area!$G$6 / (Days!J30*86400)</f>
        <v>2183.4348148148151</v>
      </c>
      <c r="K30" s="10">
        <f>('NBS_comp_mm _LakePrc'!K30 / 1000) * Area!$G$6 / (Days!K30*86400)</f>
        <v>1534.9382138590202</v>
      </c>
      <c r="L30" s="10">
        <f>('NBS_comp_mm _LakePrc'!L30 / 1000) * Area!$G$6 / (Days!L30*86400)</f>
        <v>203.21558641975278</v>
      </c>
      <c r="M30" s="10">
        <f>('NBS_comp_mm _LakePrc'!M30 / 1000) * Area!$G$6 / (Days!M30*86400)</f>
        <v>-413.36110215053833</v>
      </c>
      <c r="N30" s="10">
        <f t="shared" si="0"/>
        <v>2454.3023289727576</v>
      </c>
    </row>
    <row r="31" spans="1:14">
      <c r="A31">
        <v>1974</v>
      </c>
      <c r="B31" s="10">
        <f>('NBS_comp_mm _LakePrc'!B31 / 1000) * Area!$G$6 / (Days!B31*86400)</f>
        <v>-132.55589008363228</v>
      </c>
      <c r="C31" s="10">
        <f>('NBS_comp_mm _LakePrc'!C31 / 1000) * Area!$G$6 / (Days!C31*86400)</f>
        <v>-174.74588624338631</v>
      </c>
      <c r="D31" s="10">
        <f>('NBS_comp_mm _LakePrc'!D31 / 1000) * Area!$G$6 / (Days!D31*86400)</f>
        <v>-71.798001792114718</v>
      </c>
      <c r="E31" s="10">
        <f>('NBS_comp_mm _LakePrc'!E31 / 1000) * Area!$G$6 / (Days!E31*86400)</f>
        <v>4156.6345061728398</v>
      </c>
      <c r="F31" s="10">
        <f>('NBS_comp_mm _LakePrc'!F31 / 1000) * Area!$G$6 / (Days!F31*86400)</f>
        <v>5401.6263231780158</v>
      </c>
      <c r="G31" s="10">
        <f>('NBS_comp_mm _LakePrc'!G31 / 1000) * Area!$G$6 / (Days!G31*86400)</f>
        <v>5827.6046450617278</v>
      </c>
      <c r="H31" s="10">
        <f>('NBS_comp_mm _LakePrc'!H31 / 1000) * Area!$G$6 / (Days!H31*86400)</f>
        <v>4027.8025896057338</v>
      </c>
      <c r="I31" s="10">
        <f>('NBS_comp_mm _LakePrc'!I31 / 1000) * Area!$G$6 / (Days!I31*86400)</f>
        <v>4027.1118399044208</v>
      </c>
      <c r="J31" s="10">
        <f>('NBS_comp_mm _LakePrc'!J31 / 1000) * Area!$G$6 / (Days!J31*86400)</f>
        <v>1946.7814351851853</v>
      </c>
      <c r="K31" s="10">
        <f>('NBS_comp_mm _LakePrc'!K31 / 1000) * Area!$G$6 / (Days!K31*86400)</f>
        <v>1679.1238859020314</v>
      </c>
      <c r="L31" s="10">
        <f>('NBS_comp_mm _LakePrc'!L31 / 1000) * Area!$G$6 / (Days!L31*86400)</f>
        <v>1812.9378703703701</v>
      </c>
      <c r="M31" s="10">
        <f>('NBS_comp_mm _LakePrc'!M31 / 1000) * Area!$G$6 / (Days!M31*86400)</f>
        <v>-402.89256272401417</v>
      </c>
      <c r="N31" s="10">
        <f t="shared" si="0"/>
        <v>2341.4692295447644</v>
      </c>
    </row>
    <row r="32" spans="1:14">
      <c r="A32">
        <v>1975</v>
      </c>
      <c r="B32" s="10">
        <f>('NBS_comp_mm _LakePrc'!B32 / 1000) * Area!$G$6 / (Days!B32*86400)</f>
        <v>1346.8795728793307</v>
      </c>
      <c r="C32" s="10">
        <f>('NBS_comp_mm _LakePrc'!C32 / 1000) * Area!$G$6 / (Days!C32*86400)</f>
        <v>750.77920304232771</v>
      </c>
      <c r="D32" s="10">
        <f>('NBS_comp_mm _LakePrc'!D32 / 1000) * Area!$G$6 / (Days!D32*86400)</f>
        <v>755.02772700119453</v>
      </c>
      <c r="E32" s="10">
        <f>('NBS_comp_mm _LakePrc'!E32 / 1000) * Area!$G$6 / (Days!E32*86400)</f>
        <v>3024.0466975308641</v>
      </c>
      <c r="F32" s="10">
        <f>('NBS_comp_mm _LakePrc'!F32 / 1000) * Area!$G$6 / (Days!F32*86400)</f>
        <v>5199.0809826762243</v>
      </c>
      <c r="G32" s="10">
        <f>('NBS_comp_mm _LakePrc'!G32 / 1000) * Area!$G$6 / (Days!G32*86400)</f>
        <v>5649.7371604938262</v>
      </c>
      <c r="H32" s="10">
        <f>('NBS_comp_mm _LakePrc'!H32 / 1000) * Area!$G$6 / (Days!H32*86400)</f>
        <v>2848.5881511350062</v>
      </c>
      <c r="I32" s="10">
        <f>('NBS_comp_mm _LakePrc'!I32 / 1000) * Area!$G$6 / (Days!I32*86400)</f>
        <v>1805.646215651135</v>
      </c>
      <c r="J32" s="10">
        <f>('NBS_comp_mm _LakePrc'!J32 / 1000) * Area!$G$6 / (Days!J32*86400)</f>
        <v>1768.9825462962963</v>
      </c>
      <c r="K32" s="10">
        <f>('NBS_comp_mm _LakePrc'!K32 / 1000) * Area!$G$6 / (Days!K32*86400)</f>
        <v>629.19592592592596</v>
      </c>
      <c r="L32" s="10">
        <f>('NBS_comp_mm _LakePrc'!L32 / 1000) * Area!$G$6 / (Days!L32*86400)</f>
        <v>2229.3280246913582</v>
      </c>
      <c r="M32" s="10">
        <f>('NBS_comp_mm _LakePrc'!M32 / 1000) * Area!$G$6 / (Days!M32*86400)</f>
        <v>-402.73794205495835</v>
      </c>
      <c r="N32" s="10">
        <f t="shared" si="0"/>
        <v>2133.7128554390442</v>
      </c>
    </row>
    <row r="33" spans="1:14">
      <c r="A33">
        <v>1976</v>
      </c>
      <c r="B33" s="10">
        <f>('NBS_comp_mm _LakePrc'!B33 / 1000) * Area!$G$6 / (Days!B33*86400)</f>
        <v>181.59902927120694</v>
      </c>
      <c r="C33" s="10">
        <f>('NBS_comp_mm _LakePrc'!C33 / 1000) * Area!$G$6 / (Days!C33*86400)</f>
        <v>882.5458652618139</v>
      </c>
      <c r="D33" s="10">
        <f>('NBS_comp_mm _LakePrc'!D33 / 1000) * Area!$G$6 / (Days!D33*86400)</f>
        <v>2859.8534318996417</v>
      </c>
      <c r="E33" s="10">
        <f>('NBS_comp_mm _LakePrc'!E33 / 1000) * Area!$G$6 / (Days!E33*86400)</f>
        <v>5519.2025154320991</v>
      </c>
      <c r="F33" s="10">
        <f>('NBS_comp_mm _LakePrc'!F33 / 1000) * Area!$G$6 / (Days!F33*86400)</f>
        <v>2995.8944593787342</v>
      </c>
      <c r="G33" s="10">
        <f>('NBS_comp_mm _LakePrc'!G33 / 1000) * Area!$G$6 / (Days!G33*86400)</f>
        <v>4283.2179166666665</v>
      </c>
      <c r="H33" s="10">
        <f>('NBS_comp_mm _LakePrc'!H33 / 1000) * Area!$G$6 / (Days!H33*86400)</f>
        <v>2435.3116397849467</v>
      </c>
      <c r="I33" s="10">
        <f>('NBS_comp_mm _LakePrc'!I33 / 1000) * Area!$G$6 / (Days!I33*86400)</f>
        <v>651.99295997610523</v>
      </c>
      <c r="J33" s="10">
        <f>('NBS_comp_mm _LakePrc'!J33 / 1000) * Area!$G$6 / (Days!J33*86400)</f>
        <v>-568.04206790123465</v>
      </c>
      <c r="K33" s="10">
        <f>('NBS_comp_mm _LakePrc'!K33 / 1000) * Area!$G$6 / (Days!K33*86400)</f>
        <v>-528.15903225806437</v>
      </c>
      <c r="L33" s="10">
        <f>('NBS_comp_mm _LakePrc'!L33 / 1000) * Area!$G$6 / (Days!L33*86400)</f>
        <v>-1724.2427777777777</v>
      </c>
      <c r="M33" s="10">
        <f>('NBS_comp_mm _LakePrc'!M33 / 1000) * Area!$G$6 / (Days!M33*86400)</f>
        <v>-1470.8991517323773</v>
      </c>
      <c r="N33" s="10">
        <f t="shared" si="0"/>
        <v>1293.1895656668137</v>
      </c>
    </row>
    <row r="34" spans="1:14">
      <c r="A34">
        <v>1977</v>
      </c>
      <c r="B34" s="10">
        <f>('NBS_comp_mm _LakePrc'!B34 / 1000) * Area!$G$6 / (Days!B34*86400)</f>
        <v>-888.48501493428876</v>
      </c>
      <c r="C34" s="10">
        <f>('NBS_comp_mm _LakePrc'!C34 / 1000) * Area!$G$6 / (Days!C34*86400)</f>
        <v>564.43599537037028</v>
      </c>
      <c r="D34" s="10">
        <f>('NBS_comp_mm _LakePrc'!D34 / 1000) * Area!$G$6 / (Days!D34*86400)</f>
        <v>3646.785636200716</v>
      </c>
      <c r="E34" s="10">
        <f>('NBS_comp_mm _LakePrc'!E34 / 1000) * Area!$G$6 / (Days!E34*86400)</f>
        <v>3858.6966049382718</v>
      </c>
      <c r="F34" s="10">
        <f>('NBS_comp_mm _LakePrc'!F34 / 1000) * Area!$G$6 / (Days!F34*86400)</f>
        <v>2970.0175328554365</v>
      </c>
      <c r="G34" s="10">
        <f>('NBS_comp_mm _LakePrc'!G34 / 1000) * Area!$G$6 / (Days!G34*86400)</f>
        <v>3873.7156172839505</v>
      </c>
      <c r="H34" s="10">
        <f>('NBS_comp_mm _LakePrc'!H34 / 1000) * Area!$G$6 / (Days!H34*86400)</f>
        <v>3878.1643279569894</v>
      </c>
      <c r="I34" s="10">
        <f>('NBS_comp_mm _LakePrc'!I34 / 1000) * Area!$G$6 / (Days!I34*86400)</f>
        <v>3886.3559976105139</v>
      </c>
      <c r="J34" s="10">
        <f>('NBS_comp_mm _LakePrc'!J34 / 1000) * Area!$G$6 / (Days!J34*86400)</f>
        <v>5879.7861728395064</v>
      </c>
      <c r="K34" s="10">
        <f>('NBS_comp_mm _LakePrc'!K34 / 1000) * Area!$G$6 / (Days!K34*86400)</f>
        <v>1379.4429420549575</v>
      </c>
      <c r="L34" s="10">
        <f>('NBS_comp_mm _LakePrc'!L34 / 1000) * Area!$G$6 / (Days!L34*86400)</f>
        <v>856.25316358024634</v>
      </c>
      <c r="M34" s="10">
        <f>('NBS_comp_mm _LakePrc'!M34 / 1000) * Area!$G$6 / (Days!M34*86400)</f>
        <v>-706.69872461170803</v>
      </c>
      <c r="N34" s="10">
        <f t="shared" si="0"/>
        <v>2433.2058542620803</v>
      </c>
    </row>
    <row r="35" spans="1:14">
      <c r="A35">
        <v>1978</v>
      </c>
      <c r="B35" s="10">
        <f>('NBS_comp_mm _LakePrc'!B35 / 1000) * Area!$G$6 / (Days!B35*86400)</f>
        <v>-1163.2606003584235</v>
      </c>
      <c r="C35" s="10">
        <f>('NBS_comp_mm _LakePrc'!C35 / 1000) * Area!$G$6 / (Days!C35*86400)</f>
        <v>769.16161044973535</v>
      </c>
      <c r="D35" s="10">
        <f>('NBS_comp_mm _LakePrc'!D35 / 1000) * Area!$G$6 / (Days!D35*86400)</f>
        <v>1122.4806182795696</v>
      </c>
      <c r="E35" s="10">
        <f>('NBS_comp_mm _LakePrc'!E35 / 1000) * Area!$G$6 / (Days!E35*86400)</f>
        <v>2541.2256481481477</v>
      </c>
      <c r="F35" s="10">
        <f>('NBS_comp_mm _LakePrc'!F35 / 1000) * Area!$G$6 / (Days!F35*86400)</f>
        <v>4911.4413231780163</v>
      </c>
      <c r="G35" s="10">
        <f>('NBS_comp_mm _LakePrc'!G35 / 1000) * Area!$G$6 / (Days!G35*86400)</f>
        <v>4264.8579475308652</v>
      </c>
      <c r="H35" s="10">
        <f>('NBS_comp_mm _LakePrc'!H35 / 1000) * Area!$G$6 / (Days!H35*86400)</f>
        <v>5148.8067891278379</v>
      </c>
      <c r="I35" s="10">
        <f>('NBS_comp_mm _LakePrc'!I35 / 1000) * Area!$G$6 / (Days!I35*86400)</f>
        <v>4375.1184229390692</v>
      </c>
      <c r="J35" s="10">
        <f>('NBS_comp_mm _LakePrc'!J35 / 1000) * Area!$G$6 / (Days!J35*86400)</f>
        <v>2470.4590277777779</v>
      </c>
      <c r="K35" s="10">
        <f>('NBS_comp_mm _LakePrc'!K35 / 1000) * Area!$G$6 / (Days!K35*86400)</f>
        <v>-409.01237455197122</v>
      </c>
      <c r="L35" s="10">
        <f>('NBS_comp_mm _LakePrc'!L35 / 1000) * Area!$G$6 / (Days!L35*86400)</f>
        <v>-42.463009259259536</v>
      </c>
      <c r="M35" s="10">
        <f>('NBS_comp_mm _LakePrc'!M35 / 1000) * Area!$G$6 / (Days!M35*86400)</f>
        <v>-149.88767025089618</v>
      </c>
      <c r="N35" s="10">
        <f t="shared" si="0"/>
        <v>1986.5773110842056</v>
      </c>
    </row>
    <row r="36" spans="1:14">
      <c r="A36">
        <v>1979</v>
      </c>
      <c r="B36" s="10">
        <f>('NBS_comp_mm _LakePrc'!B36 / 1000) * Area!$G$6 / (Days!B36*86400)</f>
        <v>127.49135005973702</v>
      </c>
      <c r="C36" s="10">
        <f>('NBS_comp_mm _LakePrc'!C36 / 1000) * Area!$G$6 / (Days!C36*86400)</f>
        <v>2312.1934424603173</v>
      </c>
      <c r="D36" s="10">
        <f>('NBS_comp_mm _LakePrc'!D36 / 1000) * Area!$G$6 / (Days!D36*86400)</f>
        <v>4047.2604450418162</v>
      </c>
      <c r="E36" s="10">
        <f>('NBS_comp_mm _LakePrc'!E36 / 1000) * Area!$G$6 / (Days!E36*86400)</f>
        <v>4460.7214969135803</v>
      </c>
      <c r="F36" s="10">
        <f>('NBS_comp_mm _LakePrc'!F36 / 1000) * Area!$G$6 / (Days!F36*86400)</f>
        <v>7941.2313769414577</v>
      </c>
      <c r="G36" s="10">
        <f>('NBS_comp_mm _LakePrc'!G36 / 1000) * Area!$G$6 / (Days!G36*86400)</f>
        <v>6184.4737962962972</v>
      </c>
      <c r="H36" s="10">
        <f>('NBS_comp_mm _LakePrc'!H36 / 1000) * Area!$G$6 / (Days!H36*86400)</f>
        <v>3913.1881690561531</v>
      </c>
      <c r="I36" s="10">
        <f>('NBS_comp_mm _LakePrc'!I36 / 1000) * Area!$G$6 / (Days!I36*86400)</f>
        <v>3299.9803016726405</v>
      </c>
      <c r="J36" s="10">
        <f>('NBS_comp_mm _LakePrc'!J36 / 1000) * Area!$G$6 / (Days!J36*86400)</f>
        <v>2498.5789969135803</v>
      </c>
      <c r="K36" s="10">
        <f>('NBS_comp_mm _LakePrc'!K36 / 1000) * Area!$G$6 / (Days!K36*86400)</f>
        <v>3232.3740561529271</v>
      </c>
      <c r="L36" s="10">
        <f>('NBS_comp_mm _LakePrc'!L36 / 1000) * Area!$G$6 / (Days!L36*86400)</f>
        <v>506.89416666666676</v>
      </c>
      <c r="M36" s="10">
        <f>('NBS_comp_mm _LakePrc'!M36 / 1000) * Area!$G$6 / (Days!M36*86400)</f>
        <v>-1042.9588112305855</v>
      </c>
      <c r="N36" s="10">
        <f t="shared" si="0"/>
        <v>3123.4523989120485</v>
      </c>
    </row>
    <row r="37" spans="1:14">
      <c r="A37">
        <v>1980</v>
      </c>
      <c r="B37" s="10">
        <f>('NBS_comp_mm _LakePrc'!B37 / 1000) * Area!$G$6 / (Days!B37*86400)</f>
        <v>1275.5407317801669</v>
      </c>
      <c r="C37" s="10">
        <f>('NBS_comp_mm _LakePrc'!C37 / 1000) * Area!$G$6 / (Days!C37*86400)</f>
        <v>1130.6224489144317</v>
      </c>
      <c r="D37" s="10">
        <f>('NBS_comp_mm _LakePrc'!D37 / 1000) * Area!$G$6 / (Days!D37*86400)</f>
        <v>1376.1256660692952</v>
      </c>
      <c r="E37" s="10">
        <f>('NBS_comp_mm _LakePrc'!E37 / 1000) * Area!$G$6 / (Days!E37*86400)</f>
        <v>3702.7383024691358</v>
      </c>
      <c r="F37" s="10">
        <f>('NBS_comp_mm _LakePrc'!F37 / 1000) * Area!$G$6 / (Days!F37*86400)</f>
        <v>3228.7038888888887</v>
      </c>
      <c r="G37" s="10">
        <f>('NBS_comp_mm _LakePrc'!G37 / 1000) * Area!$G$6 / (Days!G37*86400)</f>
        <v>3766.0009876543204</v>
      </c>
      <c r="H37" s="10">
        <f>('NBS_comp_mm _LakePrc'!H37 / 1000) * Area!$G$6 / (Days!H37*86400)</f>
        <v>3416.6815442054949</v>
      </c>
      <c r="I37" s="10">
        <f>('NBS_comp_mm _LakePrc'!I37 / 1000) * Area!$G$6 / (Days!I37*86400)</f>
        <v>4037.4084348864999</v>
      </c>
      <c r="J37" s="10">
        <f>('NBS_comp_mm _LakePrc'!J37 / 1000) * Area!$G$6 / (Days!J37*86400)</f>
        <v>4346.9118209876542</v>
      </c>
      <c r="K37" s="10">
        <f>('NBS_comp_mm _LakePrc'!K37 / 1000) * Area!$G$6 / (Days!K37*86400)</f>
        <v>808.5330406212662</v>
      </c>
      <c r="L37" s="10">
        <f>('NBS_comp_mm _LakePrc'!L37 / 1000) * Area!$G$6 / (Days!L37*86400)</f>
        <v>-760.83487654320959</v>
      </c>
      <c r="M37" s="10">
        <f>('NBS_comp_mm _LakePrc'!M37 / 1000) * Area!$G$6 / (Days!M37*86400)</f>
        <v>-1481.2593189964161</v>
      </c>
      <c r="N37" s="10">
        <f t="shared" si="0"/>
        <v>2070.5977225781276</v>
      </c>
    </row>
    <row r="38" spans="1:14">
      <c r="A38">
        <v>1981</v>
      </c>
      <c r="B38" s="10">
        <f>('NBS_comp_mm _LakePrc'!B38 / 1000) * Area!$G$6 / (Days!B38*86400)</f>
        <v>-250.74692951015527</v>
      </c>
      <c r="C38" s="10">
        <f>('NBS_comp_mm _LakePrc'!C38 / 1000) * Area!$G$6 / (Days!C38*86400)</f>
        <v>2882.1506613756615</v>
      </c>
      <c r="D38" s="10">
        <f>('NBS_comp_mm _LakePrc'!D38 / 1000) * Area!$G$6 / (Days!D38*86400)</f>
        <v>1882.571842891278</v>
      </c>
      <c r="E38" s="10">
        <f>('NBS_comp_mm _LakePrc'!E38 / 1000) * Area!$G$6 / (Days!E38*86400)</f>
        <v>4864.1788580246912</v>
      </c>
      <c r="F38" s="10">
        <f>('NBS_comp_mm _LakePrc'!F38 / 1000) * Area!$G$6 / (Days!F38*86400)</f>
        <v>3615.4770310633212</v>
      </c>
      <c r="G38" s="10">
        <f>('NBS_comp_mm _LakePrc'!G38 / 1000) * Area!$G$6 / (Days!G38*86400)</f>
        <v>6855.111990740741</v>
      </c>
      <c r="H38" s="10">
        <f>('NBS_comp_mm _LakePrc'!H38 / 1000) * Area!$G$6 / (Days!H38*86400)</f>
        <v>2545.3607228195942</v>
      </c>
      <c r="I38" s="10">
        <f>('NBS_comp_mm _LakePrc'!I38 / 1000) * Area!$G$6 / (Days!I38*86400)</f>
        <v>2638.2058303464751</v>
      </c>
      <c r="J38" s="10">
        <f>('NBS_comp_mm _LakePrc'!J38 / 1000) * Area!$G$6 / (Days!J38*86400)</f>
        <v>881.79574074074094</v>
      </c>
      <c r="K38" s="10">
        <f>('NBS_comp_mm _LakePrc'!K38 / 1000) * Area!$G$6 / (Days!K38*86400)</f>
        <v>1780.7641308243731</v>
      </c>
      <c r="L38" s="10">
        <f>('NBS_comp_mm _LakePrc'!L38 / 1000) * Area!$G$6 / (Days!L38*86400)</f>
        <v>-1097.5223456790127</v>
      </c>
      <c r="M38" s="10">
        <f>('NBS_comp_mm _LakePrc'!M38 / 1000) * Area!$G$6 / (Days!M38*86400)</f>
        <v>-101.20950119474288</v>
      </c>
      <c r="N38" s="10">
        <f t="shared" si="0"/>
        <v>2208.0115027035804</v>
      </c>
    </row>
    <row r="39" spans="1:14">
      <c r="A39">
        <v>1982</v>
      </c>
      <c r="B39" s="10">
        <f>('NBS_comp_mm _LakePrc'!B39 / 1000) * Area!$G$6 / (Days!B39*86400)</f>
        <v>1343.0874014336916</v>
      </c>
      <c r="C39" s="10">
        <f>('NBS_comp_mm _LakePrc'!C39 / 1000) * Area!$G$6 / (Days!C39*86400)</f>
        <v>995.47859126984122</v>
      </c>
      <c r="D39" s="10">
        <f>('NBS_comp_mm _LakePrc'!D39 / 1000) * Area!$G$6 / (Days!D39*86400)</f>
        <v>1448.3227598566307</v>
      </c>
      <c r="E39" s="10">
        <f>('NBS_comp_mm _LakePrc'!E39 / 1000) * Area!$G$6 / (Days!E39*86400)</f>
        <v>4190.6357098765438</v>
      </c>
      <c r="F39" s="10">
        <f>('NBS_comp_mm _LakePrc'!F39 / 1000) * Area!$G$6 / (Days!F39*86400)</f>
        <v>5955.2125985663079</v>
      </c>
      <c r="G39" s="10">
        <f>('NBS_comp_mm _LakePrc'!G39 / 1000) * Area!$G$6 / (Days!G39*86400)</f>
        <v>2663.5720679012347</v>
      </c>
      <c r="H39" s="10">
        <f>('NBS_comp_mm _LakePrc'!H39 / 1000) * Area!$G$6 / (Days!H39*86400)</f>
        <v>5933.5364038231792</v>
      </c>
      <c r="I39" s="10">
        <f>('NBS_comp_mm _LakePrc'!I39 / 1000) * Area!$G$6 / (Days!I39*86400)</f>
        <v>3588.8913142174438</v>
      </c>
      <c r="J39" s="10">
        <f>('NBS_comp_mm _LakePrc'!J39 / 1000) * Area!$G$6 / (Days!J39*86400)</f>
        <v>2990.1803703703699</v>
      </c>
      <c r="K39" s="10">
        <f>('NBS_comp_mm _LakePrc'!K39 / 1000) * Area!$G$6 / (Days!K39*86400)</f>
        <v>4564.462840501792</v>
      </c>
      <c r="L39" s="10">
        <f>('NBS_comp_mm _LakePrc'!L39 / 1000) * Area!$G$6 / (Days!L39*86400)</f>
        <v>1747.0599228395063</v>
      </c>
      <c r="M39" s="10">
        <f>('NBS_comp_mm _LakePrc'!M39 / 1000) * Area!$G$6 / (Days!M39*86400)</f>
        <v>1115.8666995221031</v>
      </c>
      <c r="N39" s="10">
        <f t="shared" si="0"/>
        <v>3044.6922233482205</v>
      </c>
    </row>
    <row r="40" spans="1:14">
      <c r="A40">
        <v>1983</v>
      </c>
      <c r="B40" s="10">
        <f>('NBS_comp_mm _LakePrc'!B40 / 1000) * Area!$G$6 / (Days!B40*86400)</f>
        <v>218.96632317801681</v>
      </c>
      <c r="C40" s="10">
        <f>('NBS_comp_mm _LakePrc'!C40 / 1000) * Area!$G$6 / (Days!C40*86400)</f>
        <v>189.45104497354498</v>
      </c>
      <c r="D40" s="10">
        <f>('NBS_comp_mm _LakePrc'!D40 / 1000) * Area!$G$6 / (Days!D40*86400)</f>
        <v>1263.4850836320193</v>
      </c>
      <c r="E40" s="10">
        <f>('NBS_comp_mm _LakePrc'!E40 / 1000) * Area!$G$6 / (Days!E40*86400)</f>
        <v>2893.4257561728391</v>
      </c>
      <c r="F40" s="10">
        <f>('NBS_comp_mm _LakePrc'!F40 / 1000) * Area!$G$6 / (Days!F40*86400)</f>
        <v>5225.6299910394255</v>
      </c>
      <c r="G40" s="10">
        <f>('NBS_comp_mm _LakePrc'!G40 / 1000) * Area!$G$6 / (Days!G40*86400)</f>
        <v>4058.7681172839507</v>
      </c>
      <c r="H40" s="10">
        <f>('NBS_comp_mm _LakePrc'!H40 / 1000) * Area!$G$6 / (Days!H40*86400)</f>
        <v>3324.4484259259261</v>
      </c>
      <c r="I40" s="10">
        <f>('NBS_comp_mm _LakePrc'!I40 / 1000) * Area!$G$6 / (Days!I40*86400)</f>
        <v>3127.642924133811</v>
      </c>
      <c r="J40" s="10">
        <f>('NBS_comp_mm _LakePrc'!J40 / 1000) * Area!$G$6 / (Days!J40*86400)</f>
        <v>3016.0497067901233</v>
      </c>
      <c r="K40" s="10">
        <f>('NBS_comp_mm _LakePrc'!K40 / 1000) * Area!$G$6 / (Days!K40*86400)</f>
        <v>2927.8866397849461</v>
      </c>
      <c r="L40" s="10">
        <f>('NBS_comp_mm _LakePrc'!L40 / 1000) * Area!$G$6 / (Days!L40*86400)</f>
        <v>925.4246296296302</v>
      </c>
      <c r="M40" s="10">
        <f>('NBS_comp_mm _LakePrc'!M40 / 1000) * Area!$G$6 / (Days!M40*86400)</f>
        <v>-115.68574074074087</v>
      </c>
      <c r="N40" s="10">
        <f t="shared" si="0"/>
        <v>2254.6244084836244</v>
      </c>
    </row>
    <row r="41" spans="1:14">
      <c r="A41">
        <v>1984</v>
      </c>
      <c r="B41" s="10">
        <f>('NBS_comp_mm _LakePrc'!B41 / 1000) * Area!$G$6 / (Days!B41*86400)</f>
        <v>471.26027777777824</v>
      </c>
      <c r="C41" s="10">
        <f>('NBS_comp_mm _LakePrc'!C41 / 1000) * Area!$G$6 / (Days!C41*86400)</f>
        <v>1165.0580842911879</v>
      </c>
      <c r="D41" s="10">
        <f>('NBS_comp_mm _LakePrc'!D41 / 1000) * Area!$G$6 / (Days!D41*86400)</f>
        <v>1323.683766427718</v>
      </c>
      <c r="E41" s="10">
        <f>('NBS_comp_mm _LakePrc'!E41 / 1000) * Area!$G$6 / (Days!E41*86400)</f>
        <v>4096.1681172839508</v>
      </c>
      <c r="F41" s="10">
        <f>('NBS_comp_mm _LakePrc'!F41 / 1000) * Area!$G$6 / (Days!F41*86400)</f>
        <v>4189.6950059737155</v>
      </c>
      <c r="G41" s="10">
        <f>('NBS_comp_mm _LakePrc'!G41 / 1000) * Area!$G$6 / (Days!G41*86400)</f>
        <v>6515.4908179012355</v>
      </c>
      <c r="H41" s="10">
        <f>('NBS_comp_mm _LakePrc'!H41 / 1000) * Area!$G$6 / (Days!H41*86400)</f>
        <v>3676.1867383512545</v>
      </c>
      <c r="I41" s="10">
        <f>('NBS_comp_mm _LakePrc'!I41 / 1000) * Area!$G$6 / (Days!I41*86400)</f>
        <v>3544.9070191158903</v>
      </c>
      <c r="J41" s="10">
        <f>('NBS_comp_mm _LakePrc'!J41 / 1000) * Area!$G$6 / (Days!J41*86400)</f>
        <v>2613.8403703703702</v>
      </c>
      <c r="K41" s="10">
        <f>('NBS_comp_mm _LakePrc'!K41 / 1000) * Area!$G$6 / (Days!K41*86400)</f>
        <v>1844.6018399044201</v>
      </c>
      <c r="L41" s="10">
        <f>('NBS_comp_mm _LakePrc'!L41 / 1000) * Area!$G$6 / (Days!L41*86400)</f>
        <v>-556.33416666666665</v>
      </c>
      <c r="M41" s="10">
        <f>('NBS_comp_mm _LakePrc'!M41 / 1000) * Area!$G$6 / (Days!M41*86400)</f>
        <v>472.99620071684552</v>
      </c>
      <c r="N41" s="10">
        <f t="shared" si="0"/>
        <v>2446.4628392873083</v>
      </c>
    </row>
    <row r="42" spans="1:14">
      <c r="A42">
        <v>1985</v>
      </c>
      <c r="B42" s="10">
        <f>('NBS_comp_mm _LakePrc'!B42 / 1000) * Area!$G$6 / (Days!B42*86400)</f>
        <v>35.764844683392951</v>
      </c>
      <c r="C42" s="10">
        <f>('NBS_comp_mm _LakePrc'!C42 / 1000) * Area!$G$6 / (Days!C42*86400)</f>
        <v>1667.6963558201057</v>
      </c>
      <c r="D42" s="10">
        <f>('NBS_comp_mm _LakePrc'!D42 / 1000) * Area!$G$6 / (Days!D42*86400)</f>
        <v>1829.5370937873354</v>
      </c>
      <c r="E42" s="10">
        <f>('NBS_comp_mm _LakePrc'!E42 / 1000) * Area!$G$6 / (Days!E42*86400)</f>
        <v>3857.6749845679014</v>
      </c>
      <c r="F42" s="10">
        <f>('NBS_comp_mm _LakePrc'!F42 / 1000) * Area!$G$6 / (Days!F42*86400)</f>
        <v>5728.1028464755082</v>
      </c>
      <c r="G42" s="10">
        <f>('NBS_comp_mm _LakePrc'!G42 / 1000) * Area!$G$6 / (Days!G42*86400)</f>
        <v>4099.9180092592596</v>
      </c>
      <c r="H42" s="10">
        <f>('NBS_comp_mm _LakePrc'!H42 / 1000) * Area!$G$6 / (Days!H42*86400)</f>
        <v>4452.4541129032268</v>
      </c>
      <c r="I42" s="10">
        <f>('NBS_comp_mm _LakePrc'!I42 / 1000) * Area!$G$6 / (Days!I42*86400)</f>
        <v>4012.3446983273598</v>
      </c>
      <c r="J42" s="10">
        <f>('NBS_comp_mm _LakePrc'!J42 / 1000) * Area!$G$6 / (Days!J42*86400)</f>
        <v>4834.6735030864202</v>
      </c>
      <c r="K42" s="10">
        <f>('NBS_comp_mm _LakePrc'!K42 / 1000) * Area!$G$6 / (Days!K42*86400)</f>
        <v>3311.2521684587814</v>
      </c>
      <c r="L42" s="10">
        <f>('NBS_comp_mm _LakePrc'!L42 / 1000) * Area!$G$6 / (Days!L42*86400)</f>
        <v>2775.3222685185183</v>
      </c>
      <c r="M42" s="10">
        <f>('NBS_comp_mm _LakePrc'!M42 / 1000) * Area!$G$6 / (Days!M42*86400)</f>
        <v>-308.75813022700135</v>
      </c>
      <c r="N42" s="10">
        <f t="shared" si="0"/>
        <v>3024.6652296384004</v>
      </c>
    </row>
    <row r="43" spans="1:14">
      <c r="A43">
        <v>1986</v>
      </c>
      <c r="B43" s="10">
        <f>('NBS_comp_mm _LakePrc'!B43 / 1000) * Area!$G$6 / (Days!B43*86400)</f>
        <v>44.712646356033389</v>
      </c>
      <c r="C43" s="10">
        <f>('NBS_comp_mm _LakePrc'!C43 / 1000) * Area!$G$6 / (Days!C43*86400)</f>
        <v>1128.109368386243</v>
      </c>
      <c r="D43" s="10">
        <f>('NBS_comp_mm _LakePrc'!D43 / 1000) * Area!$G$6 / (Days!D43*86400)</f>
        <v>2364.9286260454001</v>
      </c>
      <c r="E43" s="10">
        <f>('NBS_comp_mm _LakePrc'!E43 / 1000) * Area!$G$6 / (Days!E43*86400)</f>
        <v>4843.6125154320989</v>
      </c>
      <c r="F43" s="10">
        <f>('NBS_comp_mm _LakePrc'!F43 / 1000) * Area!$G$6 / (Days!F43*86400)</f>
        <v>3841.7984259259251</v>
      </c>
      <c r="G43" s="10">
        <f>('NBS_comp_mm _LakePrc'!G43 / 1000) * Area!$G$6 / (Days!G43*86400)</f>
        <v>4568.7235339506178</v>
      </c>
      <c r="H43" s="10">
        <f>('NBS_comp_mm _LakePrc'!H43 / 1000) * Area!$G$6 / (Days!H43*86400)</f>
        <v>4582.9662007168463</v>
      </c>
      <c r="I43" s="10">
        <f>('NBS_comp_mm _LakePrc'!I43 / 1000) * Area!$G$6 / (Days!I43*86400)</f>
        <v>3486.2537634408604</v>
      </c>
      <c r="J43" s="10">
        <f>('NBS_comp_mm _LakePrc'!J43 / 1000) * Area!$G$6 / (Days!J43*86400)</f>
        <v>3301.1735030864197</v>
      </c>
      <c r="K43" s="10">
        <f>('NBS_comp_mm _LakePrc'!K43 / 1000) * Area!$G$6 / (Days!K43*86400)</f>
        <v>1741.7714456391875</v>
      </c>
      <c r="L43" s="10">
        <f>('NBS_comp_mm _LakePrc'!L43 / 1000) * Area!$G$6 / (Days!L43*86400)</f>
        <v>-341.11560185185203</v>
      </c>
      <c r="M43" s="10">
        <f>('NBS_comp_mm _LakePrc'!M43 / 1000) * Area!$G$6 / (Days!M43*86400)</f>
        <v>-717.70938769414556</v>
      </c>
      <c r="N43" s="10">
        <f t="shared" si="0"/>
        <v>2403.768753286136</v>
      </c>
    </row>
    <row r="44" spans="1:14">
      <c r="A44">
        <v>1987</v>
      </c>
      <c r="B44" s="10">
        <f>('NBS_comp_mm _LakePrc'!B44 / 1000) * Area!$G$6 / (Days!B44*86400)</f>
        <v>-782.29497909199517</v>
      </c>
      <c r="C44" s="10">
        <f>('NBS_comp_mm _LakePrc'!C44 / 1000) * Area!$G$6 / (Days!C44*86400)</f>
        <v>-351.57460648148145</v>
      </c>
      <c r="D44" s="10">
        <f>('NBS_comp_mm _LakePrc'!D44 / 1000) * Area!$G$6 / (Days!D44*86400)</f>
        <v>286.94661589008348</v>
      </c>
      <c r="E44" s="10">
        <f>('NBS_comp_mm _LakePrc'!E44 / 1000) * Area!$G$6 / (Days!E44*86400)</f>
        <v>1553.9295370370367</v>
      </c>
      <c r="F44" s="10">
        <f>('NBS_comp_mm _LakePrc'!F44 / 1000) * Area!$G$6 / (Days!F44*86400)</f>
        <v>3696.9759617682198</v>
      </c>
      <c r="G44" s="10">
        <f>('NBS_comp_mm _LakePrc'!G44 / 1000) * Area!$G$6 / (Days!G44*86400)</f>
        <v>2200.6581635802468</v>
      </c>
      <c r="H44" s="10">
        <f>('NBS_comp_mm _LakePrc'!H44 / 1000) * Area!$G$6 / (Days!H44*86400)</f>
        <v>4484.8789934289125</v>
      </c>
      <c r="I44" s="10">
        <f>('NBS_comp_mm _LakePrc'!I44 / 1000) * Area!$G$6 / (Days!I44*86400)</f>
        <v>3157.8142861409792</v>
      </c>
      <c r="J44" s="10">
        <f>('NBS_comp_mm _LakePrc'!J44 / 1000) * Area!$G$6 / (Days!J44*86400)</f>
        <v>2044.4755555555555</v>
      </c>
      <c r="K44" s="10">
        <f>('NBS_comp_mm _LakePrc'!K44 / 1000) * Area!$G$6 / (Days!K44*86400)</f>
        <v>188.65881720430104</v>
      </c>
      <c r="L44" s="10">
        <f>('NBS_comp_mm _LakePrc'!L44 / 1000) * Area!$G$6 / (Days!L44*86400)</f>
        <v>-162.80864197530863</v>
      </c>
      <c r="M44" s="10">
        <f>('NBS_comp_mm _LakePrc'!M44 / 1000) * Area!$G$6 / (Days!M44*86400)</f>
        <v>-718.65751493428888</v>
      </c>
      <c r="N44" s="10">
        <f t="shared" si="0"/>
        <v>1299.9168490101881</v>
      </c>
    </row>
    <row r="45" spans="1:14">
      <c r="A45">
        <v>1988</v>
      </c>
      <c r="B45" s="10">
        <f>('NBS_comp_mm _LakePrc'!B45 / 1000) * Area!$G$6 / (Days!B45*86400)</f>
        <v>-743.14562425328597</v>
      </c>
      <c r="C45" s="10">
        <f>('NBS_comp_mm _LakePrc'!C45 / 1000) * Area!$G$6 / (Days!C45*86400)</f>
        <v>-128.15516283524931</v>
      </c>
      <c r="D45" s="10">
        <f>('NBS_comp_mm _LakePrc'!D45 / 1000) * Area!$G$6 / (Days!D45*86400)</f>
        <v>1382.4691039426523</v>
      </c>
      <c r="E45" s="10">
        <f>('NBS_comp_mm _LakePrc'!E45 / 1000) * Area!$G$6 / (Days!E45*86400)</f>
        <v>2603.0362500000006</v>
      </c>
      <c r="F45" s="10">
        <f>('NBS_comp_mm _LakePrc'!F45 / 1000) * Area!$G$6 / (Days!F45*86400)</f>
        <v>3829.8034109916375</v>
      </c>
      <c r="G45" s="10">
        <f>('NBS_comp_mm _LakePrc'!G45 / 1000) * Area!$G$6 / (Days!G45*86400)</f>
        <v>2547.3606172839509</v>
      </c>
      <c r="H45" s="10">
        <f>('NBS_comp_mm _LakePrc'!H45 / 1000) * Area!$G$6 / (Days!H45*86400)</f>
        <v>2161.803629032258</v>
      </c>
      <c r="I45" s="10">
        <f>('NBS_comp_mm _LakePrc'!I45 / 1000) * Area!$G$6 / (Days!I45*86400)</f>
        <v>6565.9060872162481</v>
      </c>
      <c r="J45" s="10">
        <f>('NBS_comp_mm _LakePrc'!J45 / 1000) * Area!$G$6 / (Days!J45*86400)</f>
        <v>2322.4986882716048</v>
      </c>
      <c r="K45" s="10">
        <f>('NBS_comp_mm _LakePrc'!K45 / 1000) * Area!$G$6 / (Days!K45*86400)</f>
        <v>1363.7471953405011</v>
      </c>
      <c r="L45" s="10">
        <f>('NBS_comp_mm _LakePrc'!L45 / 1000) * Area!$G$6 / (Days!L45*86400)</f>
        <v>3223.1385956790123</v>
      </c>
      <c r="M45" s="10">
        <f>('NBS_comp_mm _LakePrc'!M45 / 1000) * Area!$G$6 / (Days!M45*86400)</f>
        <v>161.94962066905609</v>
      </c>
      <c r="N45" s="10">
        <f t="shared" si="0"/>
        <v>2107.5343676115317</v>
      </c>
    </row>
    <row r="46" spans="1:14">
      <c r="A46">
        <v>1989</v>
      </c>
      <c r="B46" s="10">
        <f>('NBS_comp_mm _LakePrc'!B46 / 1000) * Area!$G$6 / (Days!B46*86400)</f>
        <v>1154.0953882915173</v>
      </c>
      <c r="C46" s="10">
        <f>('NBS_comp_mm _LakePrc'!C46 / 1000) * Area!$G$6 / (Days!C46*86400)</f>
        <v>62.307810846560464</v>
      </c>
      <c r="D46" s="10">
        <f>('NBS_comp_mm _LakePrc'!D46 / 1000) * Area!$G$6 / (Days!D46*86400)</f>
        <v>893.95897849462369</v>
      </c>
      <c r="E46" s="10">
        <f>('NBS_comp_mm _LakePrc'!E46 / 1000) * Area!$G$6 / (Days!E46*86400)</f>
        <v>3095.0752314814813</v>
      </c>
      <c r="F46" s="10">
        <f>('NBS_comp_mm _LakePrc'!F46 / 1000) * Area!$G$6 / (Days!F46*86400)</f>
        <v>5712.237081839904</v>
      </c>
      <c r="G46" s="10">
        <f>('NBS_comp_mm _LakePrc'!G46 / 1000) * Area!$G$6 / (Days!G46*86400)</f>
        <v>5913.022793209876</v>
      </c>
      <c r="H46" s="10">
        <f>('NBS_comp_mm _LakePrc'!H46 / 1000) * Area!$G$6 / (Days!H46*86400)</f>
        <v>2128.4755973715646</v>
      </c>
      <c r="I46" s="10">
        <f>('NBS_comp_mm _LakePrc'!I46 / 1000) * Area!$G$6 / (Days!I46*86400)</f>
        <v>2913.7504211469536</v>
      </c>
      <c r="J46" s="10">
        <f>('NBS_comp_mm _LakePrc'!J46 / 1000) * Area!$G$6 / (Days!J46*86400)</f>
        <v>976.445262345679</v>
      </c>
      <c r="K46" s="10">
        <f>('NBS_comp_mm _LakePrc'!K46 / 1000) * Area!$G$6 / (Days!K46*86400)</f>
        <v>190.26532556750334</v>
      </c>
      <c r="L46" s="10">
        <f>('NBS_comp_mm _LakePrc'!L46 / 1000) * Area!$G$6 / (Days!L46*86400)</f>
        <v>-1268.5939043209883</v>
      </c>
      <c r="M46" s="10">
        <f>('NBS_comp_mm _LakePrc'!M46 / 1000) * Area!$G$6 / (Days!M46*86400)</f>
        <v>-1264.2650477897248</v>
      </c>
      <c r="N46" s="10">
        <f t="shared" si="0"/>
        <v>1708.8979115404125</v>
      </c>
    </row>
    <row r="47" spans="1:14">
      <c r="A47">
        <v>1990</v>
      </c>
      <c r="B47" s="10">
        <f>('NBS_comp_mm _LakePrc'!B47 / 1000) * Area!$G$6 / (Days!B47*86400)</f>
        <v>-374.30756869772989</v>
      </c>
      <c r="C47" s="10">
        <f>('NBS_comp_mm _LakePrc'!C47 / 1000) * Area!$G$6 / (Days!C47*86400)</f>
        <v>179.28006283068797</v>
      </c>
      <c r="D47" s="10">
        <f>('NBS_comp_mm _LakePrc'!D47 / 1000) * Area!$G$6 / (Days!D47*86400)</f>
        <v>1474.0081929510156</v>
      </c>
      <c r="E47" s="10">
        <f>('NBS_comp_mm _LakePrc'!E47 / 1000) * Area!$G$6 / (Days!E47*86400)</f>
        <v>2969.3449074074074</v>
      </c>
      <c r="F47" s="10">
        <f>('NBS_comp_mm _LakePrc'!F47 / 1000) * Area!$G$6 / (Days!F47*86400)</f>
        <v>3912.4109946236572</v>
      </c>
      <c r="G47" s="10">
        <f>('NBS_comp_mm _LakePrc'!G47 / 1000) * Area!$G$6 / (Days!G47*86400)</f>
        <v>5398.0858796296297</v>
      </c>
      <c r="H47" s="10">
        <f>('NBS_comp_mm _LakePrc'!H47 / 1000) * Area!$G$6 / (Days!H47*86400)</f>
        <v>3634.5587365591396</v>
      </c>
      <c r="I47" s="10">
        <f>('NBS_comp_mm _LakePrc'!I47 / 1000) * Area!$G$6 / (Days!I47*86400)</f>
        <v>2296.0363918757466</v>
      </c>
      <c r="J47" s="10">
        <f>('NBS_comp_mm _LakePrc'!J47 / 1000) * Area!$G$6 / (Days!J47*86400)</f>
        <v>3222.4176080246912</v>
      </c>
      <c r="K47" s="10">
        <f>('NBS_comp_mm _LakePrc'!K47 / 1000) * Area!$G$6 / (Days!K47*86400)</f>
        <v>2930.8932317801678</v>
      </c>
      <c r="L47" s="10">
        <f>('NBS_comp_mm _LakePrc'!L47 / 1000) * Area!$G$6 / (Days!L47*86400)</f>
        <v>-154.84729938271613</v>
      </c>
      <c r="M47" s="10">
        <f>('NBS_comp_mm _LakePrc'!M47 / 1000) * Area!$G$6 / (Days!M47*86400)</f>
        <v>-1128.1211379928316</v>
      </c>
      <c r="N47" s="10">
        <f t="shared" si="0"/>
        <v>2029.9799999674051</v>
      </c>
    </row>
    <row r="48" spans="1:14">
      <c r="A48">
        <v>1991</v>
      </c>
      <c r="B48" s="10">
        <f>('NBS_comp_mm _LakePrc'!B48 / 1000) * Area!$G$6 / (Days!B48*86400)</f>
        <v>-334.61017921146947</v>
      </c>
      <c r="C48" s="10">
        <f>('NBS_comp_mm _LakePrc'!C48 / 1000) * Area!$G$6 / (Days!C48*86400)</f>
        <v>793.16823082010592</v>
      </c>
      <c r="D48" s="10">
        <f>('NBS_comp_mm _LakePrc'!D48 / 1000) * Area!$G$6 / (Days!D48*86400)</f>
        <v>2264.7316816009557</v>
      </c>
      <c r="E48" s="10">
        <f>('NBS_comp_mm _LakePrc'!E48 / 1000) * Area!$G$6 / (Days!E48*86400)</f>
        <v>4626.3678703703699</v>
      </c>
      <c r="F48" s="10">
        <f>('NBS_comp_mm _LakePrc'!F48 / 1000) * Area!$G$6 / (Days!F48*86400)</f>
        <v>4992.474910394265</v>
      </c>
      <c r="G48" s="10">
        <f>('NBS_comp_mm _LakePrc'!G48 / 1000) * Area!$G$6 / (Days!G48*86400)</f>
        <v>3976.5536728395055</v>
      </c>
      <c r="H48" s="10">
        <f>('NBS_comp_mm _LakePrc'!H48 / 1000) * Area!$G$6 / (Days!H48*86400)</f>
        <v>4530.6208213859018</v>
      </c>
      <c r="I48" s="10">
        <f>('NBS_comp_mm _LakePrc'!I48 / 1000) * Area!$G$6 / (Days!I48*86400)</f>
        <v>1805.0091547192351</v>
      </c>
      <c r="J48" s="10">
        <f>('NBS_comp_mm _LakePrc'!J48 / 1000) * Area!$G$6 / (Days!J48*86400)</f>
        <v>2656.9352777777776</v>
      </c>
      <c r="K48" s="10">
        <f>('NBS_comp_mm _LakePrc'!K48 / 1000) * Area!$G$6 / (Days!K48*86400)</f>
        <v>1925.5364695340509</v>
      </c>
      <c r="L48" s="10">
        <f>('NBS_comp_mm _LakePrc'!L48 / 1000) * Area!$G$6 / (Days!L48*86400)</f>
        <v>1681.2803858024695</v>
      </c>
      <c r="M48" s="10">
        <f>('NBS_comp_mm _LakePrc'!M48 / 1000) * Area!$G$6 / (Days!M48*86400)</f>
        <v>-477.45139187574625</v>
      </c>
      <c r="N48" s="10">
        <f t="shared" si="0"/>
        <v>2370.0514086797853</v>
      </c>
    </row>
    <row r="49" spans="1:14">
      <c r="A49">
        <v>1992</v>
      </c>
      <c r="B49" s="10">
        <f>('NBS_comp_mm _LakePrc'!B49 / 1000) * Area!$G$6 / (Days!B49*86400)</f>
        <v>-385.46016129032228</v>
      </c>
      <c r="C49" s="10">
        <f>('NBS_comp_mm _LakePrc'!C49 / 1000) * Area!$G$6 / (Days!C49*86400)</f>
        <v>363.12762132822468</v>
      </c>
      <c r="D49" s="10">
        <f>('NBS_comp_mm _LakePrc'!D49 / 1000) * Area!$G$6 / (Days!D49*86400)</f>
        <v>423.84429211469535</v>
      </c>
      <c r="E49" s="10">
        <f>('NBS_comp_mm _LakePrc'!E49 / 1000) * Area!$G$6 / (Days!E49*86400)</f>
        <v>3126.8342438271602</v>
      </c>
      <c r="F49" s="10">
        <f>('NBS_comp_mm _LakePrc'!F49 / 1000) * Area!$G$6 / (Days!F49*86400)</f>
        <v>5470.8797162485062</v>
      </c>
      <c r="G49" s="10">
        <f>('NBS_comp_mm _LakePrc'!G49 / 1000) * Area!$G$6 / (Days!G49*86400)</f>
        <v>3353.5813117283951</v>
      </c>
      <c r="H49" s="10">
        <f>('NBS_comp_mm _LakePrc'!H49 / 1000) * Area!$G$6 / (Days!H49*86400)</f>
        <v>5286.6660424133815</v>
      </c>
      <c r="I49" s="10">
        <f>('NBS_comp_mm _LakePrc'!I49 / 1000) * Area!$G$6 / (Days!I49*86400)</f>
        <v>3576.7133183990441</v>
      </c>
      <c r="J49" s="10">
        <f>('NBS_comp_mm _LakePrc'!J49 / 1000) * Area!$G$6 / (Days!J49*86400)</f>
        <v>4593.3658796296295</v>
      </c>
      <c r="K49" s="10">
        <f>('NBS_comp_mm _LakePrc'!K49 / 1000) * Area!$G$6 / (Days!K49*86400)</f>
        <v>1856.7530645161287</v>
      </c>
      <c r="L49" s="10">
        <f>('NBS_comp_mm _LakePrc'!L49 / 1000) * Area!$G$6 / (Days!L49*86400)</f>
        <v>1432.5125</v>
      </c>
      <c r="M49" s="10">
        <f>('NBS_comp_mm _LakePrc'!M49 / 1000) * Area!$G$6 / (Days!M49*86400)</f>
        <v>812.9748954599761</v>
      </c>
      <c r="N49" s="10">
        <f t="shared" si="0"/>
        <v>2492.6493936979014</v>
      </c>
    </row>
    <row r="50" spans="1:14">
      <c r="A50">
        <v>1993</v>
      </c>
      <c r="B50" s="10">
        <f>('NBS_comp_mm _LakePrc'!B50 / 1000) * Area!$G$6 / (Days!B50*86400)</f>
        <v>-77.516394862604713</v>
      </c>
      <c r="C50" s="10">
        <f>('NBS_comp_mm _LakePrc'!C50 / 1000) * Area!$G$6 / (Days!C50*86400)</f>
        <v>-1173.7381911375664</v>
      </c>
      <c r="D50" s="10">
        <f>('NBS_comp_mm _LakePrc'!D50 / 1000) * Area!$G$6 / (Days!D50*86400)</f>
        <v>40.87747909199507</v>
      </c>
      <c r="E50" s="10">
        <f>('NBS_comp_mm _LakePrc'!E50 / 1000) * Area!$G$6 / (Days!E50*86400)</f>
        <v>3980.6228395061721</v>
      </c>
      <c r="F50" s="10">
        <f>('NBS_comp_mm _LakePrc'!F50 / 1000) * Area!$G$6 / (Days!F50*86400)</f>
        <v>6218.910101553166</v>
      </c>
      <c r="G50" s="10">
        <f>('NBS_comp_mm _LakePrc'!G50 / 1000) * Area!$G$6 / (Days!G50*86400)</f>
        <v>4892.7315432098758</v>
      </c>
      <c r="H50" s="10">
        <f>('NBS_comp_mm _LakePrc'!H50 / 1000) * Area!$G$6 / (Days!H50*86400)</f>
        <v>5413.5135483870972</v>
      </c>
      <c r="I50" s="10">
        <f>('NBS_comp_mm _LakePrc'!I50 / 1000) * Area!$G$6 / (Days!I50*86400)</f>
        <v>3427.6582168458781</v>
      </c>
      <c r="J50" s="10">
        <f>('NBS_comp_mm _LakePrc'!J50 / 1000) * Area!$G$6 / (Days!J50*86400)</f>
        <v>2159.3750771604946</v>
      </c>
      <c r="K50" s="10">
        <f>('NBS_comp_mm _LakePrc'!K50 / 1000) * Area!$G$6 / (Days!K50*86400)</f>
        <v>1621.9322192353636</v>
      </c>
      <c r="L50" s="10">
        <f>('NBS_comp_mm _LakePrc'!L50 / 1000) * Area!$G$6 / (Days!L50*86400)</f>
        <v>55.088873456789827</v>
      </c>
      <c r="M50" s="10">
        <f>('NBS_comp_mm _LakePrc'!M50 / 1000) * Area!$G$6 / (Days!M50*86400)</f>
        <v>-370.23741935483878</v>
      </c>
      <c r="N50" s="10">
        <f t="shared" si="0"/>
        <v>2182.4348244243188</v>
      </c>
    </row>
    <row r="51" spans="1:14">
      <c r="A51">
        <v>1994</v>
      </c>
      <c r="B51" s="10">
        <f>('NBS_comp_mm _LakePrc'!B51 / 1000) * Area!$G$6 / (Days!B51*86400)</f>
        <v>-463.94036738351252</v>
      </c>
      <c r="C51" s="10">
        <f>('NBS_comp_mm _LakePrc'!C51 / 1000) * Area!$G$6 / (Days!C51*86400)</f>
        <v>257.54092592592576</v>
      </c>
      <c r="D51" s="10">
        <f>('NBS_comp_mm _LakePrc'!D51 / 1000) * Area!$G$6 / (Days!D51*86400)</f>
        <v>1499.1153195937875</v>
      </c>
      <c r="E51" s="10">
        <f>('NBS_comp_mm _LakePrc'!E51 / 1000) * Area!$G$6 / (Days!E51*86400)</f>
        <v>4012.231064814815</v>
      </c>
      <c r="F51" s="10">
        <f>('NBS_comp_mm _LakePrc'!F51 / 1000) * Area!$G$6 / (Days!F51*86400)</f>
        <v>4641.485875149343</v>
      </c>
      <c r="G51" s="10">
        <f>('NBS_comp_mm _LakePrc'!G51 / 1000) * Area!$G$6 / (Days!G51*86400)</f>
        <v>4436.0705864197525</v>
      </c>
      <c r="H51" s="10">
        <f>('NBS_comp_mm _LakePrc'!H51 / 1000) * Area!$G$6 / (Days!H51*86400)</f>
        <v>4028.5525925925931</v>
      </c>
      <c r="I51" s="10">
        <f>('NBS_comp_mm _LakePrc'!I51 / 1000) * Area!$G$6 / (Days!I51*86400)</f>
        <v>4043.8425597371574</v>
      </c>
      <c r="J51" s="10">
        <f>('NBS_comp_mm _LakePrc'!J51 / 1000) * Area!$G$6 / (Days!J51*86400)</f>
        <v>2830.5235339506175</v>
      </c>
      <c r="K51" s="10">
        <f>('NBS_comp_mm _LakePrc'!K51 / 1000) * Area!$G$6 / (Days!K51*86400)</f>
        <v>1201.7070489844684</v>
      </c>
      <c r="L51" s="10">
        <f>('NBS_comp_mm _LakePrc'!L51 / 1000) * Area!$G$6 / (Days!L51*86400)</f>
        <v>266.17384259259262</v>
      </c>
      <c r="M51" s="10">
        <f>('NBS_comp_mm _LakePrc'!M51 / 1000) * Area!$G$6 / (Days!M51*86400)</f>
        <v>-957.02968040621283</v>
      </c>
      <c r="N51" s="10">
        <f t="shared" si="0"/>
        <v>2149.6894418309444</v>
      </c>
    </row>
    <row r="52" spans="1:14">
      <c r="A52">
        <v>1995</v>
      </c>
      <c r="B52" s="10">
        <f>('NBS_comp_mm _LakePrc'!B52 / 1000) * Area!$G$6 / (Days!B52*86400)</f>
        <v>-1507.4241935483874</v>
      </c>
      <c r="C52" s="10">
        <f>('NBS_comp_mm _LakePrc'!C52 / 1000) * Area!$G$6 / (Days!C52*86400)</f>
        <v>-879.60647156084633</v>
      </c>
      <c r="D52" s="10">
        <f>('NBS_comp_mm _LakePrc'!D52 / 1000) * Area!$G$6 / (Days!D52*86400)</f>
        <v>1119.6730794504188</v>
      </c>
      <c r="E52" s="10">
        <f>('NBS_comp_mm _LakePrc'!E52 / 1000) * Area!$G$6 / (Days!E52*86400)</f>
        <v>2213.9052006172838</v>
      </c>
      <c r="F52" s="10">
        <f>('NBS_comp_mm _LakePrc'!F52 / 1000) * Area!$G$6 / (Days!F52*86400)</f>
        <v>5218.2546714456385</v>
      </c>
      <c r="G52" s="10">
        <f>('NBS_comp_mm _LakePrc'!G52 / 1000) * Area!$G$6 / (Days!G52*86400)</f>
        <v>2073.3926388888895</v>
      </c>
      <c r="H52" s="10">
        <f>('NBS_comp_mm _LakePrc'!H52 / 1000) * Area!$G$6 / (Days!H52*86400)</f>
        <v>4553.3440770609322</v>
      </c>
      <c r="I52" s="10">
        <f>('NBS_comp_mm _LakePrc'!I52 / 1000) * Area!$G$6 / (Days!I52*86400)</f>
        <v>3049.1746027479089</v>
      </c>
      <c r="J52" s="10">
        <f>('NBS_comp_mm _LakePrc'!J52 / 1000) * Area!$G$6 / (Days!J52*86400)</f>
        <v>2596.9565123456791</v>
      </c>
      <c r="K52" s="10">
        <f>('NBS_comp_mm _LakePrc'!K52 / 1000) * Area!$G$6 / (Days!K52*86400)</f>
        <v>4506.8079988052568</v>
      </c>
      <c r="L52" s="10">
        <f>('NBS_comp_mm _LakePrc'!L52 / 1000) * Area!$G$6 / (Days!L52*86400)</f>
        <v>-449.00413580246942</v>
      </c>
      <c r="M52" s="10">
        <f>('NBS_comp_mm _LakePrc'!M52 / 1000) * Area!$G$6 / (Days!M52*86400)</f>
        <v>-435.82742532855474</v>
      </c>
      <c r="N52" s="10">
        <f t="shared" si="0"/>
        <v>1838.303879593479</v>
      </c>
    </row>
    <row r="53" spans="1:14">
      <c r="A53">
        <v>1996</v>
      </c>
      <c r="B53" s="10">
        <f>('NBS_comp_mm _LakePrc'!B53 / 1000) * Area!$G$6 / (Days!B53*86400)</f>
        <v>506.41931003584205</v>
      </c>
      <c r="C53" s="10">
        <f>('NBS_comp_mm _LakePrc'!C53 / 1000) * Area!$G$6 / (Days!C53*86400)</f>
        <v>976.19239144316748</v>
      </c>
      <c r="D53" s="10">
        <f>('NBS_comp_mm _LakePrc'!D53 / 1000) * Area!$G$6 / (Days!D53*86400)</f>
        <v>749.1043399044205</v>
      </c>
      <c r="E53" s="10">
        <f>('NBS_comp_mm _LakePrc'!E53 / 1000) * Area!$G$6 / (Days!E53*86400)</f>
        <v>4288.6971759259259</v>
      </c>
      <c r="F53" s="10">
        <f>('NBS_comp_mm _LakePrc'!F53 / 1000) * Area!$G$6 / (Days!F53*86400)</f>
        <v>7582.2491367980883</v>
      </c>
      <c r="G53" s="10">
        <f>('NBS_comp_mm _LakePrc'!G53 / 1000) * Area!$G$6 / (Days!G53*86400)</f>
        <v>6433.8571913580254</v>
      </c>
      <c r="H53" s="10">
        <f>('NBS_comp_mm _LakePrc'!H53 / 1000) * Area!$G$6 / (Days!H53*86400)</f>
        <v>5544.9561469534046</v>
      </c>
      <c r="I53" s="10">
        <f>('NBS_comp_mm _LakePrc'!I53 / 1000) * Area!$G$6 / (Days!I53*86400)</f>
        <v>3977.099638590204</v>
      </c>
      <c r="J53" s="10">
        <f>('NBS_comp_mm _LakePrc'!J53 / 1000) * Area!$G$6 / (Days!J53*86400)</f>
        <v>2698.2793672839503</v>
      </c>
      <c r="K53" s="10">
        <f>('NBS_comp_mm _LakePrc'!K53 / 1000) * Area!$G$6 / (Days!K53*86400)</f>
        <v>2378.7476881720436</v>
      </c>
      <c r="L53" s="10">
        <f>('NBS_comp_mm _LakePrc'!L53 / 1000) * Area!$G$6 / (Days!L53*86400)</f>
        <v>1003.1320061728389</v>
      </c>
      <c r="M53" s="10">
        <f>('NBS_comp_mm _LakePrc'!M53 / 1000) * Area!$G$6 / (Days!M53*86400)</f>
        <v>502.6335483870966</v>
      </c>
      <c r="N53" s="10">
        <f t="shared" si="0"/>
        <v>3053.4473284187502</v>
      </c>
    </row>
    <row r="54" spans="1:14">
      <c r="A54">
        <v>1997</v>
      </c>
      <c r="B54" s="10">
        <f>('NBS_comp_mm _LakePrc'!B54 / 1000) * Area!$G$6 / (Days!B54*86400)</f>
        <v>1210.6609408602146</v>
      </c>
      <c r="C54" s="10">
        <f>('NBS_comp_mm _LakePrc'!C54 / 1000) * Area!$G$6 / (Days!C54*86400)</f>
        <v>-331.88975859788349</v>
      </c>
      <c r="D54" s="10">
        <f>('NBS_comp_mm _LakePrc'!D54 / 1000) * Area!$G$6 / (Days!D54*86400)</f>
        <v>1535.6880525686977</v>
      </c>
      <c r="E54" s="10">
        <f>('NBS_comp_mm _LakePrc'!E54 / 1000) * Area!$G$6 / (Days!E54*86400)</f>
        <v>4083.3700925925932</v>
      </c>
      <c r="F54" s="10">
        <f>('NBS_comp_mm _LakePrc'!F54 / 1000) * Area!$G$6 / (Days!F54*86400)</f>
        <v>5643.7174820788523</v>
      </c>
      <c r="G54" s="10">
        <f>('NBS_comp_mm _LakePrc'!G54 / 1000) * Area!$G$6 / (Days!G54*86400)</f>
        <v>4115.6783641975317</v>
      </c>
      <c r="H54" s="10">
        <f>('NBS_comp_mm _LakePrc'!H54 / 1000) * Area!$G$6 / (Days!H54*86400)</f>
        <v>3897.043354241338</v>
      </c>
      <c r="I54" s="10">
        <f>('NBS_comp_mm _LakePrc'!I54 / 1000) * Area!$G$6 / (Days!I54*86400)</f>
        <v>1955.6785005973711</v>
      </c>
      <c r="J54" s="10">
        <f>('NBS_comp_mm _LakePrc'!J54 / 1000) * Area!$G$6 / (Days!J54*86400)</f>
        <v>1430.0134413580242</v>
      </c>
      <c r="K54" s="10">
        <f>('NBS_comp_mm _LakePrc'!K54 / 1000) * Area!$G$6 / (Days!K54*86400)</f>
        <v>891.69840203106332</v>
      </c>
      <c r="L54" s="10">
        <f>('NBS_comp_mm _LakePrc'!L54 / 1000) * Area!$G$6 / (Days!L54*86400)</f>
        <v>-5.6747993827158938</v>
      </c>
      <c r="M54" s="10">
        <f>('NBS_comp_mm _LakePrc'!M54 / 1000) * Area!$G$6 / (Days!M54*86400)</f>
        <v>-972.12594086021511</v>
      </c>
      <c r="N54" s="10">
        <f t="shared" si="0"/>
        <v>1954.4881776404056</v>
      </c>
    </row>
    <row r="55" spans="1:14">
      <c r="A55">
        <v>1998</v>
      </c>
      <c r="B55" s="10">
        <f>('NBS_comp_mm _LakePrc'!B55 / 1000) * Area!$G$6 / (Days!B55*86400)</f>
        <v>-838.73911589008378</v>
      </c>
      <c r="C55" s="10">
        <f>('NBS_comp_mm _LakePrc'!C55 / 1000) * Area!$G$6 / (Days!C55*86400)</f>
        <v>280.6517261904761</v>
      </c>
      <c r="D55" s="10">
        <f>('NBS_comp_mm _LakePrc'!D55 / 1000) * Area!$G$6 / (Days!D55*86400)</f>
        <v>1393.421137992832</v>
      </c>
      <c r="E55" s="10">
        <f>('NBS_comp_mm _LakePrc'!E55 / 1000) * Area!$G$6 / (Days!E55*86400)</f>
        <v>2652.1031018518511</v>
      </c>
      <c r="F55" s="10">
        <f>('NBS_comp_mm _LakePrc'!F55 / 1000) * Area!$G$6 / (Days!F55*86400)</f>
        <v>2329.2940591397851</v>
      </c>
      <c r="G55" s="10">
        <f>('NBS_comp_mm _LakePrc'!G55 / 1000) * Area!$G$6 / (Days!G55*86400)</f>
        <v>3493.4827314814816</v>
      </c>
      <c r="H55" s="10">
        <f>('NBS_comp_mm _LakePrc'!H55 / 1000) * Area!$G$6 / (Days!H55*86400)</f>
        <v>1453.0153853046597</v>
      </c>
      <c r="I55" s="10">
        <f>('NBS_comp_mm _LakePrc'!I55 / 1000) * Area!$G$6 / (Days!I55*86400)</f>
        <v>1564.8763022700118</v>
      </c>
      <c r="J55" s="10">
        <f>('NBS_comp_mm _LakePrc'!J55 / 1000) * Area!$G$6 / (Days!J55*86400)</f>
        <v>936.76754629629647</v>
      </c>
      <c r="K55" s="10">
        <f>('NBS_comp_mm _LakePrc'!K55 / 1000) * Area!$G$6 / (Days!K55*86400)</f>
        <v>1119.4041995221025</v>
      </c>
      <c r="L55" s="10">
        <f>('NBS_comp_mm _LakePrc'!L55 / 1000) * Area!$G$6 / (Days!L55*86400)</f>
        <v>375.63396604938288</v>
      </c>
      <c r="M55" s="10">
        <f>('NBS_comp_mm _LakePrc'!M55 / 1000) * Area!$G$6 / (Days!M55*86400)</f>
        <v>-1389.1434109916365</v>
      </c>
      <c r="N55" s="10">
        <f t="shared" si="0"/>
        <v>1114.2306357680966</v>
      </c>
    </row>
    <row r="56" spans="1:14">
      <c r="A56">
        <v>1999</v>
      </c>
      <c r="B56" s="10">
        <f>('NBS_comp_mm _LakePrc'!B56 / 1000) * Area!$G$6 / (Days!B56*86400)</f>
        <v>-1133.6211618876946</v>
      </c>
      <c r="C56" s="10">
        <f>('NBS_comp_mm _LakePrc'!C56 / 1000) * Area!$G$6 / (Days!C56*86400)</f>
        <v>129.86935185185166</v>
      </c>
      <c r="D56" s="10">
        <f>('NBS_comp_mm _LakePrc'!D56 / 1000) * Area!$G$6 / (Days!D56*86400)</f>
        <v>58.650008960573544</v>
      </c>
      <c r="E56" s="10">
        <f>('NBS_comp_mm _LakePrc'!E56 / 1000) * Area!$G$6 / (Days!E56*86400)</f>
        <v>4482.7414969135798</v>
      </c>
      <c r="F56" s="10">
        <f>('NBS_comp_mm _LakePrc'!F56 / 1000) * Area!$G$6 / (Days!F56*86400)</f>
        <v>6927.0184169653521</v>
      </c>
      <c r="G56" s="10">
        <f>('NBS_comp_mm _LakePrc'!G56 / 1000) * Area!$G$6 / (Days!G56*86400)</f>
        <v>4202.901018518518</v>
      </c>
      <c r="H56" s="10">
        <f>('NBS_comp_mm _LakePrc'!H56 / 1000) * Area!$G$6 / (Days!H56*86400)</f>
        <v>5823.9701433691753</v>
      </c>
      <c r="I56" s="10">
        <f>('NBS_comp_mm _LakePrc'!I56 / 1000) * Area!$G$6 / (Days!I56*86400)</f>
        <v>2508.4666995221028</v>
      </c>
      <c r="J56" s="10">
        <f>('NBS_comp_mm _LakePrc'!J56 / 1000) * Area!$G$6 / (Days!J56*86400)</f>
        <v>2515.750169753087</v>
      </c>
      <c r="K56" s="10">
        <f>('NBS_comp_mm _LakePrc'!K56 / 1000) * Area!$G$6 / (Days!K56*86400)</f>
        <v>1372.9966338112308</v>
      </c>
      <c r="L56" s="10">
        <f>('NBS_comp_mm _LakePrc'!L56 / 1000) * Area!$G$6 / (Days!L56*86400)</f>
        <v>-412.34237654320975</v>
      </c>
      <c r="M56" s="10">
        <f>('NBS_comp_mm _LakePrc'!M56 / 1000) * Area!$G$6 / (Days!M56*86400)</f>
        <v>-1854.8745579450422</v>
      </c>
      <c r="N56" s="10">
        <f t="shared" si="0"/>
        <v>2051.793820274127</v>
      </c>
    </row>
    <row r="57" spans="1:14">
      <c r="A57">
        <v>2000</v>
      </c>
      <c r="B57" s="10">
        <f>('NBS_comp_mm _LakePrc'!B57 / 1000) * Area!$G$6 / (Days!B57*86400)</f>
        <v>-1300.3480943847073</v>
      </c>
      <c r="C57" s="10">
        <f>('NBS_comp_mm _LakePrc'!C57 / 1000) * Area!$G$6 / (Days!C57*86400)</f>
        <v>-475.25082694763722</v>
      </c>
      <c r="D57" s="10">
        <f>('NBS_comp_mm _LakePrc'!D57 / 1000) * Area!$G$6 / (Days!D57*86400)</f>
        <v>2783.4345609318993</v>
      </c>
      <c r="E57" s="10">
        <f>('NBS_comp_mm _LakePrc'!E57 / 1000) * Area!$G$6 / (Days!E57*86400)</f>
        <v>2301.5047685185186</v>
      </c>
      <c r="F57" s="10">
        <f>('NBS_comp_mm _LakePrc'!F57 / 1000) * Area!$G$6 / (Days!F57*86400)</f>
        <v>3926.1227598566302</v>
      </c>
      <c r="G57" s="10">
        <f>('NBS_comp_mm _LakePrc'!G57 / 1000) * Area!$G$6 / (Days!G57*86400)</f>
        <v>5487.9355709876545</v>
      </c>
      <c r="H57" s="10">
        <f>('NBS_comp_mm _LakePrc'!H57 / 1000) * Area!$G$6 / (Days!H57*86400)</f>
        <v>2481.5249342891279</v>
      </c>
      <c r="I57" s="10">
        <f>('NBS_comp_mm _LakePrc'!I57 / 1000) * Area!$G$6 / (Days!I57*86400)</f>
        <v>1826.5942084826765</v>
      </c>
      <c r="J57" s="10">
        <f>('NBS_comp_mm _LakePrc'!J57 / 1000) * Area!$G$6 / (Days!J57*86400)</f>
        <v>337.86546296296279</v>
      </c>
      <c r="K57" s="10">
        <f>('NBS_comp_mm _LakePrc'!K57 / 1000) * Area!$G$6 / (Days!K57*86400)</f>
        <v>317.79151433691743</v>
      </c>
      <c r="L57" s="10">
        <f>('NBS_comp_mm _LakePrc'!L57 / 1000) * Area!$G$6 / (Days!L57*86400)</f>
        <v>-59.235354938271755</v>
      </c>
      <c r="M57" s="10">
        <f>('NBS_comp_mm _LakePrc'!M57 / 1000) * Area!$G$6 / (Days!M57*86400)</f>
        <v>-3108.5792025089609</v>
      </c>
      <c r="N57" s="10">
        <f t="shared" si="0"/>
        <v>1209.9466917989009</v>
      </c>
    </row>
    <row r="58" spans="1:14">
      <c r="A58">
        <v>2001</v>
      </c>
      <c r="B58" s="10">
        <f>('NBS_comp_mm _LakePrc'!B58 / 1000) * Area!$G$6 / (Days!B58*86400)</f>
        <v>-893.319540023895</v>
      </c>
      <c r="C58" s="10">
        <f>('NBS_comp_mm _LakePrc'!C58 / 1000) * Area!$G$6 / (Days!C58*86400)</f>
        <v>-520.38862764550265</v>
      </c>
      <c r="D58" s="10">
        <f>('NBS_comp_mm _LakePrc'!D58 / 1000) * Area!$G$6 / (Days!D58*86400)</f>
        <v>-155.28591099163688</v>
      </c>
      <c r="E58" s="10">
        <f>('NBS_comp_mm _LakePrc'!E58 / 1000) * Area!$G$6 / (Days!E58*86400)</f>
        <v>10255.441018518517</v>
      </c>
      <c r="F58" s="10">
        <f>('NBS_comp_mm _LakePrc'!F58 / 1000) * Area!$G$6 / (Days!F58*86400)</f>
        <v>6362.7190681003585</v>
      </c>
      <c r="G58" s="10">
        <f>('NBS_comp_mm _LakePrc'!G58 / 1000) * Area!$G$6 / (Days!G58*86400)</f>
        <v>3933.5481327160487</v>
      </c>
      <c r="H58" s="10">
        <f>('NBS_comp_mm _LakePrc'!H58 / 1000) * Area!$G$6 / (Days!H58*86400)</f>
        <v>2509.1666606929512</v>
      </c>
      <c r="I58" s="10">
        <f>('NBS_comp_mm _LakePrc'!I58 / 1000) * Area!$G$6 / (Days!I58*86400)</f>
        <v>2287.2039307048985</v>
      </c>
      <c r="J58" s="10">
        <f>('NBS_comp_mm _LakePrc'!J58 / 1000) * Area!$G$6 / (Days!J58*86400)</f>
        <v>797.65197530864225</v>
      </c>
      <c r="K58" s="10">
        <f>('NBS_comp_mm _LakePrc'!K58 / 1000) * Area!$G$6 / (Days!K58*86400)</f>
        <v>2023.3137933094386</v>
      </c>
      <c r="L58" s="10">
        <f>('NBS_comp_mm _LakePrc'!L58 / 1000) * Area!$G$6 / (Days!L58*86400)</f>
        <v>1957.1489043209881</v>
      </c>
      <c r="M58" s="10">
        <f>('NBS_comp_mm _LakePrc'!M58 / 1000) * Area!$G$6 / (Days!M58*86400)</f>
        <v>117.46111708482687</v>
      </c>
      <c r="N58" s="10">
        <f t="shared" si="0"/>
        <v>2389.555043507969</v>
      </c>
    </row>
    <row r="59" spans="1:14">
      <c r="A59">
        <v>2002</v>
      </c>
      <c r="B59" s="10">
        <f>('NBS_comp_mm _LakePrc'!B59 / 1000) * Area!$G$6 / (Days!B59*86400)</f>
        <v>-1656.481191756272</v>
      </c>
      <c r="C59" s="10">
        <f>('NBS_comp_mm _LakePrc'!C59 / 1000) * Area!$G$6 / (Days!C59*86400)</f>
        <v>-722.15394179894156</v>
      </c>
      <c r="D59" s="10">
        <f>('NBS_comp_mm _LakePrc'!D59 / 1000) * Area!$G$6 / (Days!D59*86400)</f>
        <v>304.99617383512566</v>
      </c>
      <c r="E59" s="10">
        <f>('NBS_comp_mm _LakePrc'!E59 / 1000) * Area!$G$6 / (Days!E59*86400)</f>
        <v>5356.6011574074073</v>
      </c>
      <c r="F59" s="10">
        <f>('NBS_comp_mm _LakePrc'!F59 / 1000) * Area!$G$6 / (Days!F59*86400)</f>
        <v>4167.5722670250907</v>
      </c>
      <c r="G59" s="10">
        <f>('NBS_comp_mm _LakePrc'!G59 / 1000) * Area!$G$6 / (Days!G59*86400)</f>
        <v>4192.8406790123463</v>
      </c>
      <c r="H59" s="10">
        <f>('NBS_comp_mm _LakePrc'!H59 / 1000) * Area!$G$6 / (Days!H59*86400)</f>
        <v>3030.0914844683389</v>
      </c>
      <c r="I59" s="10">
        <f>('NBS_comp_mm _LakePrc'!I59 / 1000) * Area!$G$6 / (Days!I59*86400)</f>
        <v>2442.6609946236563</v>
      </c>
      <c r="J59" s="10">
        <f>('NBS_comp_mm _LakePrc'!J59 / 1000) * Area!$G$6 / (Days!J59*86400)</f>
        <v>3065.0673611111106</v>
      </c>
      <c r="K59" s="10">
        <f>('NBS_comp_mm _LakePrc'!K59 / 1000) * Area!$G$6 / (Days!K59*86400)</f>
        <v>2240.3851224611717</v>
      </c>
      <c r="L59" s="10">
        <f>('NBS_comp_mm _LakePrc'!L59 / 1000) * Area!$G$6 / (Days!L59*86400)</f>
        <v>-1179.7274691358023</v>
      </c>
      <c r="M59" s="10">
        <f>('NBS_comp_mm _LakePrc'!M59 / 1000) * Area!$G$6 / (Days!M59*86400)</f>
        <v>-2427.681875746714</v>
      </c>
      <c r="N59" s="10">
        <f t="shared" si="0"/>
        <v>1567.847563458876</v>
      </c>
    </row>
    <row r="60" spans="1:14">
      <c r="A60">
        <v>2003</v>
      </c>
      <c r="B60" s="10">
        <f>('NBS_comp_mm _LakePrc'!B60 / 1000) * Area!$G$6 / (Days!B60*86400)</f>
        <v>-2477.1996654719237</v>
      </c>
      <c r="C60" s="10">
        <f>('NBS_comp_mm _LakePrc'!C60 / 1000) * Area!$G$6 / (Days!C60*86400)</f>
        <v>-499.92587301587292</v>
      </c>
      <c r="D60" s="10">
        <f>('NBS_comp_mm _LakePrc'!D60 / 1000) * Area!$G$6 / (Days!D60*86400)</f>
        <v>1675.375934886499</v>
      </c>
      <c r="E60" s="10">
        <f>('NBS_comp_mm _LakePrc'!E60 / 1000) * Area!$G$6 / (Days!E60*86400)</f>
        <v>4148.6790123456794</v>
      </c>
      <c r="F60" s="10">
        <f>('NBS_comp_mm _LakePrc'!F60 / 1000) * Area!$G$6 / (Days!F60*86400)</f>
        <v>5627.5574133811242</v>
      </c>
      <c r="G60" s="10">
        <f>('NBS_comp_mm _LakePrc'!G60 / 1000) * Area!$G$6 / (Days!G60*86400)</f>
        <v>2428.8214197530865</v>
      </c>
      <c r="H60" s="10">
        <f>('NBS_comp_mm _LakePrc'!H60 / 1000) * Area!$G$6 / (Days!H60*86400)</f>
        <v>3983.6517921146951</v>
      </c>
      <c r="I60" s="10">
        <f>('NBS_comp_mm _LakePrc'!I60 / 1000) * Area!$G$6 / (Days!I60*86400)</f>
        <v>2083.0969205495817</v>
      </c>
      <c r="J60" s="10">
        <f>('NBS_comp_mm _LakePrc'!J60 / 1000) * Area!$G$6 / (Days!J60*86400)</f>
        <v>2303.2645524691357</v>
      </c>
      <c r="K60" s="10">
        <f>('NBS_comp_mm _LakePrc'!K60 / 1000) * Area!$G$6 / (Days!K60*86400)</f>
        <v>766.02983870967716</v>
      </c>
      <c r="L60" s="10">
        <f>('NBS_comp_mm _LakePrc'!L60 / 1000) * Area!$G$6 / (Days!L60*86400)</f>
        <v>265.63330246913569</v>
      </c>
      <c r="M60" s="10">
        <f>('NBS_comp_mm _LakePrc'!M60 / 1000) * Area!$G$6 / (Days!M60*86400)</f>
        <v>-628.6190919952212</v>
      </c>
      <c r="N60" s="10">
        <f t="shared" si="0"/>
        <v>1639.6971296829663</v>
      </c>
    </row>
    <row r="61" spans="1:14">
      <c r="A61">
        <v>2004</v>
      </c>
      <c r="B61" s="10">
        <f>('NBS_comp_mm _LakePrc'!B61 / 1000) * Area!$G$6 / (Days!B61*86400)</f>
        <v>-1304.205875149343</v>
      </c>
      <c r="C61" s="10">
        <f>('NBS_comp_mm _LakePrc'!C61 / 1000) * Area!$G$6 / (Days!C61*86400)</f>
        <v>100.43910280970614</v>
      </c>
      <c r="D61" s="10">
        <f>('NBS_comp_mm _LakePrc'!D61 / 1000) * Area!$G$6 / (Days!D61*86400)</f>
        <v>1598.0443906810035</v>
      </c>
      <c r="E61" s="10">
        <f>('NBS_comp_mm _LakePrc'!E61 / 1000) * Area!$G$6 / (Days!E61*86400)</f>
        <v>4893.1757407407404</v>
      </c>
      <c r="F61" s="10">
        <f>('NBS_comp_mm _LakePrc'!F61 / 1000) * Area!$G$6 / (Days!F61*86400)</f>
        <v>5525.1818279569889</v>
      </c>
      <c r="G61" s="10">
        <f>('NBS_comp_mm _LakePrc'!G61 / 1000) * Area!$G$6 / (Days!G61*86400)</f>
        <v>3710.4653858024699</v>
      </c>
      <c r="H61" s="10">
        <f>('NBS_comp_mm _LakePrc'!H61 / 1000) * Area!$G$6 / (Days!H61*86400)</f>
        <v>2815.7146505376345</v>
      </c>
      <c r="I61" s="10">
        <f>('NBS_comp_mm _LakePrc'!I61 / 1000) * Area!$G$6 / (Days!I61*86400)</f>
        <v>2769.0528524492233</v>
      </c>
      <c r="J61" s="10">
        <f>('NBS_comp_mm _LakePrc'!J61 / 1000) * Area!$G$6 / (Days!J61*86400)</f>
        <v>2428.3399074074073</v>
      </c>
      <c r="K61" s="10">
        <f>('NBS_comp_mm _LakePrc'!K61 / 1000) * Area!$G$6 / (Days!K61*86400)</f>
        <v>3196.1394026284347</v>
      </c>
      <c r="L61" s="10">
        <f>('NBS_comp_mm _LakePrc'!L61 / 1000) * Area!$G$6 / (Days!L61*86400)</f>
        <v>-91.508966049383204</v>
      </c>
      <c r="M61" s="10">
        <f>('NBS_comp_mm _LakePrc'!M61 / 1000) * Area!$G$6 / (Days!M61*86400)</f>
        <v>-1272.9011439665478</v>
      </c>
      <c r="N61" s="10">
        <f t="shared" si="0"/>
        <v>2030.6614396540278</v>
      </c>
    </row>
    <row r="62" spans="1:14">
      <c r="A62">
        <v>2005</v>
      </c>
      <c r="B62" s="10">
        <f>('NBS_comp_mm _LakePrc'!B62 / 1000) * Area!$G$6 / (Days!B62*86400)</f>
        <v>-1074.7108482676224</v>
      </c>
      <c r="C62" s="10">
        <f>('NBS_comp_mm _LakePrc'!C62 / 1000) * Area!$G$6 / (Days!C62*86400)</f>
        <v>39.337880291005142</v>
      </c>
      <c r="D62" s="10">
        <f>('NBS_comp_mm _LakePrc'!D62 / 1000) * Area!$G$6 / (Days!D62*86400)</f>
        <v>-97.705683990441727</v>
      </c>
      <c r="E62" s="10">
        <f>('NBS_comp_mm _LakePrc'!E62 / 1000) * Area!$G$6 / (Days!E62*86400)</f>
        <v>4052.2936574074074</v>
      </c>
      <c r="F62" s="10">
        <f>('NBS_comp_mm _LakePrc'!F62 / 1000) * Area!$G$6 / (Days!F62*86400)</f>
        <v>4137.7833542413382</v>
      </c>
      <c r="G62" s="10">
        <f>('NBS_comp_mm _LakePrc'!G62 / 1000) * Area!$G$6 / (Days!G62*86400)</f>
        <v>4769.9250462962982</v>
      </c>
      <c r="H62" s="10">
        <f>('NBS_comp_mm _LakePrc'!H62 / 1000) * Area!$G$6 / (Days!H62*86400)</f>
        <v>1555.3743369175625</v>
      </c>
      <c r="I62" s="10">
        <f>('NBS_comp_mm _LakePrc'!I62 / 1000) * Area!$G$6 / (Days!I62*86400)</f>
        <v>931.07952508960591</v>
      </c>
      <c r="J62" s="10">
        <f>('NBS_comp_mm _LakePrc'!J62 / 1000) * Area!$G$6 / (Days!J62*86400)</f>
        <v>2041.138163580247</v>
      </c>
      <c r="K62" s="10">
        <f>('NBS_comp_mm _LakePrc'!K62 / 1000) * Area!$G$6 / (Days!K62*86400)</f>
        <v>3481.2484229390689</v>
      </c>
      <c r="L62" s="10">
        <f>('NBS_comp_mm _LakePrc'!L62 / 1000) * Area!$G$6 / (Days!L62*86400)</f>
        <v>1297.5453703703702</v>
      </c>
      <c r="M62" s="10">
        <f>('NBS_comp_mm _LakePrc'!M62 / 1000) * Area!$G$6 / (Days!M62*86400)</f>
        <v>-162.1409946236557</v>
      </c>
      <c r="N62" s="10">
        <f t="shared" si="0"/>
        <v>1747.597352520932</v>
      </c>
    </row>
    <row r="63" spans="1:14">
      <c r="A63">
        <v>2006</v>
      </c>
      <c r="B63" s="10">
        <f>('NBS_comp_mm _LakePrc'!B63 / 1000) * Area!$G$6 / (Days!B63*86400)</f>
        <v>-148.46136798088421</v>
      </c>
      <c r="C63" s="10">
        <f>('NBS_comp_mm _LakePrc'!C63 / 1000) * Area!$G$6 / (Days!C63*86400)</f>
        <v>-1198.065472883598</v>
      </c>
      <c r="D63" s="10">
        <f>('NBS_comp_mm _LakePrc'!D63 / 1000) * Area!$G$6 / (Days!D63*86400)</f>
        <v>574.8586798088412</v>
      </c>
      <c r="E63" s="10">
        <f>('NBS_comp_mm _LakePrc'!E63 / 1000) * Area!$G$6 / (Days!E63*86400)</f>
        <v>4345.3983487654323</v>
      </c>
      <c r="F63" s="10">
        <f>('NBS_comp_mm _LakePrc'!F63 / 1000) * Area!$G$6 / (Days!F63*86400)</f>
        <v>5379.0166666666664</v>
      </c>
      <c r="G63" s="10">
        <f>('NBS_comp_mm _LakePrc'!G63 / 1000) * Area!$G$6 / (Days!G63*86400)</f>
        <v>1780.2518364197535</v>
      </c>
      <c r="H63" s="10">
        <f>('NBS_comp_mm _LakePrc'!H63 / 1000) * Area!$G$6 / (Days!H63*86400)</f>
        <v>2177.3664605734766</v>
      </c>
      <c r="I63" s="10">
        <f>('NBS_comp_mm _LakePrc'!I63 / 1000) * Area!$G$6 / (Days!I63*86400)</f>
        <v>-82.261836917562732</v>
      </c>
      <c r="J63" s="10">
        <f>('NBS_comp_mm _LakePrc'!J63 / 1000) * Area!$G$6 / (Days!J63*86400)</f>
        <v>99.749305555555679</v>
      </c>
      <c r="K63" s="10">
        <f>('NBS_comp_mm _LakePrc'!K63 / 1000) * Area!$G$6 / (Days!K63*86400)</f>
        <v>-757.49386798088449</v>
      </c>
      <c r="L63" s="10">
        <f>('NBS_comp_mm _LakePrc'!L63 / 1000) * Area!$G$6 / (Days!L63*86400)</f>
        <v>-827.62361111111113</v>
      </c>
      <c r="M63" s="10">
        <f>('NBS_comp_mm _LakePrc'!M63 / 1000) * Area!$G$6 / (Days!M63*86400)</f>
        <v>-303.26801373954601</v>
      </c>
      <c r="N63" s="10">
        <f t="shared" si="0"/>
        <v>919.95559393134488</v>
      </c>
    </row>
    <row r="64" spans="1:14">
      <c r="A64">
        <v>2007</v>
      </c>
      <c r="B64" s="10">
        <f>('NBS_comp_mm _LakePrc'!B64 / 1000) * Area!$G$6 / (Days!B64*86400)</f>
        <v>-2800.9745997610512</v>
      </c>
      <c r="C64" s="10">
        <f>('NBS_comp_mm _LakePrc'!C64 / 1000) * Area!$G$6 / (Days!C64*86400)</f>
        <v>-3135.2568849206355</v>
      </c>
      <c r="D64" s="10">
        <f>('NBS_comp_mm _LakePrc'!D64 / 1000) * Area!$G$6 / (Days!D64*86400)</f>
        <v>1454.6667174432498</v>
      </c>
      <c r="E64" s="10">
        <f>('NBS_comp_mm _LakePrc'!E64 / 1000) * Area!$G$6 / (Days!E64*86400)</f>
        <v>2391.6637191358022</v>
      </c>
      <c r="F64" s="10">
        <f>('NBS_comp_mm _LakePrc'!F64 / 1000) * Area!$G$6 / (Days!F64*86400)</f>
        <v>2355.5637753882916</v>
      </c>
      <c r="G64" s="10">
        <f>('NBS_comp_mm _LakePrc'!G64 / 1000) * Area!$G$6 / (Days!G64*86400)</f>
        <v>3245.5706018518517</v>
      </c>
      <c r="H64" s="10">
        <f>('NBS_comp_mm _LakePrc'!H64 / 1000) * Area!$G$6 / (Days!H64*86400)</f>
        <v>2479.4542831541216</v>
      </c>
      <c r="I64" s="10">
        <f>('NBS_comp_mm _LakePrc'!I64 / 1000) * Area!$G$6 / (Days!I64*86400)</f>
        <v>819.2824014336918</v>
      </c>
      <c r="J64" s="10">
        <f>('NBS_comp_mm _LakePrc'!J64 / 1000) * Area!$G$6 / (Days!J64*86400)</f>
        <v>3962.7008950617283</v>
      </c>
      <c r="K64" s="10">
        <f>('NBS_comp_mm _LakePrc'!K64 / 1000) * Area!$G$6 / (Days!K64*86400)</f>
        <v>5816.4076135005971</v>
      </c>
      <c r="L64" s="10">
        <f>('NBS_comp_mm _LakePrc'!L64 / 1000) * Area!$G$6 / (Days!L64*86400)</f>
        <v>-1388.611882716049</v>
      </c>
      <c r="M64" s="10">
        <f>('NBS_comp_mm _LakePrc'!M64 / 1000) * Area!$G$6 / (Days!M64*86400)</f>
        <v>-1517.2761648745518</v>
      </c>
      <c r="N64" s="10">
        <f t="shared" si="0"/>
        <v>1140.2658728914205</v>
      </c>
    </row>
    <row r="65" spans="1:14">
      <c r="A65">
        <v>2008</v>
      </c>
      <c r="B65" s="10">
        <f>('NBS_comp_mm _LakePrc'!B65 / 1000) * Area!$G$6 / (Days!B65*86400)</f>
        <v>-1332.6061827956987</v>
      </c>
      <c r="C65" s="10">
        <f>('NBS_comp_mm _LakePrc'!C65 / 1000) * Area!$G$6 / (Days!C65*86400)</f>
        <v>-1199.3229597701149</v>
      </c>
      <c r="D65" s="10">
        <f>('NBS_comp_mm _LakePrc'!D65 / 1000) * Area!$G$6 / (Days!D65*86400)</f>
        <v>-345.44366188769379</v>
      </c>
      <c r="E65" s="10">
        <f>('NBS_comp_mm _LakePrc'!E65 / 1000) * Area!$G$6 / (Days!E65*86400)</f>
        <v>5887.6623456790121</v>
      </c>
      <c r="F65" s="10">
        <f>('NBS_comp_mm _LakePrc'!F65 / 1000) * Area!$G$6 / (Days!F65*86400)</f>
        <v>5370.5836887694149</v>
      </c>
      <c r="G65" s="10">
        <f>('NBS_comp_mm _LakePrc'!G65 / 1000) * Area!$G$6 / (Days!G65*86400)</f>
        <v>6452.5248302469126</v>
      </c>
      <c r="H65" s="10">
        <f>('NBS_comp_mm _LakePrc'!H65 / 1000) * Area!$G$6 / (Days!H65*86400)</f>
        <v>4451.2151314217454</v>
      </c>
      <c r="I65" s="10">
        <f>('NBS_comp_mm _LakePrc'!I65 / 1000) * Area!$G$6 / (Days!I65*86400)</f>
        <v>1564.3277150537635</v>
      </c>
      <c r="J65" s="10">
        <f>('NBS_comp_mm _LakePrc'!J65 / 1000) * Area!$G$6 / (Days!J65*86400)</f>
        <v>1772.3945216049383</v>
      </c>
      <c r="K65" s="10">
        <f>('NBS_comp_mm _LakePrc'!K65 / 1000) * Area!$G$6 / (Days!K65*86400)</f>
        <v>-59.961893667861489</v>
      </c>
      <c r="L65" s="10">
        <f>('NBS_comp_mm _LakePrc'!L65 / 1000) * Area!$G$6 / (Days!L65*86400)</f>
        <v>-21.288873456789826</v>
      </c>
      <c r="M65" s="10">
        <f>('NBS_comp_mm _LakePrc'!M65 / 1000) * Area!$G$6 / (Days!M65*86400)</f>
        <v>-2032.4575029868581</v>
      </c>
      <c r="N65" s="10">
        <f t="shared" si="0"/>
        <v>1708.9689298508977</v>
      </c>
    </row>
    <row r="66" spans="1:14">
      <c r="A66">
        <v>2009</v>
      </c>
      <c r="B66" s="10">
        <f>('NBS_comp_mm _LakePrc'!B66 / 1000) * Area!$G$6 / (Days!B66*86400)</f>
        <v>-1540.0500806451614</v>
      </c>
      <c r="C66" s="10">
        <f>('NBS_comp_mm _LakePrc'!C66 / 1000) * Area!$G$6 / (Days!C66*86400)</f>
        <v>102.90133267195776</v>
      </c>
      <c r="D66" s="10">
        <f>('NBS_comp_mm _LakePrc'!D66 / 1000) * Area!$G$6 / (Days!D66*86400)</f>
        <v>985.19011648745482</v>
      </c>
      <c r="E66" s="10">
        <f>('NBS_comp_mm _LakePrc'!E66 / 1000) * Area!$G$6 / (Days!E66*86400)</f>
        <v>4395.982793209876</v>
      </c>
      <c r="F66" s="10">
        <f>('NBS_comp_mm _LakePrc'!F66 / 1000) * Area!$G$6 / (Days!F66*86400)</f>
        <v>4318.4391009557949</v>
      </c>
      <c r="G66" s="10">
        <f>('NBS_comp_mm _LakePrc'!G66 / 1000) * Area!$G$6 / (Days!G66*86400)</f>
        <v>3349.4394753086422</v>
      </c>
      <c r="H66" s="10">
        <f>('NBS_comp_mm _LakePrc'!H66 / 1000) * Area!$G$6 / (Days!H66*86400)</f>
        <v>3300.2116427718042</v>
      </c>
      <c r="I66" s="10">
        <f>('NBS_comp_mm _LakePrc'!I66 / 1000) * Area!$G$6 / (Days!I66*86400)</f>
        <v>4298.9322072879322</v>
      </c>
      <c r="J66" s="10">
        <f>('NBS_comp_mm _LakePrc'!J66 / 1000) * Area!$G$6 / (Days!J66*86400)</f>
        <v>753.30367283950613</v>
      </c>
      <c r="K66" s="10">
        <f>('NBS_comp_mm _LakePrc'!K66 / 1000) * Area!$G$6 / (Days!K66*86400)</f>
        <v>1384.5494235364399</v>
      </c>
      <c r="L66" s="10">
        <f>('NBS_comp_mm _LakePrc'!L66 / 1000) * Area!$G$6 / (Days!L66*86400)</f>
        <v>975.51989197530884</v>
      </c>
      <c r="M66" s="10">
        <f>('NBS_comp_mm _LakePrc'!M66 / 1000) * Area!$G$6 / (Days!M66*86400)</f>
        <v>-1599.3095340501793</v>
      </c>
      <c r="N66" s="10">
        <f t="shared" si="0"/>
        <v>1727.0925035291145</v>
      </c>
    </row>
    <row r="67" spans="1:14">
      <c r="A67">
        <v>2010</v>
      </c>
      <c r="B67" s="10">
        <f>('NBS_comp_mm _LakePrc'!B67 / 1000) * Area!$G$6 / (Days!B67*86400)</f>
        <v>-1129.6402210274791</v>
      </c>
      <c r="C67" s="10">
        <f>('NBS_comp_mm _LakePrc'!C67 / 1000) * Area!$G$6 / (Days!C67*86400)</f>
        <v>-1065.5979166666668</v>
      </c>
      <c r="D67" s="10">
        <f>('NBS_comp_mm _LakePrc'!D67 / 1000) * Area!$G$6 / (Days!D67*86400)</f>
        <v>1033.2674253285541</v>
      </c>
      <c r="E67" s="10">
        <f>('NBS_comp_mm _LakePrc'!E67 / 1000) * Area!$G$6 / (Days!E67*86400)</f>
        <v>1099.6503395061729</v>
      </c>
      <c r="F67" s="10">
        <f>('NBS_comp_mm _LakePrc'!F67 / 1000) * Area!$G$6 / (Days!F67*86400)</f>
        <v>1899.2555645161287</v>
      </c>
      <c r="G67" s="10">
        <f>('NBS_comp_mm _LakePrc'!G67 / 1000) * Area!$G$6 / (Days!G67*86400)</f>
        <v>4000.3735339506165</v>
      </c>
      <c r="H67" s="10">
        <f>('NBS_comp_mm _LakePrc'!H67 / 1000) * Area!$G$6 / (Days!H67*86400)</f>
        <v>2515.7500119474312</v>
      </c>
      <c r="I67" s="10">
        <f>('NBS_comp_mm _LakePrc'!I67 / 1000) * Area!$G$6 / (Days!I67*86400)</f>
        <v>1916.3258661887694</v>
      </c>
      <c r="J67" s="10">
        <f>('NBS_comp_mm _LakePrc'!J67 / 1000) * Area!$G$6 / (Days!J67*86400)</f>
        <v>2941.572685185185</v>
      </c>
      <c r="K67" s="10">
        <f>('NBS_comp_mm _LakePrc'!K67 / 1000) * Area!$G$6 / (Days!K67*86400)</f>
        <v>529.52491338112338</v>
      </c>
      <c r="L67" s="10">
        <f>('NBS_comp_mm _LakePrc'!L67 / 1000) * Area!$G$6 / (Days!L67*86400)</f>
        <v>374.97089506172858</v>
      </c>
      <c r="M67" s="10">
        <f>('NBS_comp_mm _LakePrc'!M67 / 1000) * Area!$G$6 / (Days!M67*86400)</f>
        <v>-1963.4849641577064</v>
      </c>
      <c r="N67" s="10">
        <f t="shared" si="0"/>
        <v>1012.6640111011549</v>
      </c>
    </row>
    <row r="68" spans="1:14">
      <c r="N68" s="10"/>
    </row>
    <row r="69" spans="1:14">
      <c r="N69" s="10"/>
    </row>
    <row r="70" spans="1:14">
      <c r="A70" s="8" t="s">
        <v>49</v>
      </c>
      <c r="B70" s="10">
        <f>AVERAGE(B5:B67)</f>
        <v>-132.69230234586877</v>
      </c>
      <c r="C70" s="10">
        <f t="shared" ref="C70:M70" si="1">AVERAGE(C5:C67)</f>
        <v>646.77257261557224</v>
      </c>
      <c r="D70" s="10">
        <f t="shared" si="1"/>
        <v>1543.1890624585164</v>
      </c>
      <c r="E70" s="10">
        <f t="shared" si="1"/>
        <v>4014.1438876641173</v>
      </c>
      <c r="F70" s="10">
        <f t="shared" si="1"/>
        <v>4998.5692522899244</v>
      </c>
      <c r="G70" s="10">
        <f t="shared" si="1"/>
        <v>4413.083694640407</v>
      </c>
      <c r="H70" s="10">
        <f t="shared" si="1"/>
        <v>3768.2088046879458</v>
      </c>
      <c r="I70" s="10">
        <f t="shared" si="1"/>
        <v>3149.9199079289215</v>
      </c>
      <c r="J70" s="10">
        <f t="shared" si="1"/>
        <v>2421.76611845973</v>
      </c>
      <c r="K70" s="10">
        <f t="shared" si="1"/>
        <v>1546.8145698924736</v>
      </c>
      <c r="L70" s="10">
        <f t="shared" si="1"/>
        <v>345.37373236331564</v>
      </c>
      <c r="M70" s="10">
        <f t="shared" si="1"/>
        <v>-631.10331792494014</v>
      </c>
      <c r="N70" s="10">
        <f t="shared" ref="N70" si="2">AVERAGE(N5:N67)</f>
        <v>2173.6704985608426</v>
      </c>
    </row>
    <row r="71" spans="1:14">
      <c r="A71" s="8" t="s">
        <v>50</v>
      </c>
      <c r="B71" s="10">
        <f>MAX(B5:B67)</f>
        <v>2313.9110573476705</v>
      </c>
      <c r="C71" s="10">
        <f t="shared" ref="C71:M71" si="3">MAX(C5:C67)</f>
        <v>3684.9597453703705</v>
      </c>
      <c r="D71" s="10">
        <f t="shared" si="3"/>
        <v>4249.1789725209073</v>
      </c>
      <c r="E71" s="10">
        <f t="shared" si="3"/>
        <v>10255.441018518517</v>
      </c>
      <c r="F71" s="10">
        <f t="shared" si="3"/>
        <v>10146.829850657108</v>
      </c>
      <c r="G71" s="10">
        <f t="shared" si="3"/>
        <v>7212.0406944444449</v>
      </c>
      <c r="H71" s="10">
        <f t="shared" si="3"/>
        <v>6605.9539157706095</v>
      </c>
      <c r="I71" s="10">
        <f t="shared" si="3"/>
        <v>6565.9060872162481</v>
      </c>
      <c r="J71" s="10">
        <f t="shared" si="3"/>
        <v>5879.7861728395064</v>
      </c>
      <c r="K71" s="10">
        <f t="shared" si="3"/>
        <v>5816.4076135005971</v>
      </c>
      <c r="L71" s="10">
        <f t="shared" si="3"/>
        <v>3223.1385956790123</v>
      </c>
      <c r="M71" s="10">
        <f t="shared" si="3"/>
        <v>1115.8666995221031</v>
      </c>
      <c r="N71" s="10">
        <f t="shared" ref="N71" si="4">MAX(N5:N67)</f>
        <v>3448.1529804485272</v>
      </c>
    </row>
    <row r="72" spans="1:14">
      <c r="A72" s="8" t="s">
        <v>51</v>
      </c>
      <c r="B72" s="10">
        <f>MIN(B5:B67)</f>
        <v>-2800.9745997610512</v>
      </c>
      <c r="C72" s="10">
        <f t="shared" ref="C72:M72" si="5">MIN(C5:C67)</f>
        <v>-3135.2568849206355</v>
      </c>
      <c r="D72" s="10">
        <f t="shared" si="5"/>
        <v>-345.44366188769379</v>
      </c>
      <c r="E72" s="10">
        <f t="shared" si="5"/>
        <v>1099.6503395061729</v>
      </c>
      <c r="F72" s="10">
        <f t="shared" si="5"/>
        <v>1899.2555645161287</v>
      </c>
      <c r="G72" s="10">
        <f t="shared" si="5"/>
        <v>1780.2518364197535</v>
      </c>
      <c r="H72" s="10">
        <f t="shared" si="5"/>
        <v>1453.0153853046597</v>
      </c>
      <c r="I72" s="10">
        <f t="shared" si="5"/>
        <v>-82.261836917562732</v>
      </c>
      <c r="J72" s="10">
        <f t="shared" si="5"/>
        <v>-568.04206790123465</v>
      </c>
      <c r="K72" s="10">
        <f t="shared" si="5"/>
        <v>-1566.5333183990442</v>
      </c>
      <c r="L72" s="10">
        <f t="shared" si="5"/>
        <v>-1724.2427777777777</v>
      </c>
      <c r="M72" s="10">
        <f t="shared" si="5"/>
        <v>-3108.5792025089609</v>
      </c>
      <c r="N72" s="10">
        <f t="shared" ref="N72" si="6">MIN(N5:N67)</f>
        <v>919.95559393134488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2"/>
  <sheetViews>
    <sheetView workbookViewId="0"/>
  </sheetViews>
  <sheetFormatPr defaultRowHeight="12.75"/>
  <sheetData>
    <row r="1" spans="1:14">
      <c r="A1" t="s">
        <v>21</v>
      </c>
    </row>
    <row r="2" spans="1:14">
      <c r="A2" t="s">
        <v>20</v>
      </c>
    </row>
    <row r="3" spans="1:14">
      <c r="N3" s="1" t="s">
        <v>108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110</v>
      </c>
    </row>
    <row r="5" spans="1:14">
      <c r="A5">
        <v>1948</v>
      </c>
      <c r="B5" s="10">
        <f>(NBS_comp_mm_LandPrc!B5 / 1000) * Area!$G$6 / (Days!B5*86400)</f>
        <v>-2163.4975059737158</v>
      </c>
      <c r="C5" s="10">
        <f>(NBS_comp_mm_LandPrc!C5 / 1000) * Area!$G$6 / (Days!C5*86400)</f>
        <v>-1433.0180076628353</v>
      </c>
      <c r="D5" s="10">
        <f>(NBS_comp_mm_LandPrc!D5 / 1000) * Area!$G$6 / (Days!D5*86400)</f>
        <v>839.49052270011953</v>
      </c>
      <c r="E5" s="10">
        <f>(NBS_comp_mm_LandPrc!E5 / 1000) * Area!$G$6 / (Days!E5*86400)</f>
        <v>6409.6183950617287</v>
      </c>
      <c r="F5" s="10">
        <f>(NBS_comp_mm_LandPrc!F5 / 1000) * Area!$G$6 / (Days!F5*86400)</f>
        <v>2786.3132138590199</v>
      </c>
      <c r="G5" s="10">
        <f>(NBS_comp_mm_LandPrc!G5 / 1000) * Area!$G$6 / (Days!G5*86400)</f>
        <v>3127.3986419753087</v>
      </c>
      <c r="H5" s="10">
        <f>(NBS_comp_mm_LandPrc!H5 / 1000) * Area!$G$6 / (Days!H5*86400)</f>
        <v>3422.9759378733575</v>
      </c>
      <c r="I5" s="10">
        <f>(NBS_comp_mm_LandPrc!I5 / 1000) * Area!$G$6 / (Days!I5*86400)</f>
        <v>2395.1199372759861</v>
      </c>
      <c r="J5" s="10">
        <f>(NBS_comp_mm_LandPrc!J5 / 1000) * Area!$G$6 / (Days!J5*86400)</f>
        <v>55.558364197530899</v>
      </c>
      <c r="K5" s="10">
        <f>(NBS_comp_mm_LandPrc!K5 / 1000) * Area!$G$6 / (Days!K5*86400)</f>
        <v>-1083.607724014337</v>
      </c>
      <c r="L5" s="10">
        <f>(NBS_comp_mm_LandPrc!L5 / 1000) * Area!$G$6 / (Days!L5*86400)</f>
        <v>284.87609567901234</v>
      </c>
      <c r="M5" s="10">
        <f>(NBS_comp_mm_LandPrc!M5 / 1000) * Area!$G$6 / (Days!M5*86400)</f>
        <v>-1077.2490740740739</v>
      </c>
      <c r="N5" s="10">
        <f>AVERAGE(B5:M5)</f>
        <v>1130.3315664080919</v>
      </c>
    </row>
    <row r="6" spans="1:14">
      <c r="A6">
        <v>1949</v>
      </c>
      <c r="B6" s="10">
        <f>(NBS_comp_mm_LandPrc!B6 / 1000) * Area!$G$6 / (Days!B6*86400)</f>
        <v>-145.98675627240135</v>
      </c>
      <c r="C6" s="10">
        <f>(NBS_comp_mm_LandPrc!C6 / 1000) * Area!$G$6 / (Days!C6*86400)</f>
        <v>1774.7167328042331</v>
      </c>
      <c r="D6" s="10">
        <f>(NBS_comp_mm_LandPrc!D6 / 1000) * Area!$G$6 / (Days!D6*86400)</f>
        <v>2263.1515292712065</v>
      </c>
      <c r="E6" s="10">
        <f>(NBS_comp_mm_LandPrc!E6 / 1000) * Area!$G$6 / (Days!E6*86400)</f>
        <v>2428.8355555555559</v>
      </c>
      <c r="F6" s="10">
        <f>(NBS_comp_mm_LandPrc!F6 / 1000) * Area!$G$6 / (Days!F6*86400)</f>
        <v>5218.3114545997605</v>
      </c>
      <c r="G6" s="10">
        <f>(NBS_comp_mm_LandPrc!G6 / 1000) * Area!$G$6 / (Days!G6*86400)</f>
        <v>4671.8627932098761</v>
      </c>
      <c r="H6" s="10">
        <f>(NBS_comp_mm_LandPrc!H6 / 1000) * Area!$G$6 / (Days!H6*86400)</f>
        <v>5061.6059587813616</v>
      </c>
      <c r="I6" s="10">
        <f>(NBS_comp_mm_LandPrc!I6 / 1000) * Area!$G$6 / (Days!I6*86400)</f>
        <v>2647.1679121863799</v>
      </c>
      <c r="J6" s="10">
        <f>(NBS_comp_mm_LandPrc!J6 / 1000) * Area!$G$6 / (Days!J6*86400)</f>
        <v>1616.748703703704</v>
      </c>
      <c r="K6" s="10">
        <f>(NBS_comp_mm_LandPrc!K6 / 1000) * Area!$G$6 / (Days!K6*86400)</f>
        <v>2044.7995878136207</v>
      </c>
      <c r="L6" s="10">
        <f>(NBS_comp_mm_LandPrc!L6 / 1000) * Area!$G$6 / (Days!L6*86400)</f>
        <v>-618.58766975308629</v>
      </c>
      <c r="M6" s="10">
        <f>(NBS_comp_mm_LandPrc!M6 / 1000) * Area!$G$6 / (Days!M6*86400)</f>
        <v>-1480.3905047789726</v>
      </c>
      <c r="N6" s="10">
        <f t="shared" ref="N6:N67" si="0">AVERAGE(B6:M6)</f>
        <v>2123.5196080934361</v>
      </c>
    </row>
    <row r="7" spans="1:14">
      <c r="A7">
        <v>1950</v>
      </c>
      <c r="B7" s="10">
        <f>(NBS_comp_mm_LandPrc!B7 / 1000) * Area!$G$6 / (Days!B7*86400)</f>
        <v>1756.8868458781362</v>
      </c>
      <c r="C7" s="10">
        <f>(NBS_comp_mm_LandPrc!C7 / 1000) * Area!$G$6 / (Days!C7*86400)</f>
        <v>1787.166213624339</v>
      </c>
      <c r="D7" s="10">
        <f>(NBS_comp_mm_LandPrc!D7 / 1000) * Area!$G$6 / (Days!D7*86400)</f>
        <v>2044.6146087216248</v>
      </c>
      <c r="E7" s="10">
        <f>(NBS_comp_mm_LandPrc!E7 / 1000) * Area!$G$6 / (Days!E7*86400)</f>
        <v>4059.7308950617289</v>
      </c>
      <c r="F7" s="10">
        <f>(NBS_comp_mm_LandPrc!F7 / 1000) * Area!$G$6 / (Days!F7*86400)</f>
        <v>10442.321188769412</v>
      </c>
      <c r="G7" s="10">
        <f>(NBS_comp_mm_LandPrc!G7 / 1000) * Area!$G$6 / (Days!G7*86400)</f>
        <v>6543.5678703703707</v>
      </c>
      <c r="H7" s="10">
        <f>(NBS_comp_mm_LandPrc!H7 / 1000) * Area!$G$6 / (Days!H7*86400)</f>
        <v>5184.0050597371574</v>
      </c>
      <c r="I7" s="10">
        <f>(NBS_comp_mm_LandPrc!I7 / 1000) * Area!$G$6 / (Days!I7*86400)</f>
        <v>3770.356081242533</v>
      </c>
      <c r="J7" s="10">
        <f>(NBS_comp_mm_LandPrc!J7 / 1000) * Area!$G$6 / (Days!J7*86400)</f>
        <v>2228.4557098765431</v>
      </c>
      <c r="K7" s="10">
        <f>(NBS_comp_mm_LandPrc!K7 / 1000) * Area!$G$6 / (Days!K7*86400)</f>
        <v>1986.7886618876937</v>
      </c>
      <c r="L7" s="10">
        <f>(NBS_comp_mm_LandPrc!L7 / 1000) * Area!$G$6 / (Days!L7*86400)</f>
        <v>520.28493827160469</v>
      </c>
      <c r="M7" s="10">
        <f>(NBS_comp_mm_LandPrc!M7 / 1000) * Area!$G$6 / (Days!M7*86400)</f>
        <v>209.56252986857882</v>
      </c>
      <c r="N7" s="10">
        <f t="shared" si="0"/>
        <v>3377.8117169424768</v>
      </c>
    </row>
    <row r="8" spans="1:14">
      <c r="A8">
        <v>1951</v>
      </c>
      <c r="B8" s="10">
        <f>(NBS_comp_mm_LandPrc!B8 / 1000) * Area!$G$6 / (Days!B8*86400)</f>
        <v>1406.2828166069296</v>
      </c>
      <c r="C8" s="10">
        <f>(NBS_comp_mm_LandPrc!C8 / 1000) * Area!$G$6 / (Days!C8*86400)</f>
        <v>3438.9176653439149</v>
      </c>
      <c r="D8" s="10">
        <f>(NBS_comp_mm_LandPrc!D8 / 1000) * Area!$G$6 / (Days!D8*86400)</f>
        <v>4118.598775388291</v>
      </c>
      <c r="E8" s="10">
        <f>(NBS_comp_mm_LandPrc!E8 / 1000) * Area!$G$6 / (Days!E8*86400)</f>
        <v>5632.8493518518508</v>
      </c>
      <c r="F8" s="10">
        <f>(NBS_comp_mm_LandPrc!F8 / 1000) * Area!$G$6 / (Days!F8*86400)</f>
        <v>5188.6433333333343</v>
      </c>
      <c r="G8" s="10">
        <f>(NBS_comp_mm_LandPrc!G8 / 1000) * Area!$G$6 / (Days!G8*86400)</f>
        <v>5947.7242129629622</v>
      </c>
      <c r="H8" s="10">
        <f>(NBS_comp_mm_LandPrc!H8 / 1000) * Area!$G$6 / (Days!H8*86400)</f>
        <v>3645.2634647550776</v>
      </c>
      <c r="I8" s="10">
        <f>(NBS_comp_mm_LandPrc!I8 / 1000) * Area!$G$6 / (Days!I8*86400)</f>
        <v>4535.6783870967747</v>
      </c>
      <c r="J8" s="10">
        <f>(NBS_comp_mm_LandPrc!J8 / 1000) * Area!$G$6 / (Days!J8*86400)</f>
        <v>4684.3344598765434</v>
      </c>
      <c r="K8" s="10">
        <f>(NBS_comp_mm_LandPrc!K8 / 1000) * Area!$G$6 / (Days!K8*86400)</f>
        <v>2249.35366786141</v>
      </c>
      <c r="L8" s="10">
        <f>(NBS_comp_mm_LandPrc!L8 / 1000) * Area!$G$6 / (Days!L8*86400)</f>
        <v>14.196743827160594</v>
      </c>
      <c r="M8" s="10">
        <f>(NBS_comp_mm_LandPrc!M8 / 1000) * Area!$G$6 / (Days!M8*86400)</f>
        <v>12.407422341696556</v>
      </c>
      <c r="N8" s="10">
        <f t="shared" si="0"/>
        <v>3406.1875251038291</v>
      </c>
    </row>
    <row r="9" spans="1:14">
      <c r="A9">
        <v>1952</v>
      </c>
      <c r="B9" s="10">
        <f>(NBS_comp_mm_LandPrc!B9 / 1000) * Area!$G$6 / (Days!B9*86400)</f>
        <v>2194.3658064516135</v>
      </c>
      <c r="C9" s="10">
        <f>(NBS_comp_mm_LandPrc!C9 / 1000) * Area!$G$6 / (Days!C9*86400)</f>
        <v>2077.0635536398472</v>
      </c>
      <c r="D9" s="10">
        <f>(NBS_comp_mm_LandPrc!D9 / 1000) * Area!$G$6 / (Days!D9*86400)</f>
        <v>2820.0744862604538</v>
      </c>
      <c r="E9" s="10">
        <f>(NBS_comp_mm_LandPrc!E9 / 1000) * Area!$G$6 / (Days!E9*86400)</f>
        <v>4438.4874228395065</v>
      </c>
      <c r="F9" s="10">
        <f>(NBS_comp_mm_LandPrc!F9 / 1000) * Area!$G$6 / (Days!F9*86400)</f>
        <v>3479.6592025089599</v>
      </c>
      <c r="G9" s="10">
        <f>(NBS_comp_mm_LandPrc!G9 / 1000) * Area!$G$6 / (Days!G9*86400)</f>
        <v>5390.6502314814825</v>
      </c>
      <c r="H9" s="10">
        <f>(NBS_comp_mm_LandPrc!H9 / 1000) * Area!$G$6 / (Days!H9*86400)</f>
        <v>7417.1023237753898</v>
      </c>
      <c r="I9" s="10">
        <f>(NBS_comp_mm_LandPrc!I9 / 1000) * Area!$G$6 / (Days!I9*86400)</f>
        <v>4402.2656063321383</v>
      </c>
      <c r="J9" s="10">
        <f>(NBS_comp_mm_LandPrc!J9 / 1000) * Area!$G$6 / (Days!J9*86400)</f>
        <v>1317.9044907407408</v>
      </c>
      <c r="K9" s="10">
        <f>(NBS_comp_mm_LandPrc!K9 / 1000) * Area!$G$6 / (Days!K9*86400)</f>
        <v>-1474.8819593787337</v>
      </c>
      <c r="L9" s="10">
        <f>(NBS_comp_mm_LandPrc!L9 / 1000) * Area!$G$6 / (Days!L9*86400)</f>
        <v>-329.62290123456808</v>
      </c>
      <c r="M9" s="10">
        <f>(NBS_comp_mm_LandPrc!M9 / 1000) * Area!$G$6 / (Days!M9*86400)</f>
        <v>-546.78941756272422</v>
      </c>
      <c r="N9" s="10">
        <f t="shared" si="0"/>
        <v>2598.8565704878424</v>
      </c>
    </row>
    <row r="10" spans="1:14">
      <c r="A10">
        <v>1953</v>
      </c>
      <c r="B10" s="10">
        <f>(NBS_comp_mm_LandPrc!B10 / 1000) * Area!$G$6 / (Days!B10*86400)</f>
        <v>524.91204599761022</v>
      </c>
      <c r="C10" s="10">
        <f>(NBS_comp_mm_LandPrc!C10 / 1000) * Area!$G$6 / (Days!C10*86400)</f>
        <v>2121.1859854497357</v>
      </c>
      <c r="D10" s="10">
        <f>(NBS_comp_mm_LandPrc!D10 / 1000) * Area!$G$6 / (Days!D10*86400)</f>
        <v>2750.4905973715649</v>
      </c>
      <c r="E10" s="10">
        <f>(NBS_comp_mm_LandPrc!E10 / 1000) * Area!$G$6 / (Days!E10*86400)</f>
        <v>3433.4813425925931</v>
      </c>
      <c r="F10" s="10">
        <f>(NBS_comp_mm_LandPrc!F10 / 1000) * Area!$G$6 / (Days!F10*86400)</f>
        <v>6359.8083124253289</v>
      </c>
      <c r="G10" s="10">
        <f>(NBS_comp_mm_LandPrc!G10 / 1000) * Area!$G$6 / (Days!G10*86400)</f>
        <v>7082.8735956790124</v>
      </c>
      <c r="H10" s="10">
        <f>(NBS_comp_mm_LandPrc!H10 / 1000) * Area!$G$6 / (Days!H10*86400)</f>
        <v>5332.8620011947442</v>
      </c>
      <c r="I10" s="10">
        <f>(NBS_comp_mm_LandPrc!I10 / 1000) * Area!$G$6 / (Days!I10*86400)</f>
        <v>4771.3229569892464</v>
      </c>
      <c r="J10" s="10">
        <f>(NBS_comp_mm_LandPrc!J10 / 1000) * Area!$G$6 / (Days!J10*86400)</f>
        <v>2419.1211111111106</v>
      </c>
      <c r="K10" s="10">
        <f>(NBS_comp_mm_LandPrc!K10 / 1000) * Area!$G$6 / (Days!K10*86400)</f>
        <v>-184.07629928315421</v>
      </c>
      <c r="L10" s="10">
        <f>(NBS_comp_mm_LandPrc!L10 / 1000) * Area!$G$6 / (Days!L10*86400)</f>
        <v>-284.0733796296293</v>
      </c>
      <c r="M10" s="10">
        <f>(NBS_comp_mm_LandPrc!M10 / 1000) * Area!$G$6 / (Days!M10*86400)</f>
        <v>-462.06593787335697</v>
      </c>
      <c r="N10" s="10">
        <f t="shared" si="0"/>
        <v>2822.1535276687341</v>
      </c>
    </row>
    <row r="11" spans="1:14">
      <c r="A11">
        <v>1954</v>
      </c>
      <c r="B11" s="10">
        <f>(NBS_comp_mm_LandPrc!B11 / 1000) * Area!$G$6 / (Days!B11*86400)</f>
        <v>446.51880525686977</v>
      </c>
      <c r="C11" s="10">
        <f>(NBS_comp_mm_LandPrc!C11 / 1000) * Area!$G$6 / (Days!C11*86400)</f>
        <v>1852.7584623015873</v>
      </c>
      <c r="D11" s="10">
        <f>(NBS_comp_mm_LandPrc!D11 / 1000) * Area!$G$6 / (Days!D11*86400)</f>
        <v>1413.485776583035</v>
      </c>
      <c r="E11" s="10">
        <f>(NBS_comp_mm_LandPrc!E11 / 1000) * Area!$G$6 / (Days!E11*86400)</f>
        <v>5681.292932098765</v>
      </c>
      <c r="F11" s="10">
        <f>(NBS_comp_mm_LandPrc!F11 / 1000) * Area!$G$6 / (Days!F11*86400)</f>
        <v>7357.4467473118284</v>
      </c>
      <c r="G11" s="10">
        <f>(NBS_comp_mm_LandPrc!G11 / 1000) * Area!$G$6 / (Days!G11*86400)</f>
        <v>5526.4839814814814</v>
      </c>
      <c r="H11" s="10">
        <f>(NBS_comp_mm_LandPrc!H11 / 1000) * Area!$G$6 / (Days!H11*86400)</f>
        <v>3112.2090919952211</v>
      </c>
      <c r="I11" s="10">
        <f>(NBS_comp_mm_LandPrc!I11 / 1000) * Area!$G$6 / (Days!I11*86400)</f>
        <v>3218.8026314217445</v>
      </c>
      <c r="J11" s="10">
        <f>(NBS_comp_mm_LandPrc!J11 / 1000) * Area!$G$6 / (Days!J11*86400)</f>
        <v>3063.7821450617284</v>
      </c>
      <c r="K11" s="10">
        <f>(NBS_comp_mm_LandPrc!K11 / 1000) * Area!$G$6 / (Days!K11*86400)</f>
        <v>1652.1560692951018</v>
      </c>
      <c r="L11" s="10">
        <f>(NBS_comp_mm_LandPrc!L11 / 1000) * Area!$G$6 / (Days!L11*86400)</f>
        <v>427.4585802469137</v>
      </c>
      <c r="M11" s="10">
        <f>(NBS_comp_mm_LandPrc!M11 / 1000) * Area!$G$6 / (Days!M11*86400)</f>
        <v>-1102.9840890083631</v>
      </c>
      <c r="N11" s="10">
        <f t="shared" si="0"/>
        <v>2720.7842611704932</v>
      </c>
    </row>
    <row r="12" spans="1:14">
      <c r="A12">
        <v>1955</v>
      </c>
      <c r="B12" s="10">
        <f>(NBS_comp_mm_LandPrc!B12 / 1000) * Area!$G$6 / (Days!B12*86400)</f>
        <v>-560.63046296296284</v>
      </c>
      <c r="C12" s="10">
        <f>(NBS_comp_mm_LandPrc!C12 / 1000) * Area!$G$6 / (Days!C12*86400)</f>
        <v>129.32788690476204</v>
      </c>
      <c r="D12" s="10">
        <f>(NBS_comp_mm_LandPrc!D12 / 1000) * Area!$G$6 / (Days!D12*86400)</f>
        <v>707.85193548387099</v>
      </c>
      <c r="E12" s="10">
        <f>(NBS_comp_mm_LandPrc!E12 / 1000) * Area!$G$6 / (Days!E12*86400)</f>
        <v>4141.1383024691359</v>
      </c>
      <c r="F12" s="10">
        <f>(NBS_comp_mm_LandPrc!F12 / 1000) * Area!$G$6 / (Days!F12*86400)</f>
        <v>3827.585887096775</v>
      </c>
      <c r="G12" s="10">
        <f>(NBS_comp_mm_LandPrc!G12 / 1000) * Area!$G$6 / (Days!G12*86400)</f>
        <v>3182.5182716049371</v>
      </c>
      <c r="H12" s="10">
        <f>(NBS_comp_mm_LandPrc!H12 / 1000) * Area!$G$6 / (Days!H12*86400)</f>
        <v>4370.2538769414577</v>
      </c>
      <c r="I12" s="10">
        <f>(NBS_comp_mm_LandPrc!I12 / 1000) * Area!$G$6 / (Days!I12*86400)</f>
        <v>3765.1344743130226</v>
      </c>
      <c r="J12" s="10">
        <f>(NBS_comp_mm_LandPrc!J12 / 1000) * Area!$G$6 / (Days!J12*86400)</f>
        <v>2192.914938271605</v>
      </c>
      <c r="K12" s="10">
        <f>(NBS_comp_mm_LandPrc!K12 / 1000) * Area!$G$6 / (Days!K12*86400)</f>
        <v>2504.1179659498207</v>
      </c>
      <c r="L12" s="10">
        <f>(NBS_comp_mm_LandPrc!L12 / 1000) * Area!$G$6 / (Days!L12*86400)</f>
        <v>280.54876543209809</v>
      </c>
      <c r="M12" s="10">
        <f>(NBS_comp_mm_LandPrc!M12 / 1000) * Area!$G$6 / (Days!M12*86400)</f>
        <v>-1320.1839605734765</v>
      </c>
      <c r="N12" s="10">
        <f t="shared" si="0"/>
        <v>1935.0481567442537</v>
      </c>
    </row>
    <row r="13" spans="1:14">
      <c r="A13">
        <v>1956</v>
      </c>
      <c r="B13" s="10">
        <f>(NBS_comp_mm_LandPrc!B13 / 1000) * Area!$G$6 / (Days!B13*86400)</f>
        <v>-554.42909498207871</v>
      </c>
      <c r="C13" s="10">
        <f>(NBS_comp_mm_LandPrc!C13 / 1000) * Area!$G$6 / (Days!C13*86400)</f>
        <v>-558.39848978288626</v>
      </c>
      <c r="D13" s="10">
        <f>(NBS_comp_mm_LandPrc!D13 / 1000) * Area!$G$6 / (Days!D13*86400)</f>
        <v>598.20529868578274</v>
      </c>
      <c r="E13" s="10">
        <f>(NBS_comp_mm_LandPrc!E13 / 1000) * Area!$G$6 / (Days!E13*86400)</f>
        <v>3035.4089814814815</v>
      </c>
      <c r="F13" s="10">
        <f>(NBS_comp_mm_LandPrc!F13 / 1000) * Area!$G$6 / (Days!F13*86400)</f>
        <v>4782.9446236559143</v>
      </c>
      <c r="G13" s="10">
        <f>(NBS_comp_mm_LandPrc!G13 / 1000) * Area!$G$6 / (Days!G13*86400)</f>
        <v>4121.2430709876553</v>
      </c>
      <c r="H13" s="10">
        <f>(NBS_comp_mm_LandPrc!H13 / 1000) * Area!$G$6 / (Days!H13*86400)</f>
        <v>3760.2111290322582</v>
      </c>
      <c r="I13" s="10">
        <f>(NBS_comp_mm_LandPrc!I13 / 1000) * Area!$G$6 / (Days!I13*86400)</f>
        <v>3706.956149940263</v>
      </c>
      <c r="J13" s="10">
        <f>(NBS_comp_mm_LandPrc!J13 / 1000) * Area!$G$6 / (Days!J13*86400)</f>
        <v>2151.7034413580245</v>
      </c>
      <c r="K13" s="10">
        <f>(NBS_comp_mm_LandPrc!K13 / 1000) * Area!$G$6 / (Days!K13*86400)</f>
        <v>510.25857228195946</v>
      </c>
      <c r="L13" s="10">
        <f>(NBS_comp_mm_LandPrc!L13 / 1000) * Area!$G$6 / (Days!L13*86400)</f>
        <v>-267.17216049382733</v>
      </c>
      <c r="M13" s="10">
        <f>(NBS_comp_mm_LandPrc!M13 / 1000) * Area!$G$6 / (Days!M13*86400)</f>
        <v>0.40579151732373864</v>
      </c>
      <c r="N13" s="10">
        <f t="shared" si="0"/>
        <v>1773.9447761401561</v>
      </c>
    </row>
    <row r="14" spans="1:14">
      <c r="A14">
        <v>1957</v>
      </c>
      <c r="B14" s="10">
        <f>(NBS_comp_mm_LandPrc!B14 / 1000) * Area!$G$6 / (Days!B14*86400)</f>
        <v>339.69438172043021</v>
      </c>
      <c r="C14" s="10">
        <f>(NBS_comp_mm_LandPrc!C14 / 1000) * Area!$G$6 / (Days!C14*86400)</f>
        <v>2215.8047156084658</v>
      </c>
      <c r="D14" s="10">
        <f>(NBS_comp_mm_LandPrc!D14 / 1000) * Area!$G$6 / (Days!D14*86400)</f>
        <v>1970.9421206690565</v>
      </c>
      <c r="E14" s="10">
        <f>(NBS_comp_mm_LandPrc!E14 / 1000) * Area!$G$6 / (Days!E14*86400)</f>
        <v>4666.3720679012349</v>
      </c>
      <c r="F14" s="10">
        <f>(NBS_comp_mm_LandPrc!F14 / 1000) * Area!$G$6 / (Days!F14*86400)</f>
        <v>3515.8556272401433</v>
      </c>
      <c r="G14" s="10">
        <f>(NBS_comp_mm_LandPrc!G14 / 1000) * Area!$G$6 / (Days!G14*86400)</f>
        <v>5062.6711728395057</v>
      </c>
      <c r="H14" s="10">
        <f>(NBS_comp_mm_LandPrc!H14 / 1000) * Area!$G$6 / (Days!H14*86400)</f>
        <v>4173.0740651135002</v>
      </c>
      <c r="I14" s="10">
        <f>(NBS_comp_mm_LandPrc!I14 / 1000) * Area!$G$6 / (Days!I14*86400)</f>
        <v>2428.2040681003582</v>
      </c>
      <c r="J14" s="10">
        <f>(NBS_comp_mm_LandPrc!J14 / 1000) * Area!$G$6 / (Days!J14*86400)</f>
        <v>3546.4127623456789</v>
      </c>
      <c r="K14" s="10">
        <f>(NBS_comp_mm_LandPrc!K14 / 1000) * Area!$G$6 / (Days!K14*86400)</f>
        <v>-73.111574074073673</v>
      </c>
      <c r="L14" s="10">
        <f>(NBS_comp_mm_LandPrc!L14 / 1000) * Area!$G$6 / (Days!L14*86400)</f>
        <v>623.96168209876566</v>
      </c>
      <c r="M14" s="10">
        <f>(NBS_comp_mm_LandPrc!M14 / 1000) * Area!$G$6 / (Days!M14*86400)</f>
        <v>-614.20360812425349</v>
      </c>
      <c r="N14" s="10">
        <f t="shared" si="0"/>
        <v>2321.3064567865672</v>
      </c>
    </row>
    <row r="15" spans="1:14">
      <c r="A15">
        <v>1958</v>
      </c>
      <c r="B15" s="10">
        <f>(NBS_comp_mm_LandPrc!B15 / 1000) * Area!$G$6 / (Days!B15*86400)</f>
        <v>301.19303166069324</v>
      </c>
      <c r="C15" s="10">
        <f>(NBS_comp_mm_LandPrc!C15 / 1000) * Area!$G$6 / (Days!C15*86400)</f>
        <v>920.87412367724892</v>
      </c>
      <c r="D15" s="10">
        <f>(NBS_comp_mm_LandPrc!D15 / 1000) * Area!$G$6 / (Days!D15*86400)</f>
        <v>1432.8078584229393</v>
      </c>
      <c r="E15" s="10">
        <f>(NBS_comp_mm_LandPrc!E15 / 1000) * Area!$G$6 / (Days!E15*86400)</f>
        <v>2179.8981481481483</v>
      </c>
      <c r="F15" s="10">
        <f>(NBS_comp_mm_LandPrc!F15 / 1000) * Area!$G$6 / (Days!F15*86400)</f>
        <v>2630.1270071684589</v>
      </c>
      <c r="G15" s="10">
        <f>(NBS_comp_mm_LandPrc!G15 / 1000) * Area!$G$6 / (Days!G15*86400)</f>
        <v>4611.5680401234567</v>
      </c>
      <c r="H15" s="10">
        <f>(NBS_comp_mm_LandPrc!H15 / 1000) * Area!$G$6 / (Days!H15*86400)</f>
        <v>4773.3651493428915</v>
      </c>
      <c r="I15" s="10">
        <f>(NBS_comp_mm_LandPrc!I15 / 1000) * Area!$G$6 / (Days!I15*86400)</f>
        <v>4355.3091427718036</v>
      </c>
      <c r="J15" s="10">
        <f>(NBS_comp_mm_LandPrc!J15 / 1000) * Area!$G$6 / (Days!J15*86400)</f>
        <v>2983.4219135802468</v>
      </c>
      <c r="K15" s="10">
        <f>(NBS_comp_mm_LandPrc!K15 / 1000) * Area!$G$6 / (Days!K15*86400)</f>
        <v>780.73151135005969</v>
      </c>
      <c r="L15" s="10">
        <f>(NBS_comp_mm_LandPrc!L15 / 1000) * Area!$G$6 / (Days!L15*86400)</f>
        <v>657.60018518518518</v>
      </c>
      <c r="M15" s="10">
        <f>(NBS_comp_mm_LandPrc!M15 / 1000) * Area!$G$6 / (Days!M15*86400)</f>
        <v>-1025.4809199522101</v>
      </c>
      <c r="N15" s="10">
        <f t="shared" si="0"/>
        <v>2050.1179326232436</v>
      </c>
    </row>
    <row r="16" spans="1:14">
      <c r="A16">
        <v>1959</v>
      </c>
      <c r="B16" s="10">
        <f>(NBS_comp_mm_LandPrc!B16 / 1000) * Area!$G$6 / (Days!B16*86400)</f>
        <v>643.30173835125504</v>
      </c>
      <c r="C16" s="10">
        <f>(NBS_comp_mm_LandPrc!C16 / 1000) * Area!$G$6 / (Days!C16*86400)</f>
        <v>1863.9690873015873</v>
      </c>
      <c r="D16" s="10">
        <f>(NBS_comp_mm_LandPrc!D16 / 1000) * Area!$G$6 / (Days!D16*86400)</f>
        <v>1843.6495101553166</v>
      </c>
      <c r="E16" s="10">
        <f>(NBS_comp_mm_LandPrc!E16 / 1000) * Area!$G$6 / (Days!E16*86400)</f>
        <v>2432.5614197530863</v>
      </c>
      <c r="F16" s="10">
        <f>(NBS_comp_mm_LandPrc!F16 / 1000) * Area!$G$6 / (Days!F16*86400)</f>
        <v>5776.0041875746701</v>
      </c>
      <c r="G16" s="10">
        <f>(NBS_comp_mm_LandPrc!G16 / 1000) * Area!$G$6 / (Days!G16*86400)</f>
        <v>3983.5004938271604</v>
      </c>
      <c r="H16" s="10">
        <f>(NBS_comp_mm_LandPrc!H16 / 1000) * Area!$G$6 / (Days!H16*86400)</f>
        <v>3587.5876463560344</v>
      </c>
      <c r="I16" s="10">
        <f>(NBS_comp_mm_LandPrc!I16 / 1000) * Area!$G$6 / (Days!I16*86400)</f>
        <v>5528.5244892473129</v>
      </c>
      <c r="J16" s="10">
        <f>(NBS_comp_mm_LandPrc!J16 / 1000) * Area!$G$6 / (Days!J16*86400)</f>
        <v>4307.1347530864196</v>
      </c>
      <c r="K16" s="10">
        <f>(NBS_comp_mm_LandPrc!K16 / 1000) * Area!$G$6 / (Days!K16*86400)</f>
        <v>2061.941367980884</v>
      </c>
      <c r="L16" s="10">
        <f>(NBS_comp_mm_LandPrc!L16 / 1000) * Area!$G$6 / (Days!L16*86400)</f>
        <v>-481.78243827160537</v>
      </c>
      <c r="M16" s="10">
        <f>(NBS_comp_mm_LandPrc!M16 / 1000) * Area!$G$6 / (Days!M16*86400)</f>
        <v>-354.23341696535272</v>
      </c>
      <c r="N16" s="10">
        <f t="shared" si="0"/>
        <v>2599.3465698663972</v>
      </c>
    </row>
    <row r="17" spans="1:14">
      <c r="A17">
        <v>1960</v>
      </c>
      <c r="B17" s="10">
        <f>(NBS_comp_mm_LandPrc!B17 / 1000) * Area!$G$6 / (Days!B17*86400)</f>
        <v>559.13059139785003</v>
      </c>
      <c r="C17" s="10">
        <f>(NBS_comp_mm_LandPrc!C17 / 1000) * Area!$G$6 / (Days!C17*86400)</f>
        <v>1537.5604469987229</v>
      </c>
      <c r="D17" s="10">
        <f>(NBS_comp_mm_LandPrc!D17 / 1000) * Area!$G$6 / (Days!D17*86400)</f>
        <v>1728.486559139785</v>
      </c>
      <c r="E17" s="10">
        <f>(NBS_comp_mm_LandPrc!E17 / 1000) * Area!$G$6 / (Days!E17*86400)</f>
        <v>6195.3724537037042</v>
      </c>
      <c r="F17" s="10">
        <f>(NBS_comp_mm_LandPrc!F17 / 1000) * Area!$G$6 / (Days!F17*86400)</f>
        <v>6600.0315471923523</v>
      </c>
      <c r="G17" s="10">
        <f>(NBS_comp_mm_LandPrc!G17 / 1000) * Area!$G$6 / (Days!G17*86400)</f>
        <v>4145.3637654320992</v>
      </c>
      <c r="H17" s="10">
        <f>(NBS_comp_mm_LandPrc!H17 / 1000) * Area!$G$6 / (Days!H17*86400)</f>
        <v>3070.5160005973721</v>
      </c>
      <c r="I17" s="10">
        <f>(NBS_comp_mm_LandPrc!I17 / 1000) * Area!$G$6 / (Days!I17*86400)</f>
        <v>3582.1525716845872</v>
      </c>
      <c r="J17" s="10">
        <f>(NBS_comp_mm_LandPrc!J17 / 1000) * Area!$G$6 / (Days!J17*86400)</f>
        <v>2307.931512345679</v>
      </c>
      <c r="K17" s="10">
        <f>(NBS_comp_mm_LandPrc!K17 / 1000) * Area!$G$6 / (Days!K17*86400)</f>
        <v>691.84707586618867</v>
      </c>
      <c r="L17" s="10">
        <f>(NBS_comp_mm_LandPrc!L17 / 1000) * Area!$G$6 / (Days!L17*86400)</f>
        <v>276.32506172839447</v>
      </c>
      <c r="M17" s="10">
        <f>(NBS_comp_mm_LandPrc!M17 / 1000) * Area!$G$6 / (Days!M17*86400)</f>
        <v>-1264.2152299880527</v>
      </c>
      <c r="N17" s="10">
        <f t="shared" si="0"/>
        <v>2452.541863008224</v>
      </c>
    </row>
    <row r="18" spans="1:14">
      <c r="A18">
        <v>1961</v>
      </c>
      <c r="B18" s="10">
        <f>(NBS_comp_mm_LandPrc!B18 / 1000) * Area!$G$6 / (Days!B18*86400)</f>
        <v>-292.66429211469546</v>
      </c>
      <c r="C18" s="10">
        <f>(NBS_comp_mm_LandPrc!C18 / 1000) * Area!$G$6 / (Days!C18*86400)</f>
        <v>2213.9248181216935</v>
      </c>
      <c r="D18" s="10">
        <f>(NBS_comp_mm_LandPrc!D18 / 1000) * Area!$G$6 / (Days!D18*86400)</f>
        <v>2542.8050119474315</v>
      </c>
      <c r="E18" s="10">
        <f>(NBS_comp_mm_LandPrc!E18 / 1000) * Area!$G$6 / (Days!E18*86400)</f>
        <v>3461.9379475308642</v>
      </c>
      <c r="F18" s="10">
        <f>(NBS_comp_mm_LandPrc!F18 / 1000) * Area!$G$6 / (Days!F18*86400)</f>
        <v>4940.1800866188778</v>
      </c>
      <c r="G18" s="10">
        <f>(NBS_comp_mm_LandPrc!G18 / 1000) * Area!$G$6 / (Days!G18*86400)</f>
        <v>3388.0258950617285</v>
      </c>
      <c r="H18" s="10">
        <f>(NBS_comp_mm_LandPrc!H18 / 1000) * Area!$G$6 / (Days!H18*86400)</f>
        <v>3916.8977180406214</v>
      </c>
      <c r="I18" s="10">
        <f>(NBS_comp_mm_LandPrc!I18 / 1000) * Area!$G$6 / (Days!I18*86400)</f>
        <v>2847.0196983273599</v>
      </c>
      <c r="J18" s="10">
        <f>(NBS_comp_mm_LandPrc!J18 / 1000) * Area!$G$6 / (Days!J18*86400)</f>
        <v>3753.3576234567895</v>
      </c>
      <c r="K18" s="10">
        <f>(NBS_comp_mm_LandPrc!K18 / 1000) * Area!$G$6 / (Days!K18*86400)</f>
        <v>1373.1586439665473</v>
      </c>
      <c r="L18" s="10">
        <f>(NBS_comp_mm_LandPrc!L18 / 1000) * Area!$G$6 / (Days!L18*86400)</f>
        <v>312.13274691358004</v>
      </c>
      <c r="M18" s="10">
        <f>(NBS_comp_mm_LandPrc!M18 / 1000) * Area!$G$6 / (Days!M18*86400)</f>
        <v>-457.45235364396666</v>
      </c>
      <c r="N18" s="10">
        <f t="shared" si="0"/>
        <v>2333.2769620189024</v>
      </c>
    </row>
    <row r="19" spans="1:14">
      <c r="A19">
        <v>1962</v>
      </c>
      <c r="B19" s="10">
        <f>(NBS_comp_mm_LandPrc!B19 / 1000) * Area!$G$6 / (Days!B19*86400)</f>
        <v>480.59374850657099</v>
      </c>
      <c r="C19" s="10">
        <f>(NBS_comp_mm_LandPrc!C19 / 1000) * Area!$G$6 / (Days!C19*86400)</f>
        <v>2749.0862499999994</v>
      </c>
      <c r="D19" s="10">
        <f>(NBS_comp_mm_LandPrc!D19 / 1000) * Area!$G$6 / (Days!D19*86400)</f>
        <v>1598.6154301075269</v>
      </c>
      <c r="E19" s="10">
        <f>(NBS_comp_mm_LandPrc!E19 / 1000) * Area!$G$6 / (Days!E19*86400)</f>
        <v>2976.6370524691356</v>
      </c>
      <c r="F19" s="10">
        <f>(NBS_comp_mm_LandPrc!F19 / 1000) * Area!$G$6 / (Days!F19*86400)</f>
        <v>5751.6721087216238</v>
      </c>
      <c r="G19" s="10">
        <f>(NBS_comp_mm_LandPrc!G19 / 1000) * Area!$G$6 / (Days!G19*86400)</f>
        <v>3428.2296913580249</v>
      </c>
      <c r="H19" s="10">
        <f>(NBS_comp_mm_LandPrc!H19 / 1000) * Area!$G$6 / (Days!H19*86400)</f>
        <v>3247.0216636798095</v>
      </c>
      <c r="I19" s="10">
        <f>(NBS_comp_mm_LandPrc!I19 / 1000) * Area!$G$6 / (Days!I19*86400)</f>
        <v>4607.9461618876931</v>
      </c>
      <c r="J19" s="10">
        <f>(NBS_comp_mm_LandPrc!J19 / 1000) * Area!$G$6 / (Days!J19*86400)</f>
        <v>2712.5452006172836</v>
      </c>
      <c r="K19" s="10">
        <f>(NBS_comp_mm_LandPrc!K19 / 1000) * Area!$G$6 / (Days!K19*86400)</f>
        <v>280.85218339307028</v>
      </c>
      <c r="L19" s="10">
        <f>(NBS_comp_mm_LandPrc!L19 / 1000) * Area!$G$6 / (Days!L19*86400)</f>
        <v>-628.25549382716088</v>
      </c>
      <c r="M19" s="10">
        <f>(NBS_comp_mm_LandPrc!M19 / 1000) * Area!$G$6 / (Days!M19*86400)</f>
        <v>-749.45729390681004</v>
      </c>
      <c r="N19" s="10">
        <f t="shared" si="0"/>
        <v>2204.623891917231</v>
      </c>
    </row>
    <row r="20" spans="1:14">
      <c r="A20">
        <v>1963</v>
      </c>
      <c r="B20" s="10">
        <f>(NBS_comp_mm_LandPrc!B20 / 1000) * Area!$G$6 / (Days!B20*86400)</f>
        <v>167.96692652329753</v>
      </c>
      <c r="C20" s="10">
        <f>(NBS_comp_mm_LandPrc!C20 / 1000) * Area!$G$6 / (Days!C20*86400)</f>
        <v>1939.442638888889</v>
      </c>
      <c r="D20" s="10">
        <f>(NBS_comp_mm_LandPrc!D20 / 1000) * Area!$G$6 / (Days!D20*86400)</f>
        <v>2093.1807407407409</v>
      </c>
      <c r="E20" s="10">
        <f>(NBS_comp_mm_LandPrc!E20 / 1000) * Area!$G$6 / (Days!E20*86400)</f>
        <v>3146.8848919753086</v>
      </c>
      <c r="F20" s="10">
        <f>(NBS_comp_mm_LandPrc!F20 / 1000) * Area!$G$6 / (Days!F20*86400)</f>
        <v>3756.8396953405013</v>
      </c>
      <c r="G20" s="10">
        <f>(NBS_comp_mm_LandPrc!G20 / 1000) * Area!$G$6 / (Days!G20*86400)</f>
        <v>5688.5749228395052</v>
      </c>
      <c r="H20" s="10">
        <f>(NBS_comp_mm_LandPrc!H20 / 1000) * Area!$G$6 / (Days!H20*86400)</f>
        <v>3331.6429330943847</v>
      </c>
      <c r="I20" s="10">
        <f>(NBS_comp_mm_LandPrc!I20 / 1000) * Area!$G$6 / (Days!I20*86400)</f>
        <v>3482.1180645161289</v>
      </c>
      <c r="J20" s="10">
        <f>(NBS_comp_mm_LandPrc!J20 / 1000) * Area!$G$6 / (Days!J20*86400)</f>
        <v>2229.3563117283952</v>
      </c>
      <c r="K20" s="10">
        <f>(NBS_comp_mm_LandPrc!K20 / 1000) * Area!$G$6 / (Days!K20*86400)</f>
        <v>1014.2113620071683</v>
      </c>
      <c r="L20" s="10">
        <f>(NBS_comp_mm_LandPrc!L20 / 1000) * Area!$G$6 / (Days!L20*86400)</f>
        <v>570.44655864197546</v>
      </c>
      <c r="M20" s="10">
        <f>(NBS_comp_mm_LandPrc!M20 / 1000) * Area!$G$6 / (Days!M20*86400)</f>
        <v>-1514.1043727598571</v>
      </c>
      <c r="N20" s="10">
        <f t="shared" si="0"/>
        <v>2158.8800561280368</v>
      </c>
    </row>
    <row r="21" spans="1:14">
      <c r="A21">
        <v>1964</v>
      </c>
      <c r="B21" s="10">
        <f>(NBS_comp_mm_LandPrc!B21 / 1000) * Area!$G$6 / (Days!B21*86400)</f>
        <v>243.52607825567509</v>
      </c>
      <c r="C21" s="10">
        <f>(NBS_comp_mm_LandPrc!C21 / 1000) * Area!$G$6 / (Days!C21*86400)</f>
        <v>-215.22986270753506</v>
      </c>
      <c r="D21" s="10">
        <f>(NBS_comp_mm_LandPrc!D21 / 1000) * Area!$G$6 / (Days!D21*86400)</f>
        <v>304.13397849462365</v>
      </c>
      <c r="E21" s="10">
        <f>(NBS_comp_mm_LandPrc!E21 / 1000) * Area!$G$6 / (Days!E21*86400)</f>
        <v>4349.1143981481473</v>
      </c>
      <c r="F21" s="10">
        <f>(NBS_comp_mm_LandPrc!F21 / 1000) * Area!$G$6 / (Days!F21*86400)</f>
        <v>6994.5816577060932</v>
      </c>
      <c r="G21" s="10">
        <f>(NBS_comp_mm_LandPrc!G21 / 1000) * Area!$G$6 / (Days!G21*86400)</f>
        <v>6564.8791203703713</v>
      </c>
      <c r="H21" s="10">
        <f>(NBS_comp_mm_LandPrc!H21 / 1000) * Area!$G$6 / (Days!H21*86400)</f>
        <v>3582.9739127837515</v>
      </c>
      <c r="I21" s="10">
        <f>(NBS_comp_mm_LandPrc!I21 / 1000) * Area!$G$6 / (Days!I21*86400)</f>
        <v>4413.2521057347667</v>
      </c>
      <c r="J21" s="10">
        <f>(NBS_comp_mm_LandPrc!J21 / 1000) * Area!$G$6 / (Days!J21*86400)</f>
        <v>3683.1317438271603</v>
      </c>
      <c r="K21" s="10">
        <f>(NBS_comp_mm_LandPrc!K21 / 1000) * Area!$G$6 / (Days!K21*86400)</f>
        <v>1437.5249731182794</v>
      </c>
      <c r="L21" s="10">
        <f>(NBS_comp_mm_LandPrc!L21 / 1000) * Area!$G$6 / (Days!L21*86400)</f>
        <v>1008.6842438271603</v>
      </c>
      <c r="M21" s="10">
        <f>(NBS_comp_mm_LandPrc!M21 / 1000) * Area!$G$6 / (Days!M21*86400)</f>
        <v>-307.16707586618901</v>
      </c>
      <c r="N21" s="10">
        <f t="shared" si="0"/>
        <v>2671.6171061410255</v>
      </c>
    </row>
    <row r="22" spans="1:14">
      <c r="A22">
        <v>1965</v>
      </c>
      <c r="B22" s="10">
        <f>(NBS_comp_mm_LandPrc!B22 / 1000) * Area!$G$6 / (Days!B22*86400)</f>
        <v>-943.03260752688186</v>
      </c>
      <c r="C22" s="10">
        <f>(NBS_comp_mm_LandPrc!C22 / 1000) * Area!$G$6 / (Days!C22*86400)</f>
        <v>1626.7331316137563</v>
      </c>
      <c r="D22" s="10">
        <f>(NBS_comp_mm_LandPrc!D22 / 1000) * Area!$G$6 / (Days!D22*86400)</f>
        <v>1581.1357706093193</v>
      </c>
      <c r="E22" s="10">
        <f>(NBS_comp_mm_LandPrc!E22 / 1000) * Area!$G$6 / (Days!E22*86400)</f>
        <v>3676.6353240740741</v>
      </c>
      <c r="F22" s="10">
        <f>(NBS_comp_mm_LandPrc!F22 / 1000) * Area!$G$6 / (Days!F22*86400)</f>
        <v>6313.2205286738354</v>
      </c>
      <c r="G22" s="10">
        <f>(NBS_comp_mm_LandPrc!G22 / 1000) * Area!$G$6 / (Days!G22*86400)</f>
        <v>4104.6365123456799</v>
      </c>
      <c r="H22" s="10">
        <f>(NBS_comp_mm_LandPrc!H22 / 1000) * Area!$G$6 / (Days!H22*86400)</f>
        <v>3911.0916158900836</v>
      </c>
      <c r="I22" s="10">
        <f>(NBS_comp_mm_LandPrc!I22 / 1000) * Area!$G$6 / (Days!I22*86400)</f>
        <v>3592.3110095579459</v>
      </c>
      <c r="J22" s="10">
        <f>(NBS_comp_mm_LandPrc!J22 / 1000) * Area!$G$6 / (Days!J22*86400)</f>
        <v>4690.1476080246903</v>
      </c>
      <c r="K22" s="10">
        <f>(NBS_comp_mm_LandPrc!K22 / 1000) * Area!$G$6 / (Days!K22*86400)</f>
        <v>1976.1059020310634</v>
      </c>
      <c r="L22" s="10">
        <f>(NBS_comp_mm_LandPrc!L22 / 1000) * Area!$G$6 / (Days!L22*86400)</f>
        <v>1846.5058796296294</v>
      </c>
      <c r="M22" s="10">
        <f>(NBS_comp_mm_LandPrc!M22 / 1000) * Area!$G$6 / (Days!M22*86400)</f>
        <v>628.19683990442059</v>
      </c>
      <c r="N22" s="10">
        <f t="shared" si="0"/>
        <v>2750.3072929023019</v>
      </c>
    </row>
    <row r="23" spans="1:14">
      <c r="A23">
        <v>1966</v>
      </c>
      <c r="B23" s="10">
        <f>(NBS_comp_mm_LandPrc!B23 / 1000) * Area!$G$6 / (Days!B23*86400)</f>
        <v>-609.84345579450417</v>
      </c>
      <c r="C23" s="10">
        <f>(NBS_comp_mm_LandPrc!C23 / 1000) * Area!$G$6 / (Days!C23*86400)</f>
        <v>1406.3323280423278</v>
      </c>
      <c r="D23" s="10">
        <f>(NBS_comp_mm_LandPrc!D23 / 1000) * Area!$G$6 / (Days!D23*86400)</f>
        <v>3189.9694504181602</v>
      </c>
      <c r="E23" s="10">
        <f>(NBS_comp_mm_LandPrc!E23 / 1000) * Area!$G$6 / (Days!E23*86400)</f>
        <v>4105.6850617283953</v>
      </c>
      <c r="F23" s="10">
        <f>(NBS_comp_mm_LandPrc!F23 / 1000) * Area!$G$6 / (Days!F23*86400)</f>
        <v>4408.4094922341701</v>
      </c>
      <c r="G23" s="10">
        <f>(NBS_comp_mm_LandPrc!G23 / 1000) * Area!$G$6 / (Days!G23*86400)</f>
        <v>4672.5002314814819</v>
      </c>
      <c r="H23" s="10">
        <f>(NBS_comp_mm_LandPrc!H23 / 1000) * Area!$G$6 / (Days!H23*86400)</f>
        <v>4069.9302598566323</v>
      </c>
      <c r="I23" s="10">
        <f>(NBS_comp_mm_LandPrc!I23 / 1000) * Area!$G$6 / (Days!I23*86400)</f>
        <v>5029.5060513739536</v>
      </c>
      <c r="J23" s="10">
        <f>(NBS_comp_mm_LandPrc!J23 / 1000) * Area!$G$6 / (Days!J23*86400)</f>
        <v>1024.3546604938267</v>
      </c>
      <c r="K23" s="10">
        <f>(NBS_comp_mm_LandPrc!K23 / 1000) * Area!$G$6 / (Days!K23*86400)</f>
        <v>2079.2227867383513</v>
      </c>
      <c r="L23" s="10">
        <f>(NBS_comp_mm_LandPrc!L23 / 1000) * Area!$G$6 / (Days!L23*86400)</f>
        <v>137.21763888888881</v>
      </c>
      <c r="M23" s="10">
        <f>(NBS_comp_mm_LandPrc!M23 / 1000) * Area!$G$6 / (Days!M23*86400)</f>
        <v>-365.45549581839884</v>
      </c>
      <c r="N23" s="10">
        <f t="shared" si="0"/>
        <v>2428.9857508036071</v>
      </c>
    </row>
    <row r="24" spans="1:14">
      <c r="A24">
        <v>1967</v>
      </c>
      <c r="B24" s="10">
        <f>(NBS_comp_mm_LandPrc!B24 / 1000) * Area!$G$6 / (Days!B24*86400)</f>
        <v>313.12947729988053</v>
      </c>
      <c r="C24" s="10">
        <f>(NBS_comp_mm_LandPrc!C24 / 1000) * Area!$G$6 / (Days!C24*86400)</f>
        <v>898.63152777777793</v>
      </c>
      <c r="D24" s="10">
        <f>(NBS_comp_mm_LandPrc!D24 / 1000) * Area!$G$6 / (Days!D24*86400)</f>
        <v>2272.4178166069296</v>
      </c>
      <c r="E24" s="10">
        <f>(NBS_comp_mm_LandPrc!E24 / 1000) * Area!$G$6 / (Days!E24*86400)</f>
        <v>5396.7149537037039</v>
      </c>
      <c r="F24" s="10">
        <f>(NBS_comp_mm_LandPrc!F24 / 1000) * Area!$G$6 / (Days!F24*86400)</f>
        <v>3555.6233930704898</v>
      </c>
      <c r="G24" s="10">
        <f>(NBS_comp_mm_LandPrc!G24 / 1000) * Area!$G$6 / (Days!G24*86400)</f>
        <v>5554.2099382716051</v>
      </c>
      <c r="H24" s="10">
        <f>(NBS_comp_mm_LandPrc!H24 / 1000) * Area!$G$6 / (Days!H24*86400)</f>
        <v>3492.0566158900838</v>
      </c>
      <c r="I24" s="10">
        <f>(NBS_comp_mm_LandPrc!I24 / 1000) * Area!$G$6 / (Days!I24*86400)</f>
        <v>3954.8259318996425</v>
      </c>
      <c r="J24" s="10">
        <f>(NBS_comp_mm_LandPrc!J24 / 1000) * Area!$G$6 / (Days!J24*86400)</f>
        <v>924.51864197530847</v>
      </c>
      <c r="K24" s="10">
        <f>(NBS_comp_mm_LandPrc!K24 / 1000) * Area!$G$6 / (Days!K24*86400)</f>
        <v>2233.3916009557938</v>
      </c>
      <c r="L24" s="10">
        <f>(NBS_comp_mm_LandPrc!L24 / 1000) * Area!$G$6 / (Days!L24*86400)</f>
        <v>28.844629629629814</v>
      </c>
      <c r="M24" s="10">
        <f>(NBS_comp_mm_LandPrc!M24 / 1000) * Area!$G$6 / (Days!M24*86400)</f>
        <v>-998.53399342891282</v>
      </c>
      <c r="N24" s="10">
        <f t="shared" si="0"/>
        <v>2302.1525444709946</v>
      </c>
    </row>
    <row r="25" spans="1:14">
      <c r="A25">
        <v>1968</v>
      </c>
      <c r="B25" s="10">
        <f>(NBS_comp_mm_LandPrc!B25 / 1000) * Area!$G$6 / (Days!B25*86400)</f>
        <v>-802.20191756272402</v>
      </c>
      <c r="C25" s="10">
        <f>(NBS_comp_mm_LandPrc!C25 / 1000) * Area!$G$6 / (Days!C25*86400)</f>
        <v>-37.200625798211952</v>
      </c>
      <c r="D25" s="10">
        <f>(NBS_comp_mm_LandPrc!D25 / 1000) * Area!$G$6 / (Days!D25*86400)</f>
        <v>2824.4544922341697</v>
      </c>
      <c r="E25" s="10">
        <f>(NBS_comp_mm_LandPrc!E25 / 1000) * Area!$G$6 / (Days!E25*86400)</f>
        <v>5841.7777932098761</v>
      </c>
      <c r="F25" s="10">
        <f>(NBS_comp_mm_LandPrc!F25 / 1000) * Area!$G$6 / (Days!F25*86400)</f>
        <v>4240.8679062126639</v>
      </c>
      <c r="G25" s="10">
        <f>(NBS_comp_mm_LandPrc!G25 / 1000) * Area!$G$6 / (Days!G25*86400)</f>
        <v>7769.193086419752</v>
      </c>
      <c r="H25" s="10">
        <f>(NBS_comp_mm_LandPrc!H25 / 1000) * Area!$G$6 / (Days!H25*86400)</f>
        <v>7215.0216427718042</v>
      </c>
      <c r="I25" s="10">
        <f>(NBS_comp_mm_LandPrc!I25 / 1000) * Area!$G$6 / (Days!I25*86400)</f>
        <v>3962.6404121863798</v>
      </c>
      <c r="J25" s="10">
        <f>(NBS_comp_mm_LandPrc!J25 / 1000) * Area!$G$6 / (Days!J25*86400)</f>
        <v>4564.5000771604946</v>
      </c>
      <c r="K25" s="10">
        <f>(NBS_comp_mm_LandPrc!K25 / 1000) * Area!$G$6 / (Days!K25*86400)</f>
        <v>4041.6316338112315</v>
      </c>
      <c r="L25" s="10">
        <f>(NBS_comp_mm_LandPrc!L25 / 1000) * Area!$G$6 / (Days!L25*86400)</f>
        <v>-150.99013888888911</v>
      </c>
      <c r="M25" s="10">
        <f>(NBS_comp_mm_LandPrc!M25 / 1000) * Area!$G$6 / (Days!M25*86400)</f>
        <v>442.80381720430114</v>
      </c>
      <c r="N25" s="10">
        <f t="shared" si="0"/>
        <v>3326.0415149134042</v>
      </c>
    </row>
    <row r="26" spans="1:14">
      <c r="A26">
        <v>1969</v>
      </c>
      <c r="B26" s="10">
        <f>(NBS_comp_mm_LandPrc!B26 / 1000) * Area!$G$6 / (Days!B26*86400)</f>
        <v>1222.5510961768223</v>
      </c>
      <c r="C26" s="10">
        <f>(NBS_comp_mm_LandPrc!C26 / 1000) * Area!$G$6 / (Days!C26*86400)</f>
        <v>630.26884259259248</v>
      </c>
      <c r="D26" s="10">
        <f>(NBS_comp_mm_LandPrc!D26 / 1000) * Area!$G$6 / (Days!D26*86400)</f>
        <v>431.62422939068063</v>
      </c>
      <c r="E26" s="10">
        <f>(NBS_comp_mm_LandPrc!E26 / 1000) * Area!$G$6 / (Days!E26*86400)</f>
        <v>5336.0148611111117</v>
      </c>
      <c r="F26" s="10">
        <f>(NBS_comp_mm_LandPrc!F26 / 1000) * Area!$G$6 / (Days!F26*86400)</f>
        <v>5314.9839874551981</v>
      </c>
      <c r="G26" s="10">
        <f>(NBS_comp_mm_LandPrc!G26 / 1000) * Area!$G$6 / (Days!G26*86400)</f>
        <v>4716.2422530864187</v>
      </c>
      <c r="H26" s="10">
        <f>(NBS_comp_mm_LandPrc!H26 / 1000) * Area!$G$6 / (Days!H26*86400)</f>
        <v>4013.6551254480287</v>
      </c>
      <c r="I26" s="10">
        <f>(NBS_comp_mm_LandPrc!I26 / 1000) * Area!$G$6 / (Days!I26*86400)</f>
        <v>3700.3751194743122</v>
      </c>
      <c r="J26" s="10">
        <f>(NBS_comp_mm_LandPrc!J26 / 1000) * Area!$G$6 / (Days!J26*86400)</f>
        <v>2370.1449537037042</v>
      </c>
      <c r="K26" s="10">
        <f>(NBS_comp_mm_LandPrc!K26 / 1000) * Area!$G$6 / (Days!K26*86400)</f>
        <v>1434.4045221027477</v>
      </c>
      <c r="L26" s="10">
        <f>(NBS_comp_mm_LandPrc!L26 / 1000) * Area!$G$6 / (Days!L26*86400)</f>
        <v>133.20287037037062</v>
      </c>
      <c r="M26" s="10">
        <f>(NBS_comp_mm_LandPrc!M26 / 1000) * Area!$G$6 / (Days!M26*86400)</f>
        <v>-231.7418458781361</v>
      </c>
      <c r="N26" s="10">
        <f t="shared" si="0"/>
        <v>2422.6438345861543</v>
      </c>
    </row>
    <row r="27" spans="1:14">
      <c r="A27">
        <v>1970</v>
      </c>
      <c r="B27" s="10">
        <f>(NBS_comp_mm_LandPrc!B27 / 1000) * Area!$G$6 / (Days!B27*86400)</f>
        <v>-424.61761648745465</v>
      </c>
      <c r="C27" s="10">
        <f>(NBS_comp_mm_LandPrc!C27 / 1000) * Area!$G$6 / (Days!C27*86400)</f>
        <v>380.5929298941798</v>
      </c>
      <c r="D27" s="10">
        <f>(NBS_comp_mm_LandPrc!D27 / 1000) * Area!$G$6 / (Days!D27*86400)</f>
        <v>1098.1506391875746</v>
      </c>
      <c r="E27" s="10">
        <f>(NBS_comp_mm_LandPrc!E27 / 1000) * Area!$G$6 / (Days!E27*86400)</f>
        <v>3885.6973456790124</v>
      </c>
      <c r="F27" s="10">
        <f>(NBS_comp_mm_LandPrc!F27 / 1000) * Area!$G$6 / (Days!F27*86400)</f>
        <v>7391.8385603345278</v>
      </c>
      <c r="G27" s="10">
        <f>(NBS_comp_mm_LandPrc!G27 / 1000) * Area!$G$6 / (Days!G27*86400)</f>
        <v>4479.8240586419761</v>
      </c>
      <c r="H27" s="10">
        <f>(NBS_comp_mm_LandPrc!H27 / 1000) * Area!$G$6 / (Days!H27*86400)</f>
        <v>4782.9840890083633</v>
      </c>
      <c r="I27" s="10">
        <f>(NBS_comp_mm_LandPrc!I27 / 1000) * Area!$G$6 / (Days!I27*86400)</f>
        <v>2564.6275448028673</v>
      </c>
      <c r="J27" s="10">
        <f>(NBS_comp_mm_LandPrc!J27 / 1000) * Area!$G$6 / (Days!J27*86400)</f>
        <v>3946.6549691358018</v>
      </c>
      <c r="K27" s="10">
        <f>(NBS_comp_mm_LandPrc!K27 / 1000) * Area!$G$6 / (Days!K27*86400)</f>
        <v>4091.409232377539</v>
      </c>
      <c r="L27" s="10">
        <f>(NBS_comp_mm_LandPrc!L27 / 1000) * Area!$G$6 / (Days!L27*86400)</f>
        <v>1443.0683333333332</v>
      </c>
      <c r="M27" s="10">
        <f>(NBS_comp_mm_LandPrc!M27 / 1000) * Area!$G$6 / (Days!M27*86400)</f>
        <v>284.09004181600966</v>
      </c>
      <c r="N27" s="10">
        <f t="shared" si="0"/>
        <v>2827.0266773103117</v>
      </c>
    </row>
    <row r="28" spans="1:14">
      <c r="A28">
        <v>1971</v>
      </c>
      <c r="B28" s="10">
        <f>(NBS_comp_mm_LandPrc!B28 / 1000) * Area!$G$6 / (Days!B28*86400)</f>
        <v>-703.52094683393057</v>
      </c>
      <c r="C28" s="10">
        <f>(NBS_comp_mm_LandPrc!C28 / 1000) * Area!$G$6 / (Days!C28*86400)</f>
        <v>2388.4241005291001</v>
      </c>
      <c r="D28" s="10">
        <f>(NBS_comp_mm_LandPrc!D28 / 1000) * Area!$G$6 / (Days!D28*86400)</f>
        <v>2072.8742562724015</v>
      </c>
      <c r="E28" s="10">
        <f>(NBS_comp_mm_LandPrc!E28 / 1000) * Area!$G$6 / (Days!E28*86400)</f>
        <v>4510.9821913580245</v>
      </c>
      <c r="F28" s="10">
        <f>(NBS_comp_mm_LandPrc!F28 / 1000) * Area!$G$6 / (Days!F28*86400)</f>
        <v>7057.5684050179216</v>
      </c>
      <c r="G28" s="10">
        <f>(NBS_comp_mm_LandPrc!G28 / 1000) * Area!$G$6 / (Days!G28*86400)</f>
        <v>4992.7855709876558</v>
      </c>
      <c r="H28" s="10">
        <f>(NBS_comp_mm_LandPrc!H28 / 1000) * Area!$G$6 / (Days!H28*86400)</f>
        <v>3755.2319683393071</v>
      </c>
      <c r="I28" s="10">
        <f>(NBS_comp_mm_LandPrc!I28 / 1000) * Area!$G$6 / (Days!I28*86400)</f>
        <v>2421.9153405017919</v>
      </c>
      <c r="J28" s="10">
        <f>(NBS_comp_mm_LandPrc!J28 / 1000) * Area!$G$6 / (Days!J28*86400)</f>
        <v>3245.4958333333338</v>
      </c>
      <c r="K28" s="10">
        <f>(NBS_comp_mm_LandPrc!K28 / 1000) * Area!$G$6 / (Days!K28*86400)</f>
        <v>3995.3538739546007</v>
      </c>
      <c r="L28" s="10">
        <f>(NBS_comp_mm_LandPrc!L28 / 1000) * Area!$G$6 / (Days!L28*86400)</f>
        <v>1888.4550154320991</v>
      </c>
      <c r="M28" s="10">
        <f>(NBS_comp_mm_LandPrc!M28 / 1000) * Area!$G$6 / (Days!M28*86400)</f>
        <v>-99.768348267622343</v>
      </c>
      <c r="N28" s="10">
        <f t="shared" si="0"/>
        <v>2960.483105052057</v>
      </c>
    </row>
    <row r="29" spans="1:14">
      <c r="A29">
        <v>1972</v>
      </c>
      <c r="B29" s="10">
        <f>(NBS_comp_mm_LandPrc!B29 / 1000) * Area!$G$6 / (Days!B29*86400)</f>
        <v>-258.37236559139797</v>
      </c>
      <c r="C29" s="10">
        <f>(NBS_comp_mm_LandPrc!C29 / 1000) * Area!$G$6 / (Days!C29*86400)</f>
        <v>1081.6893390804601</v>
      </c>
      <c r="D29" s="10">
        <f>(NBS_comp_mm_LandPrc!D29 / 1000) * Area!$G$6 / (Days!D29*86400)</f>
        <v>2539.2986081242534</v>
      </c>
      <c r="E29" s="10">
        <f>(NBS_comp_mm_LandPrc!E29 / 1000) * Area!$G$6 / (Days!E29*86400)</f>
        <v>2924.77512345679</v>
      </c>
      <c r="F29" s="10">
        <f>(NBS_comp_mm_LandPrc!F29 / 1000) * Area!$G$6 / (Days!F29*86400)</f>
        <v>5745.8815232974912</v>
      </c>
      <c r="G29" s="10">
        <f>(NBS_comp_mm_LandPrc!G29 / 1000) * Area!$G$6 / (Days!G29*86400)</f>
        <v>3835.3329938271604</v>
      </c>
      <c r="H29" s="10">
        <f>(NBS_comp_mm_LandPrc!H29 / 1000) * Area!$G$6 / (Days!H29*86400)</f>
        <v>5645.0262126642774</v>
      </c>
      <c r="I29" s="10">
        <f>(NBS_comp_mm_LandPrc!I29 / 1000) * Area!$G$6 / (Days!I29*86400)</f>
        <v>5406.4463859020307</v>
      </c>
      <c r="J29" s="10">
        <f>(NBS_comp_mm_LandPrc!J29 / 1000) * Area!$G$6 / (Days!J29*86400)</f>
        <v>3154.5987808641976</v>
      </c>
      <c r="K29" s="10">
        <f>(NBS_comp_mm_LandPrc!K29 / 1000) * Area!$G$6 / (Days!K29*86400)</f>
        <v>549.83095280764621</v>
      </c>
      <c r="L29" s="10">
        <f>(NBS_comp_mm_LandPrc!L29 / 1000) * Area!$G$6 / (Days!L29*86400)</f>
        <v>879.1757098765429</v>
      </c>
      <c r="M29" s="10">
        <f>(NBS_comp_mm_LandPrc!M29 / 1000) * Area!$G$6 / (Days!M29*86400)</f>
        <v>-671.26571684587839</v>
      </c>
      <c r="N29" s="10">
        <f t="shared" si="0"/>
        <v>2569.3681289552978</v>
      </c>
    </row>
    <row r="30" spans="1:14">
      <c r="A30">
        <v>1973</v>
      </c>
      <c r="B30" s="10">
        <f>(NBS_comp_mm_LandPrc!B30 / 1000) * Area!$G$6 / (Days!B30*86400)</f>
        <v>-101.40198626045422</v>
      </c>
      <c r="C30" s="10">
        <f>(NBS_comp_mm_LandPrc!C30 / 1000) * Area!$G$6 / (Days!C30*86400)</f>
        <v>-170.40998677248703</v>
      </c>
      <c r="D30" s="10">
        <f>(NBS_comp_mm_LandPrc!D30 / 1000) * Area!$G$6 / (Days!D30*86400)</f>
        <v>2802.5170579450423</v>
      </c>
      <c r="E30" s="10">
        <f>(NBS_comp_mm_LandPrc!E30 / 1000) * Area!$G$6 / (Days!E30*86400)</f>
        <v>3408.1116203703709</v>
      </c>
      <c r="F30" s="10">
        <f>(NBS_comp_mm_LandPrc!F30 / 1000) * Area!$G$6 / (Days!F30*86400)</f>
        <v>5677.2381630824384</v>
      </c>
      <c r="G30" s="10">
        <f>(NBS_comp_mm_LandPrc!G30 / 1000) * Area!$G$6 / (Days!G30*86400)</f>
        <v>5238.5753395061738</v>
      </c>
      <c r="H30" s="10">
        <f>(NBS_comp_mm_LandPrc!H30 / 1000) * Area!$G$6 / (Days!H30*86400)</f>
        <v>4309.2878046594979</v>
      </c>
      <c r="I30" s="10">
        <f>(NBS_comp_mm_LandPrc!I30 / 1000) * Area!$G$6 / (Days!I30*86400)</f>
        <v>4619.3151403823176</v>
      </c>
      <c r="J30" s="10">
        <f>(NBS_comp_mm_LandPrc!J30 / 1000) * Area!$G$6 / (Days!J30*86400)</f>
        <v>2476.7395987654322</v>
      </c>
      <c r="K30" s="10">
        <f>(NBS_comp_mm_LandPrc!K30 / 1000) * Area!$G$6 / (Days!K30*86400)</f>
        <v>1926.6788052568695</v>
      </c>
      <c r="L30" s="10">
        <f>(NBS_comp_mm_LandPrc!L30 / 1000) * Area!$G$6 / (Days!L30*86400)</f>
        <v>239.64112654320974</v>
      </c>
      <c r="M30" s="10">
        <f>(NBS_comp_mm_LandPrc!M30 / 1000) * Area!$G$6 / (Days!M30*86400)</f>
        <v>-740.42464755077697</v>
      </c>
      <c r="N30" s="10">
        <f t="shared" si="0"/>
        <v>2473.8223363273028</v>
      </c>
    </row>
    <row r="31" spans="1:14">
      <c r="A31">
        <v>1974</v>
      </c>
      <c r="B31" s="10">
        <f>(NBS_comp_mm_LandPrc!B31 / 1000) * Area!$G$6 / (Days!B31*86400)</f>
        <v>-290.72345280764648</v>
      </c>
      <c r="C31" s="10">
        <f>(NBS_comp_mm_LandPrc!C31 / 1000) * Area!$G$6 / (Days!C31*86400)</f>
        <v>-293.18545304232788</v>
      </c>
      <c r="D31" s="10">
        <f>(NBS_comp_mm_LandPrc!D31 / 1000) * Area!$G$6 / (Days!D31*86400)</f>
        <v>235.3413351254479</v>
      </c>
      <c r="E31" s="10">
        <f>(NBS_comp_mm_LandPrc!E31 / 1000) * Area!$G$6 / (Days!E31*86400)</f>
        <v>4385.6402932098763</v>
      </c>
      <c r="F31" s="10">
        <f>(NBS_comp_mm_LandPrc!F31 / 1000) * Area!$G$6 / (Days!F31*86400)</f>
        <v>5820.9542801672642</v>
      </c>
      <c r="G31" s="10">
        <f>(NBS_comp_mm_LandPrc!G31 / 1000) * Area!$G$6 / (Days!G31*86400)</f>
        <v>5650.8615895061721</v>
      </c>
      <c r="H31" s="10">
        <f>(NBS_comp_mm_LandPrc!H31 / 1000) * Area!$G$6 / (Days!H31*86400)</f>
        <v>4374.483817204301</v>
      </c>
      <c r="I31" s="10">
        <f>(NBS_comp_mm_LandPrc!I31 / 1000) * Area!$G$6 / (Days!I31*86400)</f>
        <v>4937.1883781362003</v>
      </c>
      <c r="J31" s="10">
        <f>(NBS_comp_mm_LandPrc!J31 / 1000) * Area!$G$6 / (Days!J31*86400)</f>
        <v>2226.4662345679017</v>
      </c>
      <c r="K31" s="10">
        <f>(NBS_comp_mm_LandPrc!K31 / 1000) * Area!$G$6 / (Days!K31*86400)</f>
        <v>1918.2143876941457</v>
      </c>
      <c r="L31" s="10">
        <f>(NBS_comp_mm_LandPrc!L31 / 1000) * Area!$G$6 / (Days!L31*86400)</f>
        <v>1716.3310030864202</v>
      </c>
      <c r="M31" s="10">
        <f>(NBS_comp_mm_LandPrc!M31 / 1000) * Area!$G$6 / (Days!M31*86400)</f>
        <v>-506.49844683393036</v>
      </c>
      <c r="N31" s="10">
        <f t="shared" si="0"/>
        <v>2514.5894971678185</v>
      </c>
    </row>
    <row r="32" spans="1:14">
      <c r="A32">
        <v>1975</v>
      </c>
      <c r="B32" s="10">
        <f>(NBS_comp_mm_LandPrc!B32 / 1000) * Area!$G$6 / (Days!B32*86400)</f>
        <v>777.35373655913986</v>
      </c>
      <c r="C32" s="10">
        <f>(NBS_comp_mm_LandPrc!C32 / 1000) * Area!$G$6 / (Days!C32*86400)</f>
        <v>239.35104497354442</v>
      </c>
      <c r="D32" s="10">
        <f>(NBS_comp_mm_LandPrc!D32 / 1000) * Area!$G$6 / (Days!D32*86400)</f>
        <v>566.5140621266429</v>
      </c>
      <c r="E32" s="10">
        <f>(NBS_comp_mm_LandPrc!E32 / 1000) * Area!$G$6 / (Days!E32*86400)</f>
        <v>2989.5216203703699</v>
      </c>
      <c r="F32" s="10">
        <f>(NBS_comp_mm_LandPrc!F32 / 1000) * Area!$G$6 / (Days!F32*86400)</f>
        <v>5253.6426612903224</v>
      </c>
      <c r="G32" s="10">
        <f>(NBS_comp_mm_LandPrc!G32 / 1000) * Area!$G$6 / (Days!G32*86400)</f>
        <v>5915.4852314814807</v>
      </c>
      <c r="H32" s="10">
        <f>(NBS_comp_mm_LandPrc!H32 / 1000) * Area!$G$6 / (Days!H32*86400)</f>
        <v>3445.7013530465952</v>
      </c>
      <c r="I32" s="10">
        <f>(NBS_comp_mm_LandPrc!I32 / 1000) * Area!$G$6 / (Days!I32*86400)</f>
        <v>2030.9430346475508</v>
      </c>
      <c r="J32" s="10">
        <f>(NBS_comp_mm_LandPrc!J32 / 1000) * Area!$G$6 / (Days!J32*86400)</f>
        <v>1683.1449691358025</v>
      </c>
      <c r="K32" s="10">
        <f>(NBS_comp_mm_LandPrc!K32 / 1000) * Area!$G$6 / (Days!K32*86400)</f>
        <v>1109.5226135005973</v>
      </c>
      <c r="L32" s="10">
        <f>(NBS_comp_mm_LandPrc!L32 / 1000) * Area!$G$6 / (Days!L32*86400)</f>
        <v>1953.1274074074079</v>
      </c>
      <c r="M32" s="10">
        <f>(NBS_comp_mm_LandPrc!M32 / 1000) * Area!$G$6 / (Days!M32*86400)</f>
        <v>-790.8002180406213</v>
      </c>
      <c r="N32" s="10">
        <f t="shared" si="0"/>
        <v>2097.7922930415693</v>
      </c>
    </row>
    <row r="33" spans="1:14">
      <c r="A33">
        <v>1976</v>
      </c>
      <c r="B33" s="10">
        <f>(NBS_comp_mm_LandPrc!B33 / 1000) * Area!$G$6 / (Days!B33*86400)</f>
        <v>-325.0889187574669</v>
      </c>
      <c r="C33" s="10">
        <f>(NBS_comp_mm_LandPrc!C33 / 1000) * Area!$G$6 / (Days!C33*86400)</f>
        <v>633.19201787994928</v>
      </c>
      <c r="D33" s="10">
        <f>(NBS_comp_mm_LandPrc!D33 / 1000) * Area!$G$6 / (Days!D33*86400)</f>
        <v>2469.9519982078855</v>
      </c>
      <c r="E33" s="10">
        <f>(NBS_comp_mm_LandPrc!E33 / 1000) * Area!$G$6 / (Days!E33*86400)</f>
        <v>5621.5107716049379</v>
      </c>
      <c r="F33" s="10">
        <f>(NBS_comp_mm_LandPrc!F33 / 1000) * Area!$G$6 / (Days!F33*86400)</f>
        <v>2776.1151135005975</v>
      </c>
      <c r="G33" s="10">
        <f>(NBS_comp_mm_LandPrc!G33 / 1000) * Area!$G$6 / (Days!G33*86400)</f>
        <v>4864.126095679012</v>
      </c>
      <c r="H33" s="10">
        <f>(NBS_comp_mm_LandPrc!H33 / 1000) * Area!$G$6 / (Days!H33*86400)</f>
        <v>2902.457697132616</v>
      </c>
      <c r="I33" s="10">
        <f>(NBS_comp_mm_LandPrc!I33 / 1000) * Area!$G$6 / (Days!I33*86400)</f>
        <v>1082.6623894862603</v>
      </c>
      <c r="J33" s="10">
        <f>(NBS_comp_mm_LandPrc!J33 / 1000) * Area!$G$6 / (Days!J33*86400)</f>
        <v>-160.39276234567919</v>
      </c>
      <c r="K33" s="10">
        <f>(NBS_comp_mm_LandPrc!K33 / 1000) * Area!$G$6 / (Days!K33*86400)</f>
        <v>-477.88872162485046</v>
      </c>
      <c r="L33" s="10">
        <f>(NBS_comp_mm_LandPrc!L33 / 1000) * Area!$G$6 / (Days!L33*86400)</f>
        <v>-1517.0923148148149</v>
      </c>
      <c r="M33" s="10">
        <f>(NBS_comp_mm_LandPrc!M33 / 1000) * Area!$G$6 / (Days!M33*86400)</f>
        <v>-1679.3370250896053</v>
      </c>
      <c r="N33" s="10">
        <f t="shared" si="0"/>
        <v>1349.1846950715701</v>
      </c>
    </row>
    <row r="34" spans="1:14">
      <c r="A34">
        <v>1977</v>
      </c>
      <c r="B34" s="10">
        <f>(NBS_comp_mm_LandPrc!B34 / 1000) * Area!$G$6 / (Days!B34*86400)</f>
        <v>-1271.0298178016726</v>
      </c>
      <c r="C34" s="10">
        <f>(NBS_comp_mm_LandPrc!C34 / 1000) * Area!$G$6 / (Days!C34*86400)</f>
        <v>792.49155092592559</v>
      </c>
      <c r="D34" s="10">
        <f>(NBS_comp_mm_LandPrc!D34 / 1000) * Area!$G$6 / (Days!D34*86400)</f>
        <v>3291.8281989247312</v>
      </c>
      <c r="E34" s="10">
        <f>(NBS_comp_mm_LandPrc!E34 / 1000) * Area!$G$6 / (Days!E34*86400)</f>
        <v>3979.0592592592593</v>
      </c>
      <c r="F34" s="10">
        <f>(NBS_comp_mm_LandPrc!F34 / 1000) * Area!$G$6 / (Days!F34*86400)</f>
        <v>3307.5029719235372</v>
      </c>
      <c r="G34" s="10">
        <f>(NBS_comp_mm_LandPrc!G34 / 1000) * Area!$G$6 / (Days!G34*86400)</f>
        <v>4707.3853703703708</v>
      </c>
      <c r="H34" s="10">
        <f>(NBS_comp_mm_LandPrc!H34 / 1000) * Area!$G$6 / (Days!H34*86400)</f>
        <v>3554.166045400239</v>
      </c>
      <c r="I34" s="10">
        <f>(NBS_comp_mm_LandPrc!I34 / 1000) * Area!$G$6 / (Days!I34*86400)</f>
        <v>3996.3989336917557</v>
      </c>
      <c r="J34" s="10">
        <f>(NBS_comp_mm_LandPrc!J34 / 1000) * Area!$G$6 / (Days!J34*86400)</f>
        <v>5321.0500617283969</v>
      </c>
      <c r="K34" s="10">
        <f>(NBS_comp_mm_LandPrc!K34 / 1000) * Area!$G$6 / (Days!K34*86400)</f>
        <v>1508.1839814814814</v>
      </c>
      <c r="L34" s="10">
        <f>(NBS_comp_mm_LandPrc!L34 / 1000) * Area!$G$6 / (Days!L34*86400)</f>
        <v>1160.6439814814812</v>
      </c>
      <c r="M34" s="10">
        <f>(NBS_comp_mm_LandPrc!M34 / 1000) * Area!$G$6 / (Days!M34*86400)</f>
        <v>-927.09112305854273</v>
      </c>
      <c r="N34" s="10">
        <f t="shared" si="0"/>
        <v>2451.7157845272463</v>
      </c>
    </row>
    <row r="35" spans="1:14">
      <c r="A35">
        <v>1978</v>
      </c>
      <c r="B35" s="10">
        <f>(NBS_comp_mm_LandPrc!B35 / 1000) * Area!$G$6 / (Days!B35*86400)</f>
        <v>-1740.4495937873357</v>
      </c>
      <c r="C35" s="10">
        <f>(NBS_comp_mm_LandPrc!C35 / 1000) * Area!$G$6 / (Days!C35*86400)</f>
        <v>609.31910052910052</v>
      </c>
      <c r="D35" s="10">
        <f>(NBS_comp_mm_LandPrc!D35 / 1000) * Area!$G$6 / (Days!D35*86400)</f>
        <v>1178.8814545997609</v>
      </c>
      <c r="E35" s="10">
        <f>(NBS_comp_mm_LandPrc!E35 / 1000) * Area!$G$6 / (Days!E35*86400)</f>
        <v>2433.8494907407407</v>
      </c>
      <c r="F35" s="10">
        <f>(NBS_comp_mm_LandPrc!F35 / 1000) * Area!$G$6 / (Days!F35*86400)</f>
        <v>5172.6017174432482</v>
      </c>
      <c r="G35" s="10">
        <f>(NBS_comp_mm_LandPrc!G35 / 1000) * Area!$G$6 / (Days!G35*86400)</f>
        <v>4726.353703703704</v>
      </c>
      <c r="H35" s="10">
        <f>(NBS_comp_mm_LandPrc!H35 / 1000) * Area!$G$6 / (Days!H35*86400)</f>
        <v>5276.0151971326168</v>
      </c>
      <c r="I35" s="10">
        <f>(NBS_comp_mm_LandPrc!I35 / 1000) * Area!$G$6 / (Days!I35*86400)</f>
        <v>4684.7099701314219</v>
      </c>
      <c r="J35" s="10">
        <f>(NBS_comp_mm_LandPrc!J35 / 1000) * Area!$G$6 / (Days!J35*86400)</f>
        <v>2286.1141203703705</v>
      </c>
      <c r="K35" s="10">
        <f>(NBS_comp_mm_LandPrc!K35 / 1000) * Area!$G$6 / (Days!K35*86400)</f>
        <v>-158.58040023894841</v>
      </c>
      <c r="L35" s="10">
        <f>(NBS_comp_mm_LandPrc!L35 / 1000) * Area!$G$6 / (Days!L35*86400)</f>
        <v>-910.65783950617299</v>
      </c>
      <c r="M35" s="10">
        <f>(NBS_comp_mm_LandPrc!M35 / 1000) * Area!$G$6 / (Days!M35*86400)</f>
        <v>-774.28171146953434</v>
      </c>
      <c r="N35" s="10">
        <f t="shared" si="0"/>
        <v>1898.6562674707475</v>
      </c>
    </row>
    <row r="36" spans="1:14">
      <c r="A36">
        <v>1979</v>
      </c>
      <c r="B36" s="10">
        <f>(NBS_comp_mm_LandPrc!B36 / 1000) * Area!$G$6 / (Days!B36*86400)</f>
        <v>-743.34982377538824</v>
      </c>
      <c r="C36" s="10">
        <f>(NBS_comp_mm_LandPrc!C36 / 1000) * Area!$G$6 / (Days!C36*86400)</f>
        <v>2142.5092493386242</v>
      </c>
      <c r="D36" s="10">
        <f>(NBS_comp_mm_LandPrc!D36 / 1000) * Area!$G$6 / (Days!D36*86400)</f>
        <v>3680.0419563918763</v>
      </c>
      <c r="E36" s="10">
        <f>(NBS_comp_mm_LandPrc!E36 / 1000) * Area!$G$6 / (Days!E36*86400)</f>
        <v>4792.669027777777</v>
      </c>
      <c r="F36" s="10">
        <f>(NBS_comp_mm_LandPrc!F36 / 1000) * Area!$G$6 / (Days!F36*86400)</f>
        <v>7606.8112007168475</v>
      </c>
      <c r="G36" s="10">
        <f>(NBS_comp_mm_LandPrc!G36 / 1000) * Area!$G$6 / (Days!G36*86400)</f>
        <v>6163.2519598765421</v>
      </c>
      <c r="H36" s="10">
        <f>(NBS_comp_mm_LandPrc!H36 / 1000) * Area!$G$6 / (Days!H36*86400)</f>
        <v>3955.1822700119483</v>
      </c>
      <c r="I36" s="10">
        <f>(NBS_comp_mm_LandPrc!I36 / 1000) * Area!$G$6 / (Days!I36*86400)</f>
        <v>3793.7941457586617</v>
      </c>
      <c r="J36" s="10">
        <f>(NBS_comp_mm_LandPrc!J36 / 1000) * Area!$G$6 / (Days!J36*86400)</f>
        <v>2383.6009876543208</v>
      </c>
      <c r="K36" s="10">
        <f>(NBS_comp_mm_LandPrc!K36 / 1000) * Area!$G$6 / (Days!K36*86400)</f>
        <v>3069.915125448028</v>
      </c>
      <c r="L36" s="10">
        <f>(NBS_comp_mm_LandPrc!L36 / 1000) * Area!$G$6 / (Days!L36*86400)</f>
        <v>624.40612654320944</v>
      </c>
      <c r="M36" s="10">
        <f>(NBS_comp_mm_LandPrc!M36 / 1000) * Area!$G$6 / (Days!M36*86400)</f>
        <v>-917.58956093190022</v>
      </c>
      <c r="N36" s="10">
        <f t="shared" si="0"/>
        <v>3045.9368887342121</v>
      </c>
    </row>
    <row r="37" spans="1:14">
      <c r="A37">
        <v>1980</v>
      </c>
      <c r="B37" s="10">
        <f>(NBS_comp_mm_LandPrc!B37 / 1000) * Area!$G$6 / (Days!B37*86400)</f>
        <v>332.66588112305851</v>
      </c>
      <c r="C37" s="10">
        <f>(NBS_comp_mm_LandPrc!C37 / 1000) * Area!$G$6 / (Days!C37*86400)</f>
        <v>734.80188697317999</v>
      </c>
      <c r="D37" s="10">
        <f>(NBS_comp_mm_LandPrc!D37 / 1000) * Area!$G$6 / (Days!D37*86400)</f>
        <v>1628.7033243727594</v>
      </c>
      <c r="E37" s="10">
        <f>(NBS_comp_mm_LandPrc!E37 / 1000) * Area!$G$6 / (Days!E37*86400)</f>
        <v>3399.6144598765432</v>
      </c>
      <c r="F37" s="10">
        <f>(NBS_comp_mm_LandPrc!F37 / 1000) * Area!$G$6 / (Days!F37*86400)</f>
        <v>3338.7468249701315</v>
      </c>
      <c r="G37" s="10">
        <f>(NBS_comp_mm_LandPrc!G37 / 1000) * Area!$G$6 / (Days!G37*86400)</f>
        <v>3514.8231327160493</v>
      </c>
      <c r="H37" s="10">
        <f>(NBS_comp_mm_LandPrc!H37 / 1000) * Area!$G$6 / (Days!H37*86400)</f>
        <v>3874.9383393070489</v>
      </c>
      <c r="I37" s="10">
        <f>(NBS_comp_mm_LandPrc!I37 / 1000) * Area!$G$6 / (Days!I37*86400)</f>
        <v>4334.7389307048988</v>
      </c>
      <c r="J37" s="10">
        <f>(NBS_comp_mm_LandPrc!J37 / 1000) * Area!$G$6 / (Days!J37*86400)</f>
        <v>4375.4187654320986</v>
      </c>
      <c r="K37" s="10">
        <f>(NBS_comp_mm_LandPrc!K37 / 1000) * Area!$G$6 / (Days!K37*86400)</f>
        <v>885.47113799283193</v>
      </c>
      <c r="L37" s="10">
        <f>(NBS_comp_mm_LandPrc!L37 / 1000) * Area!$G$6 / (Days!L37*86400)</f>
        <v>-725.35956790123419</v>
      </c>
      <c r="M37" s="10">
        <f>(NBS_comp_mm_LandPrc!M37 / 1000) * Area!$G$6 / (Days!M37*86400)</f>
        <v>-1650.7683542413386</v>
      </c>
      <c r="N37" s="10">
        <f t="shared" si="0"/>
        <v>2003.6495634438352</v>
      </c>
    </row>
    <row r="38" spans="1:14">
      <c r="A38">
        <v>1981</v>
      </c>
      <c r="B38" s="10">
        <f>(NBS_comp_mm_LandPrc!B38 / 1000) * Area!$G$6 / (Days!B38*86400)</f>
        <v>-695.82309438470759</v>
      </c>
      <c r="C38" s="10">
        <f>(NBS_comp_mm_LandPrc!C38 / 1000) * Area!$G$6 / (Days!C38*86400)</f>
        <v>2244.8168320105824</v>
      </c>
      <c r="D38" s="10">
        <f>(NBS_comp_mm_LandPrc!D38 / 1000) * Area!$G$6 / (Days!D38*86400)</f>
        <v>1715.8215442054959</v>
      </c>
      <c r="E38" s="10">
        <f>(NBS_comp_mm_LandPrc!E38 / 1000) * Area!$G$6 / (Days!E38*86400)</f>
        <v>4655.1279320987651</v>
      </c>
      <c r="F38" s="10">
        <f>(NBS_comp_mm_LandPrc!F38 / 1000) * Area!$G$6 / (Days!F38*86400)</f>
        <v>4033.5788829151734</v>
      </c>
      <c r="G38" s="10">
        <f>(NBS_comp_mm_LandPrc!G38 / 1000) * Area!$G$6 / (Days!G38*86400)</f>
        <v>6667.5996450617295</v>
      </c>
      <c r="H38" s="10">
        <f>(NBS_comp_mm_LandPrc!H38 / 1000) * Area!$G$6 / (Days!H38*86400)</f>
        <v>2819.0886947431304</v>
      </c>
      <c r="I38" s="10">
        <f>(NBS_comp_mm_LandPrc!I38 / 1000) * Area!$G$6 / (Days!I38*86400)</f>
        <v>2553.2980495818397</v>
      </c>
      <c r="J38" s="10">
        <f>(NBS_comp_mm_LandPrc!J38 / 1000) * Area!$G$6 / (Days!J38*86400)</f>
        <v>1040.1676543209876</v>
      </c>
      <c r="K38" s="10">
        <f>(NBS_comp_mm_LandPrc!K38 / 1000) * Area!$G$6 / (Days!K38*86400)</f>
        <v>1702.906454599761</v>
      </c>
      <c r="L38" s="10">
        <f>(NBS_comp_mm_LandPrc!L38 / 1000) * Area!$G$6 / (Days!L38*86400)</f>
        <v>-1088.9702623456792</v>
      </c>
      <c r="M38" s="10">
        <f>(NBS_comp_mm_LandPrc!M38 / 1000) * Area!$G$6 / (Days!M38*86400)</f>
        <v>-770.96943249701326</v>
      </c>
      <c r="N38" s="10">
        <f t="shared" si="0"/>
        <v>2073.0535750258387</v>
      </c>
    </row>
    <row r="39" spans="1:14">
      <c r="A39">
        <v>1982</v>
      </c>
      <c r="B39" s="10">
        <f>(NBS_comp_mm_LandPrc!B39 / 1000) * Area!$G$6 / (Days!B39*86400)</f>
        <v>-384.18821087216241</v>
      </c>
      <c r="C39" s="10">
        <f>(NBS_comp_mm_LandPrc!C39 / 1000) * Area!$G$6 / (Days!C39*86400)</f>
        <v>905.20660052910034</v>
      </c>
      <c r="D39" s="10">
        <f>(NBS_comp_mm_LandPrc!D39 / 1000) * Area!$G$6 / (Days!D39*86400)</f>
        <v>1496.4473864994027</v>
      </c>
      <c r="E39" s="10">
        <f>(NBS_comp_mm_LandPrc!E39 / 1000) * Area!$G$6 / (Days!E39*86400)</f>
        <v>3711.7190432098773</v>
      </c>
      <c r="F39" s="10">
        <f>(NBS_comp_mm_LandPrc!F39 / 1000) * Area!$G$6 / (Days!F39*86400)</f>
        <v>6015.2917502986857</v>
      </c>
      <c r="G39" s="10">
        <f>(NBS_comp_mm_LandPrc!G39 / 1000) * Area!$G$6 / (Days!G39*86400)</f>
        <v>3226.7425925925927</v>
      </c>
      <c r="H39" s="10">
        <f>(NBS_comp_mm_LandPrc!H39 / 1000) * Area!$G$6 / (Days!H39*86400)</f>
        <v>6253.5498446833935</v>
      </c>
      <c r="I39" s="10">
        <f>(NBS_comp_mm_LandPrc!I39 / 1000) * Area!$G$6 / (Days!I39*86400)</f>
        <v>3263.6669265232977</v>
      </c>
      <c r="J39" s="10">
        <f>(NBS_comp_mm_LandPrc!J39 / 1000) * Area!$G$6 / (Days!J39*86400)</f>
        <v>3522.6267438271607</v>
      </c>
      <c r="K39" s="10">
        <f>(NBS_comp_mm_LandPrc!K39 / 1000) * Area!$G$6 / (Days!K39*86400)</f>
        <v>4650.9032526881711</v>
      </c>
      <c r="L39" s="10">
        <f>(NBS_comp_mm_LandPrc!L39 / 1000) * Area!$G$6 / (Days!L39*86400)</f>
        <v>1762.5803703703705</v>
      </c>
      <c r="M39" s="10">
        <f>(NBS_comp_mm_LandPrc!M39 / 1000) * Area!$G$6 / (Days!M39*86400)</f>
        <v>1052.1092323775388</v>
      </c>
      <c r="N39" s="10">
        <f t="shared" si="0"/>
        <v>2956.3879610606195</v>
      </c>
    </row>
    <row r="40" spans="1:14">
      <c r="A40">
        <v>1983</v>
      </c>
      <c r="B40" s="10">
        <f>(NBS_comp_mm_LandPrc!B40 / 1000) * Area!$G$6 / (Days!B40*86400)</f>
        <v>151.53054062126685</v>
      </c>
      <c r="C40" s="10">
        <f>(NBS_comp_mm_LandPrc!C40 / 1000) * Area!$G$6 / (Days!C40*86400)</f>
        <v>281.75924603174604</v>
      </c>
      <c r="D40" s="10">
        <f>(NBS_comp_mm_LandPrc!D40 / 1000) * Area!$G$6 / (Days!D40*86400)</f>
        <v>688.13524790919939</v>
      </c>
      <c r="E40" s="10">
        <f>(NBS_comp_mm_LandPrc!E40 / 1000) * Area!$G$6 / (Days!E40*86400)</f>
        <v>2960.5754475308636</v>
      </c>
      <c r="F40" s="10">
        <f>(NBS_comp_mm_LandPrc!F40 / 1000) * Area!$G$6 / (Days!F40*86400)</f>
        <v>4776.5689844683384</v>
      </c>
      <c r="G40" s="10">
        <f>(NBS_comp_mm_LandPrc!G40 / 1000) * Area!$G$6 / (Days!G40*86400)</f>
        <v>4226.9590895061738</v>
      </c>
      <c r="H40" s="10">
        <f>(NBS_comp_mm_LandPrc!H40 / 1000) * Area!$G$6 / (Days!H40*86400)</f>
        <v>4215.8268608124254</v>
      </c>
      <c r="I40" s="10">
        <f>(NBS_comp_mm_LandPrc!I40 / 1000) * Area!$G$6 / (Days!I40*86400)</f>
        <v>3038.7503016726409</v>
      </c>
      <c r="J40" s="10">
        <f>(NBS_comp_mm_LandPrc!J40 / 1000) * Area!$G$6 / (Days!J40*86400)</f>
        <v>3330.2595833333326</v>
      </c>
      <c r="K40" s="10">
        <f>(NBS_comp_mm_LandPrc!K40 / 1000) * Area!$G$6 / (Days!K40*86400)</f>
        <v>2695.5397162485056</v>
      </c>
      <c r="L40" s="10">
        <f>(NBS_comp_mm_LandPrc!L40 / 1000) * Area!$G$6 / (Days!L40*86400)</f>
        <v>810.44662037037097</v>
      </c>
      <c r="M40" s="10">
        <f>(NBS_comp_mm_LandPrc!M40 / 1000) * Area!$G$6 / (Days!M40*86400)</f>
        <v>-906.21702807646352</v>
      </c>
      <c r="N40" s="10">
        <f t="shared" si="0"/>
        <v>2189.1778842023664</v>
      </c>
    </row>
    <row r="41" spans="1:14">
      <c r="A41">
        <v>1984</v>
      </c>
      <c r="B41" s="10">
        <f>(NBS_comp_mm_LandPrc!B41 / 1000) * Area!$G$6 / (Days!B41*86400)</f>
        <v>65.11295101553209</v>
      </c>
      <c r="C41" s="10">
        <f>(NBS_comp_mm_LandPrc!C41 / 1000) * Area!$G$6 / (Days!C41*86400)</f>
        <v>929.46621008939974</v>
      </c>
      <c r="D41" s="10">
        <f>(NBS_comp_mm_LandPrc!D41 / 1000) * Area!$G$6 / (Days!D41*86400)</f>
        <v>632.77352150537638</v>
      </c>
      <c r="E41" s="10">
        <f>(NBS_comp_mm_LandPrc!E41 / 1000) * Area!$G$6 / (Days!E41*86400)</f>
        <v>4056.5751388888889</v>
      </c>
      <c r="F41" s="10">
        <f>(NBS_comp_mm_LandPrc!F41 / 1000) * Area!$G$6 / (Days!F41*86400)</f>
        <v>4444.1118219832733</v>
      </c>
      <c r="G41" s="10">
        <f>(NBS_comp_mm_LandPrc!G41 / 1000) * Area!$G$6 / (Days!G41*86400)</f>
        <v>6919.0224537037038</v>
      </c>
      <c r="H41" s="10">
        <f>(NBS_comp_mm_LandPrc!H41 / 1000) * Area!$G$6 / (Days!H41*86400)</f>
        <v>4415.8346624850665</v>
      </c>
      <c r="I41" s="10">
        <f>(NBS_comp_mm_LandPrc!I41 / 1000) * Area!$G$6 / (Days!I41*86400)</f>
        <v>3557.4745967741928</v>
      </c>
      <c r="J41" s="10">
        <f>(NBS_comp_mm_LandPrc!J41 / 1000) * Area!$G$6 / (Days!J41*86400)</f>
        <v>2650.8993981481476</v>
      </c>
      <c r="K41" s="10">
        <f>(NBS_comp_mm_LandPrc!K41 / 1000) * Area!$G$6 / (Days!K41*86400)</f>
        <v>2123.8472849462364</v>
      </c>
      <c r="L41" s="10">
        <f>(NBS_comp_mm_LandPrc!L41 / 1000) * Area!$G$6 / (Days!L41*86400)</f>
        <v>-451.80870370370377</v>
      </c>
      <c r="M41" s="10">
        <f>(NBS_comp_mm_LandPrc!M41 / 1000) * Area!$G$6 / (Days!M41*86400)</f>
        <v>785.34648446833978</v>
      </c>
      <c r="N41" s="10">
        <f t="shared" si="0"/>
        <v>2510.721318358705</v>
      </c>
    </row>
    <row r="42" spans="1:14">
      <c r="A42">
        <v>1985</v>
      </c>
      <c r="B42" s="10">
        <f>(NBS_comp_mm_LandPrc!B42 / 1000) * Area!$G$6 / (Days!B42*86400)</f>
        <v>-443.64226403823187</v>
      </c>
      <c r="C42" s="10">
        <f>(NBS_comp_mm_LandPrc!C42 / 1000) * Area!$G$6 / (Days!C42*86400)</f>
        <v>1122.3313591269844</v>
      </c>
      <c r="D42" s="10">
        <f>(NBS_comp_mm_LandPrc!D42 / 1000) * Area!$G$6 / (Days!D42*86400)</f>
        <v>1390.8979808841095</v>
      </c>
      <c r="E42" s="10">
        <f>(NBS_comp_mm_LandPrc!E42 / 1000) * Area!$G$6 / (Days!E42*86400)</f>
        <v>3967.5850925925924</v>
      </c>
      <c r="F42" s="10">
        <f>(NBS_comp_mm_LandPrc!F42 / 1000) * Area!$G$6 / (Days!F42*86400)</f>
        <v>5771.3230525686977</v>
      </c>
      <c r="G42" s="10">
        <f>(NBS_comp_mm_LandPrc!G42 / 1000) * Area!$G$6 / (Days!G42*86400)</f>
        <v>4564.581203703704</v>
      </c>
      <c r="H42" s="10">
        <f>(NBS_comp_mm_LandPrc!H42 / 1000) * Area!$G$6 / (Days!H42*86400)</f>
        <v>4770.3218697729999</v>
      </c>
      <c r="I42" s="10">
        <f>(NBS_comp_mm_LandPrc!I42 / 1000) * Area!$G$6 / (Days!I42*86400)</f>
        <v>4508.3042264038222</v>
      </c>
      <c r="J42" s="10">
        <f>(NBS_comp_mm_LandPrc!J42 / 1000) * Area!$G$6 / (Days!J42*86400)</f>
        <v>5369.3370833333329</v>
      </c>
      <c r="K42" s="10">
        <f>(NBS_comp_mm_LandPrc!K42 / 1000) * Area!$G$6 / (Days!K42*86400)</f>
        <v>3116.3014516129033</v>
      </c>
      <c r="L42" s="10">
        <f>(NBS_comp_mm_LandPrc!L42 / 1000) * Area!$G$6 / (Days!L42*86400)</f>
        <v>2041.1100771604931</v>
      </c>
      <c r="M42" s="10">
        <f>(NBS_comp_mm_LandPrc!M42 / 1000) * Area!$G$6 / (Days!M42*86400)</f>
        <v>-998.13574372759888</v>
      </c>
      <c r="N42" s="10">
        <f t="shared" si="0"/>
        <v>2931.69294911615</v>
      </c>
    </row>
    <row r="43" spans="1:14">
      <c r="A43">
        <v>1986</v>
      </c>
      <c r="B43" s="10">
        <f>(NBS_comp_mm_LandPrc!B43 / 1000) * Area!$G$6 / (Days!B43*86400)</f>
        <v>-286.33574074074068</v>
      </c>
      <c r="C43" s="10">
        <f>(NBS_comp_mm_LandPrc!C43 / 1000) * Area!$G$6 / (Days!C43*86400)</f>
        <v>1322.5674537037034</v>
      </c>
      <c r="D43" s="10">
        <f>(NBS_comp_mm_LandPrc!D43 / 1000) * Area!$G$6 / (Days!D43*86400)</f>
        <v>1926.9025657108725</v>
      </c>
      <c r="E43" s="10">
        <f>(NBS_comp_mm_LandPrc!E43 / 1000) * Area!$G$6 / (Days!E43*86400)</f>
        <v>5584.1595833333331</v>
      </c>
      <c r="F43" s="10">
        <f>(NBS_comp_mm_LandPrc!F43 / 1000) * Area!$G$6 / (Days!F43*86400)</f>
        <v>4255.302383512545</v>
      </c>
      <c r="G43" s="10">
        <f>(NBS_comp_mm_LandPrc!G43 / 1000) * Area!$G$6 / (Days!G43*86400)</f>
        <v>5262.7092592592589</v>
      </c>
      <c r="H43" s="10">
        <f>(NBS_comp_mm_LandPrc!H43 / 1000) * Area!$G$6 / (Days!H43*86400)</f>
        <v>4399.3569563918754</v>
      </c>
      <c r="I43" s="10">
        <f>(NBS_comp_mm_LandPrc!I43 / 1000) * Area!$G$6 / (Days!I43*86400)</f>
        <v>4117.0848566308259</v>
      </c>
      <c r="J43" s="10">
        <f>(NBS_comp_mm_LandPrc!J43 / 1000) * Area!$G$6 / (Days!J43*86400)</f>
        <v>3738.5967283950617</v>
      </c>
      <c r="K43" s="10">
        <f>(NBS_comp_mm_LandPrc!K43 / 1000) * Area!$G$6 / (Days!K43*86400)</f>
        <v>1579.00598864994</v>
      </c>
      <c r="L43" s="10">
        <f>(NBS_comp_mm_LandPrc!L43 / 1000) * Area!$G$6 / (Days!L43*86400)</f>
        <v>-155.18697530864196</v>
      </c>
      <c r="M43" s="10">
        <f>(NBS_comp_mm_LandPrc!M43 / 1000) * Area!$G$6 / (Days!M43*86400)</f>
        <v>-710.04623058542381</v>
      </c>
      <c r="N43" s="10">
        <f t="shared" si="0"/>
        <v>2586.1764024127178</v>
      </c>
    </row>
    <row r="44" spans="1:14">
      <c r="A44">
        <v>1987</v>
      </c>
      <c r="B44" s="10">
        <f>(NBS_comp_mm_LandPrc!B44 / 1000) * Area!$G$6 / (Days!B44*86400)</f>
        <v>-679.30214755077657</v>
      </c>
      <c r="C44" s="10">
        <f>(NBS_comp_mm_LandPrc!C44 / 1000) * Area!$G$6 / (Days!C44*86400)</f>
        <v>-213.11230489417991</v>
      </c>
      <c r="D44" s="10">
        <f>(NBS_comp_mm_LandPrc!D44 / 1000) * Area!$G$6 / (Days!D44*86400)</f>
        <v>239.12851553166053</v>
      </c>
      <c r="E44" s="10">
        <f>(NBS_comp_mm_LandPrc!E44 / 1000) * Area!$G$6 / (Days!E44*86400)</f>
        <v>1561.5313888888888</v>
      </c>
      <c r="F44" s="10">
        <f>(NBS_comp_mm_LandPrc!F44 / 1000) * Area!$G$6 / (Days!F44*86400)</f>
        <v>3510.9145071684588</v>
      </c>
      <c r="G44" s="10">
        <f>(NBS_comp_mm_LandPrc!G44 / 1000) * Area!$G$6 / (Days!G44*86400)</f>
        <v>2348.5775308641973</v>
      </c>
      <c r="H44" s="10">
        <f>(NBS_comp_mm_LandPrc!H44 / 1000) * Area!$G$6 / (Days!H44*86400)</f>
        <v>4564.2693010752691</v>
      </c>
      <c r="I44" s="10">
        <f>(NBS_comp_mm_LandPrc!I44 / 1000) * Area!$G$6 / (Days!I44*86400)</f>
        <v>3344.7953195937876</v>
      </c>
      <c r="J44" s="10">
        <f>(NBS_comp_mm_LandPrc!J44 / 1000) * Area!$G$6 / (Days!J44*86400)</f>
        <v>2006.4662962962959</v>
      </c>
      <c r="K44" s="10">
        <f>(NBS_comp_mm_LandPrc!K44 / 1000) * Area!$G$6 / (Days!K44*86400)</f>
        <v>82.294196535244936</v>
      </c>
      <c r="L44" s="10">
        <f>(NBS_comp_mm_LandPrc!L44 / 1000) * Area!$G$6 / (Days!L44*86400)</f>
        <v>-416.2037037037037</v>
      </c>
      <c r="M44" s="10">
        <f>(NBS_comp_mm_LandPrc!M44 / 1000) * Area!$G$6 / (Days!M44*86400)</f>
        <v>-674.51772998805234</v>
      </c>
      <c r="N44" s="10">
        <f t="shared" si="0"/>
        <v>1306.236764151424</v>
      </c>
    </row>
    <row r="45" spans="1:14">
      <c r="A45">
        <v>1988</v>
      </c>
      <c r="B45" s="10">
        <f>(NBS_comp_mm_LandPrc!B45 / 1000) * Area!$G$6 / (Days!B45*86400)</f>
        <v>-1246.7683094384709</v>
      </c>
      <c r="C45" s="10">
        <f>(NBS_comp_mm_LandPrc!C45 / 1000) * Area!$G$6 / (Days!C45*86400)</f>
        <v>-313.61413473818641</v>
      </c>
      <c r="D45" s="10">
        <f>(NBS_comp_mm_LandPrc!D45 / 1000) * Area!$G$6 / (Days!D45*86400)</f>
        <v>1650.0665501792112</v>
      </c>
      <c r="E45" s="10">
        <f>(NBS_comp_mm_LandPrc!E45 / 1000) * Area!$G$6 / (Days!E45*86400)</f>
        <v>2698.0593981481488</v>
      </c>
      <c r="F45" s="10">
        <f>(NBS_comp_mm_LandPrc!F45 / 1000) * Area!$G$6 / (Days!F45*86400)</f>
        <v>4279.4774701314218</v>
      </c>
      <c r="G45" s="10">
        <f>(NBS_comp_mm_LandPrc!G45 / 1000) * Area!$G$6 / (Days!G45*86400)</f>
        <v>3431.0758950617283</v>
      </c>
      <c r="H45" s="10">
        <f>(NBS_comp_mm_LandPrc!H45 / 1000) * Area!$G$6 / (Days!H45*86400)</f>
        <v>3078.9302718040617</v>
      </c>
      <c r="I45" s="10">
        <f>(NBS_comp_mm_LandPrc!I45 / 1000) * Area!$G$6 / (Days!I45*86400)</f>
        <v>6580.0062962962966</v>
      </c>
      <c r="J45" s="10">
        <f>(NBS_comp_mm_LandPrc!J45 / 1000) * Area!$G$6 / (Days!J45*86400)</f>
        <v>2904.3570987654325</v>
      </c>
      <c r="K45" s="10">
        <f>(NBS_comp_mm_LandPrc!K45 / 1000) * Area!$G$6 / (Days!K45*86400)</f>
        <v>1185.348897849462</v>
      </c>
      <c r="L45" s="10">
        <f>(NBS_comp_mm_LandPrc!L45 / 1000) * Area!$G$6 / (Days!L45*86400)</f>
        <v>2815.8060339506164</v>
      </c>
      <c r="M45" s="10">
        <f>(NBS_comp_mm_LandPrc!M45 / 1000) * Area!$G$6 / (Days!M45*86400)</f>
        <v>203.33066905615311</v>
      </c>
      <c r="N45" s="10">
        <f t="shared" si="0"/>
        <v>2272.1730114221559</v>
      </c>
    </row>
    <row r="46" spans="1:14">
      <c r="A46">
        <v>1989</v>
      </c>
      <c r="B46" s="10">
        <f>(NBS_comp_mm_LandPrc!B46 / 1000) * Area!$G$6 / (Days!B46*86400)</f>
        <v>894.16109916367998</v>
      </c>
      <c r="C46" s="10">
        <f>(NBS_comp_mm_LandPrc!C46 / 1000) * Area!$G$6 / (Days!C46*86400)</f>
        <v>-77.851332671957906</v>
      </c>
      <c r="D46" s="10">
        <f>(NBS_comp_mm_LandPrc!D46 / 1000) * Area!$G$6 / (Days!D46*86400)</f>
        <v>1092.5880107526884</v>
      </c>
      <c r="E46" s="10">
        <f>(NBS_comp_mm_LandPrc!E46 / 1000) * Area!$G$6 / (Days!E46*86400)</f>
        <v>3213.220679012346</v>
      </c>
      <c r="F46" s="10">
        <f>(NBS_comp_mm_LandPrc!F46 / 1000) * Area!$G$6 / (Days!F46*86400)</f>
        <v>5819.2147550776581</v>
      </c>
      <c r="G46" s="10">
        <f>(NBS_comp_mm_LandPrc!G46 / 1000) * Area!$G$6 / (Days!G46*86400)</f>
        <v>5348.2685493827157</v>
      </c>
      <c r="H46" s="10">
        <f>(NBS_comp_mm_LandPrc!H46 / 1000) * Area!$G$6 / (Days!H46*86400)</f>
        <v>2566.5016577060933</v>
      </c>
      <c r="I46" s="10">
        <f>(NBS_comp_mm_LandPrc!I46 / 1000) * Area!$G$6 / (Days!I46*86400)</f>
        <v>3741.3713888888888</v>
      </c>
      <c r="J46" s="10">
        <f>(NBS_comp_mm_LandPrc!J46 / 1000) * Area!$G$6 / (Days!J46*86400)</f>
        <v>1198.4826851851849</v>
      </c>
      <c r="K46" s="10">
        <f>(NBS_comp_mm_LandPrc!K46 / 1000) * Area!$G$6 / (Days!K46*86400)</f>
        <v>273.02742234169654</v>
      </c>
      <c r="L46" s="10">
        <f>(NBS_comp_mm_LandPrc!L46 / 1000) * Area!$G$6 / (Days!L46*86400)</f>
        <v>-1373.1193672839506</v>
      </c>
      <c r="M46" s="10">
        <f>(NBS_comp_mm_LandPrc!M46 / 1000) * Area!$G$6 / (Days!M46*86400)</f>
        <v>-1645.5837455197129</v>
      </c>
      <c r="N46" s="10">
        <f t="shared" si="0"/>
        <v>1754.1901501696109</v>
      </c>
    </row>
    <row r="47" spans="1:14">
      <c r="A47">
        <v>1990</v>
      </c>
      <c r="B47" s="10">
        <f>(NBS_comp_mm_LandPrc!B47 / 1000) * Area!$G$6 / (Days!B47*86400)</f>
        <v>-61.037706093189939</v>
      </c>
      <c r="C47" s="10">
        <f>(NBS_comp_mm_LandPrc!C47 / 1000) * Area!$G$6 / (Days!C47*86400)</f>
        <v>284.82363095238105</v>
      </c>
      <c r="D47" s="10">
        <f>(NBS_comp_mm_LandPrc!D47 / 1000) * Area!$G$6 / (Days!D47*86400)</f>
        <v>1547.2679749103945</v>
      </c>
      <c r="E47" s="10">
        <f>(NBS_comp_mm_LandPrc!E47 / 1000) * Area!$G$6 / (Days!E47*86400)</f>
        <v>3152.739583333333</v>
      </c>
      <c r="F47" s="10">
        <f>(NBS_comp_mm_LandPrc!F47 / 1000) * Area!$G$6 / (Days!F47*86400)</f>
        <v>3915.1697311827952</v>
      </c>
      <c r="G47" s="10">
        <f>(NBS_comp_mm_LandPrc!G47 / 1000) * Area!$G$6 / (Days!G47*86400)</f>
        <v>5881.4369598765443</v>
      </c>
      <c r="H47" s="10">
        <f>(NBS_comp_mm_LandPrc!H47 / 1000) * Area!$G$6 / (Days!H47*86400)</f>
        <v>4104.1570041816003</v>
      </c>
      <c r="I47" s="10">
        <f>(NBS_comp_mm_LandPrc!I47 / 1000) * Area!$G$6 / (Days!I47*86400)</f>
        <v>2867.4013859020306</v>
      </c>
      <c r="J47" s="10">
        <f>(NBS_comp_mm_LandPrc!J47 / 1000) * Area!$G$6 / (Days!J47*86400)</f>
        <v>3230.0194598765429</v>
      </c>
      <c r="K47" s="10">
        <f>(NBS_comp_mm_LandPrc!K47 / 1000) * Area!$G$6 / (Days!K47*86400)</f>
        <v>2822.0764008363203</v>
      </c>
      <c r="L47" s="10">
        <f>(NBS_comp_mm_LandPrc!L47 / 1000) * Area!$G$6 / (Days!L47*86400)</f>
        <v>-82.312962962963311</v>
      </c>
      <c r="M47" s="10">
        <f>(NBS_comp_mm_LandPrc!M47 / 1000) * Area!$G$6 / (Days!M47*86400)</f>
        <v>-922.44200119474294</v>
      </c>
      <c r="N47" s="10">
        <f t="shared" si="0"/>
        <v>2228.2749550667536</v>
      </c>
    </row>
    <row r="48" spans="1:14">
      <c r="A48">
        <v>1991</v>
      </c>
      <c r="B48" s="10">
        <f>(NBS_comp_mm_LandPrc!B48 / 1000) * Area!$G$6 / (Days!B48*86400)</f>
        <v>-403.57859318996407</v>
      </c>
      <c r="C48" s="10">
        <f>(NBS_comp_mm_LandPrc!C48 / 1000) * Area!$G$6 / (Days!C48*86400)</f>
        <v>788.75644179894175</v>
      </c>
      <c r="D48" s="10">
        <f>(NBS_comp_mm_LandPrc!D48 / 1000) * Area!$G$6 / (Days!D48*86400)</f>
        <v>2165.1106391875742</v>
      </c>
      <c r="E48" s="10">
        <f>(NBS_comp_mm_LandPrc!E48 / 1000) * Area!$G$6 / (Days!E48*86400)</f>
        <v>4689.0831481481491</v>
      </c>
      <c r="F48" s="10">
        <f>(NBS_comp_mm_LandPrc!F48 / 1000) * Area!$G$6 / (Days!F48*86400)</f>
        <v>5292.2576164874554</v>
      </c>
      <c r="G48" s="10">
        <f>(NBS_comp_mm_LandPrc!G48 / 1000) * Area!$G$6 / (Days!G48*86400)</f>
        <v>4265.7407870370362</v>
      </c>
      <c r="H48" s="10">
        <f>(NBS_comp_mm_LandPrc!H48 / 1000) * Area!$G$6 / (Days!H48*86400)</f>
        <v>4644.648599163681</v>
      </c>
      <c r="I48" s="10">
        <f>(NBS_comp_mm_LandPrc!I48 / 1000) * Area!$G$6 / (Days!I48*86400)</f>
        <v>2084.867652329749</v>
      </c>
      <c r="J48" s="10">
        <f>(NBS_comp_mm_LandPrc!J48 / 1000) * Area!$G$6 / (Days!J48*86400)</f>
        <v>2975.8963117283947</v>
      </c>
      <c r="K48" s="10">
        <f>(NBS_comp_mm_LandPrc!K48 / 1000) * Area!$G$6 / (Days!K48*86400)</f>
        <v>1932.2800477897251</v>
      </c>
      <c r="L48" s="10">
        <f>(NBS_comp_mm_LandPrc!L48 / 1000) * Area!$G$6 / (Days!L48*86400)</f>
        <v>1394.6272222222221</v>
      </c>
      <c r="M48" s="10">
        <f>(NBS_comp_mm_LandPrc!M48 / 1000) * Area!$G$6 / (Days!M48*86400)</f>
        <v>-568.48969832735918</v>
      </c>
      <c r="N48" s="10">
        <f t="shared" si="0"/>
        <v>2438.4333478646336</v>
      </c>
    </row>
    <row r="49" spans="1:14">
      <c r="A49">
        <v>1992</v>
      </c>
      <c r="B49" s="10">
        <f>(NBS_comp_mm_LandPrc!B49 / 1000) * Area!$G$6 / (Days!B49*86400)</f>
        <v>-577.95866786140948</v>
      </c>
      <c r="C49" s="10">
        <f>(NBS_comp_mm_LandPrc!C49 / 1000) * Area!$G$6 / (Days!C49*86400)</f>
        <v>421.12450830140466</v>
      </c>
      <c r="D49" s="10">
        <f>(NBS_comp_mm_LandPrc!D49 / 1000) * Area!$G$6 / (Days!D49*86400)</f>
        <v>453.27081541218638</v>
      </c>
      <c r="E49" s="10">
        <f>(NBS_comp_mm_LandPrc!E49 / 1000) * Area!$G$6 / (Days!E49*86400)</f>
        <v>3371.6772222222216</v>
      </c>
      <c r="F49" s="10">
        <f>(NBS_comp_mm_LandPrc!F49 / 1000) * Area!$G$6 / (Days!F49*86400)</f>
        <v>5742.768530465949</v>
      </c>
      <c r="G49" s="10">
        <f>(NBS_comp_mm_LandPrc!G49 / 1000) * Area!$G$6 / (Days!G49*86400)</f>
        <v>3724.4883333333332</v>
      </c>
      <c r="H49" s="10">
        <f>(NBS_comp_mm_LandPrc!H49 / 1000) * Area!$G$6 / (Days!H49*86400)</f>
        <v>5313.6403554360813</v>
      </c>
      <c r="I49" s="10">
        <f>(NBS_comp_mm_LandPrc!I49 / 1000) * Area!$G$6 / (Days!I49*86400)</f>
        <v>4280.804193548387</v>
      </c>
      <c r="J49" s="10">
        <f>(NBS_comp_mm_LandPrc!J49 / 1000) * Area!$G$6 / (Days!J49*86400)</f>
        <v>5281.6502160493819</v>
      </c>
      <c r="K49" s="10">
        <f>(NBS_comp_mm_LandPrc!K49 / 1000) * Area!$G$6 / (Days!K49*86400)</f>
        <v>1619.1951941457583</v>
      </c>
      <c r="L49" s="10">
        <f>(NBS_comp_mm_LandPrc!L49 / 1000) * Area!$G$6 / (Days!L49*86400)</f>
        <v>1344.7744598765432</v>
      </c>
      <c r="M49" s="10">
        <f>(NBS_comp_mm_LandPrc!M49 / 1000) * Area!$G$6 / (Days!M49*86400)</f>
        <v>943.86161887694163</v>
      </c>
      <c r="N49" s="10">
        <f t="shared" si="0"/>
        <v>2659.9413983172317</v>
      </c>
    </row>
    <row r="50" spans="1:14">
      <c r="A50">
        <v>1993</v>
      </c>
      <c r="B50" s="10">
        <f>(NBS_comp_mm_LandPrc!B50 / 1000) * Area!$G$6 / (Days!B50*86400)</f>
        <v>-305.26542413381117</v>
      </c>
      <c r="C50" s="10">
        <f>(NBS_comp_mm_LandPrc!C50 / 1000) * Area!$G$6 / (Days!C50*86400)</f>
        <v>-1319.327228835979</v>
      </c>
      <c r="D50" s="10">
        <f>(NBS_comp_mm_LandPrc!D50 / 1000) * Area!$G$6 / (Days!D50*86400)</f>
        <v>81.032422341696247</v>
      </c>
      <c r="E50" s="10">
        <f>(NBS_comp_mm_LandPrc!E50 / 1000) * Area!$G$6 / (Days!E50*86400)</f>
        <v>3998.6772376543208</v>
      </c>
      <c r="F50" s="10">
        <f>(NBS_comp_mm_LandPrc!F50 / 1000) * Area!$G$6 / (Days!F50*86400)</f>
        <v>6146.8764247311829</v>
      </c>
      <c r="G50" s="10">
        <f>(NBS_comp_mm_LandPrc!G50 / 1000) * Area!$G$6 / (Days!G50*86400)</f>
        <v>5180.3349382716042</v>
      </c>
      <c r="H50" s="10">
        <f>(NBS_comp_mm_LandPrc!H50 / 1000) * Area!$G$6 / (Days!H50*86400)</f>
        <v>6394.7041845878139</v>
      </c>
      <c r="I50" s="10">
        <f>(NBS_comp_mm_LandPrc!I50 / 1000) * Area!$G$6 / (Days!I50*86400)</f>
        <v>3951.2051105137402</v>
      </c>
      <c r="J50" s="10">
        <f>(NBS_comp_mm_LandPrc!J50 / 1000) * Area!$G$6 / (Days!J50*86400)</f>
        <v>2783.0436728395071</v>
      </c>
      <c r="K50" s="10">
        <f>(NBS_comp_mm_LandPrc!K50 / 1000) * Area!$G$6 / (Days!K50*86400)</f>
        <v>1628.6757974910388</v>
      </c>
      <c r="L50" s="10">
        <f>(NBS_comp_mm_LandPrc!L50 / 1000) * Area!$G$6 / (Days!L50*86400)</f>
        <v>-2.5585030864198361</v>
      </c>
      <c r="M50" s="10">
        <f>(NBS_comp_mm_LandPrc!M50 / 1000) * Area!$G$6 / (Days!M50*86400)</f>
        <v>-525.03319295101505</v>
      </c>
      <c r="N50" s="10">
        <f t="shared" si="0"/>
        <v>2334.36378661864</v>
      </c>
    </row>
    <row r="51" spans="1:14">
      <c r="A51">
        <v>1994</v>
      </c>
      <c r="B51" s="10">
        <f>(NBS_comp_mm_LandPrc!B51 / 1000) * Area!$G$6 / (Days!B51*86400)</f>
        <v>-779.6624402628438</v>
      </c>
      <c r="C51" s="10">
        <f>(NBS_comp_mm_LandPrc!C51 / 1000) * Area!$G$6 / (Days!C51*86400)</f>
        <v>357.99396825396838</v>
      </c>
      <c r="D51" s="10">
        <f>(NBS_comp_mm_LandPrc!D51 / 1000) * Area!$G$6 / (Days!D51*86400)</f>
        <v>1300.4862873357224</v>
      </c>
      <c r="E51" s="10">
        <f>(NBS_comp_mm_LandPrc!E51 / 1000) * Area!$G$6 / (Days!E51*86400)</f>
        <v>4051.1905555555554</v>
      </c>
      <c r="F51" s="10">
        <f>(NBS_comp_mm_LandPrc!F51 / 1000) * Area!$G$6 / (Days!F51*86400)</f>
        <v>4610.5267204301072</v>
      </c>
      <c r="G51" s="10">
        <f>(NBS_comp_mm_LandPrc!G51 / 1000) * Area!$G$6 / (Days!G51*86400)</f>
        <v>4769.2850925925923</v>
      </c>
      <c r="H51" s="10">
        <f>(NBS_comp_mm_LandPrc!H51 / 1000) * Area!$G$6 / (Days!H51*86400)</f>
        <v>5179.8653166069298</v>
      </c>
      <c r="I51" s="10">
        <f>(NBS_comp_mm_LandPrc!I51 / 1000) * Area!$G$6 / (Days!I51*86400)</f>
        <v>3945.7541487455196</v>
      </c>
      <c r="J51" s="10">
        <f>(NBS_comp_mm_LandPrc!J51 / 1000) * Area!$G$6 / (Days!J51*86400)</f>
        <v>2904.6415895061727</v>
      </c>
      <c r="K51" s="10">
        <f>(NBS_comp_mm_LandPrc!K51 / 1000) * Area!$G$6 / (Days!K51*86400)</f>
        <v>1384.7032407407407</v>
      </c>
      <c r="L51" s="10">
        <f>(NBS_comp_mm_LandPrc!L51 / 1000) * Area!$G$6 / (Days!L51*86400)</f>
        <v>462.87175925925953</v>
      </c>
      <c r="M51" s="10">
        <f>(NBS_comp_mm_LandPrc!M51 / 1000) * Area!$G$6 / (Days!M51*86400)</f>
        <v>-759.93327956989265</v>
      </c>
      <c r="N51" s="10">
        <f t="shared" si="0"/>
        <v>2285.6435799328192</v>
      </c>
    </row>
    <row r="52" spans="1:14">
      <c r="A52">
        <v>1995</v>
      </c>
      <c r="B52" s="10">
        <f>(NBS_comp_mm_LandPrc!B52 / 1000) * Area!$G$6 / (Days!B52*86400)</f>
        <v>-1406.5770459976106</v>
      </c>
      <c r="C52" s="10">
        <f>(NBS_comp_mm_LandPrc!C52 / 1000) * Area!$G$6 / (Days!C52*86400)</f>
        <v>-949.51635912698407</v>
      </c>
      <c r="D52" s="10">
        <f>(NBS_comp_mm_LandPrc!D52 / 1000) * Area!$G$6 / (Days!D52*86400)</f>
        <v>910.3156272401435</v>
      </c>
      <c r="E52" s="10">
        <f>(NBS_comp_mm_LandPrc!E52 / 1000) * Area!$G$6 / (Days!E52*86400)</f>
        <v>2128.06762345679</v>
      </c>
      <c r="F52" s="10">
        <f>(NBS_comp_mm_LandPrc!F52 / 1000) * Area!$G$6 / (Days!F52*86400)</f>
        <v>5076.3330017921144</v>
      </c>
      <c r="G52" s="10">
        <f>(NBS_comp_mm_LandPrc!G52 / 1000) * Area!$G$6 / (Days!G52*86400)</f>
        <v>2600.1376234567906</v>
      </c>
      <c r="H52" s="10">
        <f>(NBS_comp_mm_LandPrc!H52 / 1000) * Area!$G$6 / (Days!H52*86400)</f>
        <v>4604.5339665471929</v>
      </c>
      <c r="I52" s="10">
        <f>(NBS_comp_mm_LandPrc!I52 / 1000) * Area!$G$6 / (Days!I52*86400)</f>
        <v>2864.6457795698925</v>
      </c>
      <c r="J52" s="10">
        <f>(NBS_comp_mm_LandPrc!J52 / 1000) * Area!$G$6 / (Days!J52*86400)</f>
        <v>3083.7917746913572</v>
      </c>
      <c r="K52" s="10">
        <f>(NBS_comp_mm_LandPrc!K52 / 1000) * Area!$G$6 / (Days!K52*86400)</f>
        <v>4657.618930704899</v>
      </c>
      <c r="L52" s="10">
        <f>(NBS_comp_mm_LandPrc!L52 / 1000) * Area!$G$6 / (Days!L52*86400)</f>
        <v>-298.55081790123444</v>
      </c>
      <c r="M52" s="10">
        <f>(NBS_comp_mm_LandPrc!M52 / 1000) * Area!$G$6 / (Days!M52*86400)</f>
        <v>-844.42696236559152</v>
      </c>
      <c r="N52" s="10">
        <f t="shared" si="0"/>
        <v>1868.8644285056462</v>
      </c>
    </row>
    <row r="53" spans="1:14">
      <c r="A53">
        <v>1996</v>
      </c>
      <c r="B53" s="10">
        <f>(NBS_comp_mm_LandPrc!B53 / 1000) * Area!$G$6 / (Days!B53*86400)</f>
        <v>782.59949223416925</v>
      </c>
      <c r="C53" s="10">
        <f>(NBS_comp_mm_LandPrc!C53 / 1000) * Area!$G$6 / (Days!C53*86400)</f>
        <v>1334.6590261813537</v>
      </c>
      <c r="D53" s="10">
        <f>(NBS_comp_mm_LandPrc!D53 / 1000) * Area!$G$6 / (Days!D53*86400)</f>
        <v>623.73508960573463</v>
      </c>
      <c r="E53" s="10">
        <f>(NBS_comp_mm_LandPrc!E53 / 1000) * Area!$G$6 / (Days!E53*86400)</f>
        <v>4214.5791203703702</v>
      </c>
      <c r="F53" s="10">
        <f>(NBS_comp_mm_LandPrc!F53 / 1000) * Area!$G$6 / (Days!F53*86400)</f>
        <v>7761.8735394265232</v>
      </c>
      <c r="G53" s="10">
        <f>(NBS_comp_mm_LandPrc!G53 / 1000) * Area!$G$6 / (Days!G53*86400)</f>
        <v>5732.2696141975312</v>
      </c>
      <c r="H53" s="10">
        <f>(NBS_comp_mm_LandPrc!H53 / 1000) * Area!$G$6 / (Days!H53*86400)</f>
        <v>6240.4642861409793</v>
      </c>
      <c r="I53" s="10">
        <f>(NBS_comp_mm_LandPrc!I53 / 1000) * Area!$G$6 / (Days!I53*86400)</f>
        <v>3913.0356451612902</v>
      </c>
      <c r="J53" s="10">
        <f>(NBS_comp_mm_LandPrc!J53 / 1000) * Area!$G$6 / (Days!J53*86400)</f>
        <v>2875.6559104938265</v>
      </c>
      <c r="K53" s="10">
        <f>(NBS_comp_mm_LandPrc!K53 / 1000) * Area!$G$6 / (Days!K53*86400)</f>
        <v>2892.1792144563924</v>
      </c>
      <c r="L53" s="10">
        <f>(NBS_comp_mm_LandPrc!L53 / 1000) * Area!$G$6 / (Days!L53*86400)</f>
        <v>1067.1142592592601</v>
      </c>
      <c r="M53" s="10">
        <f>(NBS_comp_mm_LandPrc!M53 / 1000) * Area!$G$6 / (Days!M53*86400)</f>
        <v>498.95523297491059</v>
      </c>
      <c r="N53" s="10">
        <f t="shared" si="0"/>
        <v>3161.4267025418626</v>
      </c>
    </row>
    <row r="54" spans="1:14">
      <c r="A54">
        <v>1997</v>
      </c>
      <c r="B54" s="10">
        <f>(NBS_comp_mm_LandPrc!B54 / 1000) * Area!$G$6 / (Days!B54*86400)</f>
        <v>675.15952210274759</v>
      </c>
      <c r="C54" s="10">
        <f>(NBS_comp_mm_LandPrc!C54 / 1000) * Area!$G$6 / (Days!C54*86400)</f>
        <v>-295.91670965608472</v>
      </c>
      <c r="D54" s="10">
        <f>(NBS_comp_mm_LandPrc!D54 / 1000) * Area!$G$6 / (Days!D54*86400)</f>
        <v>1291.0800776583033</v>
      </c>
      <c r="E54" s="10">
        <f>(NBS_comp_mm_LandPrc!E54 / 1000) * Area!$G$6 / (Days!E54*86400)</f>
        <v>4180.9271913580251</v>
      </c>
      <c r="F54" s="10">
        <f>(NBS_comp_mm_LandPrc!F54 / 1000) * Area!$G$6 / (Days!F54*86400)</f>
        <v>5489.5347610513736</v>
      </c>
      <c r="G54" s="10">
        <f>(NBS_comp_mm_LandPrc!G54 / 1000) * Area!$G$6 / (Days!G54*86400)</f>
        <v>4608.5317592592592</v>
      </c>
      <c r="H54" s="10">
        <f>(NBS_comp_mm_LandPrc!H54 / 1000) * Area!$G$6 / (Days!H54*86400)</f>
        <v>4210.0066905615304</v>
      </c>
      <c r="I54" s="10">
        <f>(NBS_comp_mm_LandPrc!I54 / 1000) * Area!$G$6 / (Days!I54*86400)</f>
        <v>1927.1715561529272</v>
      </c>
      <c r="J54" s="10">
        <f>(NBS_comp_mm_LandPrc!J54 / 1000) * Area!$G$6 / (Days!J54*86400)</f>
        <v>1584.267685185185</v>
      </c>
      <c r="K54" s="10">
        <f>(NBS_comp_mm_LandPrc!K54 / 1000) * Area!$G$6 / (Days!K54*86400)</f>
        <v>1098.6036439665472</v>
      </c>
      <c r="L54" s="10">
        <f>(NBS_comp_mm_LandPrc!L54 / 1000) * Area!$G$6 / (Days!L54*86400)</f>
        <v>257.22257716049393</v>
      </c>
      <c r="M54" s="10">
        <f>(NBS_comp_mm_LandPrc!M54 / 1000) * Area!$G$6 / (Days!M54*86400)</f>
        <v>-972.4324671445637</v>
      </c>
      <c r="N54" s="10">
        <f t="shared" si="0"/>
        <v>2004.5130239713119</v>
      </c>
    </row>
    <row r="55" spans="1:14">
      <c r="A55">
        <v>1998</v>
      </c>
      <c r="B55" s="10">
        <f>(NBS_comp_mm_LandPrc!B55 / 1000) * Area!$G$6 / (Days!B55*86400)</f>
        <v>-939.27973715651149</v>
      </c>
      <c r="C55" s="10">
        <f>(NBS_comp_mm_LandPrc!C55 / 1000) * Area!$G$6 / (Days!C55*86400)</f>
        <v>295.24456679894172</v>
      </c>
      <c r="D55" s="10">
        <f>(NBS_comp_mm_LandPrc!D55 / 1000) * Area!$G$6 / (Days!D55*86400)</f>
        <v>1107.1255884109921</v>
      </c>
      <c r="E55" s="10">
        <f>(NBS_comp_mm_LandPrc!E55 / 1000) * Area!$G$6 / (Days!E55*86400)</f>
        <v>2849.7512499999998</v>
      </c>
      <c r="F55" s="10">
        <f>(NBS_comp_mm_LandPrc!F55 / 1000) * Area!$G$6 / (Days!F55*86400)</f>
        <v>2304.465430107527</v>
      </c>
      <c r="G55" s="10">
        <f>(NBS_comp_mm_LandPrc!G55 / 1000) * Area!$G$6 / (Days!G55*86400)</f>
        <v>3180.8565740740746</v>
      </c>
      <c r="H55" s="10">
        <f>(NBS_comp_mm_LandPrc!H55 / 1000) * Area!$G$6 / (Days!H55*86400)</f>
        <v>2013.6519593787336</v>
      </c>
      <c r="I55" s="10">
        <f>(NBS_comp_mm_LandPrc!I55 / 1000) * Area!$G$6 / (Days!I55*86400)</f>
        <v>2198.7726583034646</v>
      </c>
      <c r="J55" s="10">
        <f>(NBS_comp_mm_LandPrc!J55 / 1000) * Area!$G$6 / (Days!J55*86400)</f>
        <v>1365.0052006172841</v>
      </c>
      <c r="K55" s="10">
        <f>(NBS_comp_mm_LandPrc!K55 / 1000) * Area!$G$6 / (Days!K55*86400)</f>
        <v>2081.2836798088415</v>
      </c>
      <c r="L55" s="10">
        <f>(NBS_comp_mm_LandPrc!L55 / 1000) * Area!$G$6 / (Days!L55*86400)</f>
        <v>85.179876543210014</v>
      </c>
      <c r="M55" s="10">
        <f>(NBS_comp_mm_LandPrc!M55 / 1000) * Area!$G$6 / (Days!M55*86400)</f>
        <v>-1743.4877956989244</v>
      </c>
      <c r="N55" s="10">
        <f t="shared" si="0"/>
        <v>1233.2141042656363</v>
      </c>
    </row>
    <row r="56" spans="1:14">
      <c r="A56">
        <v>1999</v>
      </c>
      <c r="B56" s="10">
        <f>(NBS_comp_mm_LandPrc!B56 / 1000) * Area!$G$6 / (Days!B56*86400)</f>
        <v>-1940.7048685782561</v>
      </c>
      <c r="C56" s="10">
        <f>(NBS_comp_mm_LandPrc!C56 / 1000) * Area!$G$6 / (Days!C56*86400)</f>
        <v>208.26344907407397</v>
      </c>
      <c r="D56" s="10">
        <f>(NBS_comp_mm_LandPrc!D56 / 1000) * Area!$G$6 / (Days!D56*86400)</f>
        <v>317.35819295101555</v>
      </c>
      <c r="E56" s="10">
        <f>(NBS_comp_mm_LandPrc!E56 / 1000) * Area!$G$6 / (Days!E56*86400)</f>
        <v>4528.3526080246911</v>
      </c>
      <c r="F56" s="10">
        <f>(NBS_comp_mm_LandPrc!F56 / 1000) * Area!$G$6 / (Days!F56*86400)</f>
        <v>6328.0660573476698</v>
      </c>
      <c r="G56" s="10">
        <f>(NBS_comp_mm_LandPrc!G56 / 1000) * Area!$G$6 / (Days!G56*86400)</f>
        <v>4853.4928395061725</v>
      </c>
      <c r="H56" s="10">
        <f>(NBS_comp_mm_LandPrc!H56 / 1000) * Area!$G$6 / (Days!H56*86400)</f>
        <v>6136.9334796893672</v>
      </c>
      <c r="I56" s="10">
        <f>(NBS_comp_mm_LandPrc!I56 / 1000) * Area!$G$6 / (Days!I56*86400)</f>
        <v>2752.7681481481477</v>
      </c>
      <c r="J56" s="10">
        <f>(NBS_comp_mm_LandPrc!J56 / 1000) * Area!$G$6 / (Days!J56*86400)</f>
        <v>3306.026018518518</v>
      </c>
      <c r="K56" s="10">
        <f>(NBS_comp_mm_LandPrc!K56 / 1000) * Area!$G$6 / (Days!K56*86400)</f>
        <v>1539.7469324970132</v>
      </c>
      <c r="L56" s="10">
        <f>(NBS_comp_mm_LandPrc!L56 / 1000) * Area!$G$6 / (Days!L56*86400)</f>
        <v>-597.95425925925917</v>
      </c>
      <c r="M56" s="10">
        <f>(NBS_comp_mm_LandPrc!M56 / 1000) * Area!$G$6 / (Days!M56*86400)</f>
        <v>-1882.1553972520912</v>
      </c>
      <c r="N56" s="10">
        <f t="shared" si="0"/>
        <v>2129.1827667222551</v>
      </c>
    </row>
    <row r="57" spans="1:14">
      <c r="A57">
        <v>2000</v>
      </c>
      <c r="B57" s="10">
        <f>(NBS_comp_mm_LandPrc!B57 / 1000) * Area!$G$6 / (Days!B57*86400)</f>
        <v>-1620.97458781362</v>
      </c>
      <c r="C57" s="10">
        <f>(NBS_comp_mm_LandPrc!C57 / 1000) * Area!$G$6 / (Days!C57*86400)</f>
        <v>-381.86600893997451</v>
      </c>
      <c r="D57" s="10">
        <f>(NBS_comp_mm_LandPrc!D57 / 1000) * Area!$G$6 / (Days!D57*86400)</f>
        <v>2641.2063649940264</v>
      </c>
      <c r="E57" s="10">
        <f>(NBS_comp_mm_LandPrc!E57 / 1000) * Area!$G$6 / (Days!E57*86400)</f>
        <v>2404.1297685185186</v>
      </c>
      <c r="F57" s="10">
        <f>(NBS_comp_mm_LandPrc!F57 / 1000) * Area!$G$6 / (Days!F57*86400)</f>
        <v>4554.1951164874545</v>
      </c>
      <c r="G57" s="10">
        <f>(NBS_comp_mm_LandPrc!G57 / 1000) * Area!$G$6 / (Days!G57*86400)</f>
        <v>6148.6631944444443</v>
      </c>
      <c r="H57" s="10">
        <f>(NBS_comp_mm_LandPrc!H57 / 1000) * Area!$G$6 / (Days!H57*86400)</f>
        <v>2793.8752180406213</v>
      </c>
      <c r="I57" s="10">
        <f>(NBS_comp_mm_LandPrc!I57 / 1000) * Area!$G$6 / (Days!I57*86400)</f>
        <v>3169.7923864994027</v>
      </c>
      <c r="J57" s="10">
        <f>(NBS_comp_mm_LandPrc!J57 / 1000) * Area!$G$6 / (Days!J57*86400)</f>
        <v>563.07032407407439</v>
      </c>
      <c r="K57" s="10">
        <f>(NBS_comp_mm_LandPrc!K57 / 1000) * Area!$G$6 / (Days!K57*86400)</f>
        <v>434.57802867383515</v>
      </c>
      <c r="L57" s="10">
        <f>(NBS_comp_mm_LandPrc!L57 / 1000) * Area!$G$6 / (Days!L57*86400)</f>
        <v>-279.05557098765439</v>
      </c>
      <c r="M57" s="10">
        <f>(NBS_comp_mm_LandPrc!M57 / 1000) * Area!$G$6 / (Days!M57*86400)</f>
        <v>-3038.9977359617683</v>
      </c>
      <c r="N57" s="10">
        <f t="shared" si="0"/>
        <v>1449.0513748357798</v>
      </c>
    </row>
    <row r="58" spans="1:14">
      <c r="A58">
        <v>2001</v>
      </c>
      <c r="B58" s="10">
        <f>(NBS_comp_mm_LandPrc!B58 / 1000) * Area!$G$6 / (Days!B58*86400)</f>
        <v>-1002.4428972520911</v>
      </c>
      <c r="C58" s="10">
        <f>(NBS_comp_mm_LandPrc!C58 / 1000) * Area!$G$6 / (Days!C58*86400)</f>
        <v>-571.2938855820106</v>
      </c>
      <c r="D58" s="10">
        <f>(NBS_comp_mm_LandPrc!D58 / 1000) * Area!$G$6 / (Days!D58*86400)</f>
        <v>-104.70907407407397</v>
      </c>
      <c r="E58" s="10">
        <f>(NBS_comp_mm_LandPrc!E58 / 1000) * Area!$G$6 / (Days!E58*86400)</f>
        <v>10229.468024691356</v>
      </c>
      <c r="F58" s="10">
        <f>(NBS_comp_mm_LandPrc!F58 / 1000) * Area!$G$6 / (Days!F58*86400)</f>
        <v>6166.5422461170838</v>
      </c>
      <c r="G58" s="10">
        <f>(NBS_comp_mm_LandPrc!G58 / 1000) * Area!$G$6 / (Days!G58*86400)</f>
        <v>4051.6935802469129</v>
      </c>
      <c r="H58" s="10">
        <f>(NBS_comp_mm_LandPrc!H58 / 1000) * Area!$G$6 / (Days!H58*86400)</f>
        <v>2804.3514725209079</v>
      </c>
      <c r="I58" s="10">
        <f>(NBS_comp_mm_LandPrc!I58 / 1000) * Area!$G$6 / (Days!I58*86400)</f>
        <v>2541.6207467144559</v>
      </c>
      <c r="J58" s="10">
        <f>(NBS_comp_mm_LandPrc!J58 / 1000) * Area!$G$6 / (Days!J58*86400)</f>
        <v>820.14078703703717</v>
      </c>
      <c r="K58" s="10">
        <f>(NBS_comp_mm_LandPrc!K58 / 1000) * Area!$G$6 / (Days!K58*86400)</f>
        <v>2072.6645250896054</v>
      </c>
      <c r="L58" s="10">
        <f>(NBS_comp_mm_LandPrc!L58 / 1000) * Area!$G$6 / (Days!L58*86400)</f>
        <v>1784.8402623456793</v>
      </c>
      <c r="M58" s="10">
        <f>(NBS_comp_mm_LandPrc!M58 / 1000) * Area!$G$6 / (Days!M58*86400)</f>
        <v>3.7398655913977179</v>
      </c>
      <c r="N58" s="10">
        <f t="shared" si="0"/>
        <v>2399.7179711205217</v>
      </c>
    </row>
    <row r="59" spans="1:14">
      <c r="A59">
        <v>2002</v>
      </c>
      <c r="B59" s="10">
        <f>(NBS_comp_mm_LandPrc!B59 / 1000) * Area!$G$6 / (Days!B59*86400)</f>
        <v>-1680.0837156511348</v>
      </c>
      <c r="C59" s="10">
        <f>(NBS_comp_mm_LandPrc!C59 / 1000) * Area!$G$6 / (Days!C59*86400)</f>
        <v>-917.2907638888887</v>
      </c>
      <c r="D59" s="10">
        <f>(NBS_comp_mm_LandPrc!D59 / 1000) * Area!$G$6 / (Days!D59*86400)</f>
        <v>109.43240442054947</v>
      </c>
      <c r="E59" s="10">
        <f>(NBS_comp_mm_LandPrc!E59 / 1000) * Area!$G$6 / (Days!E59*86400)</f>
        <v>5093.7037808641981</v>
      </c>
      <c r="F59" s="10">
        <f>(NBS_comp_mm_LandPrc!F59 / 1000) * Area!$G$6 / (Days!F59*86400)</f>
        <v>4251.5604689366792</v>
      </c>
      <c r="G59" s="10">
        <f>(NBS_comp_mm_LandPrc!G59 / 1000) * Area!$G$6 / (Days!G59*86400)</f>
        <v>5246.3306481481477</v>
      </c>
      <c r="H59" s="10">
        <f>(NBS_comp_mm_LandPrc!H59 / 1000) * Area!$G$6 / (Days!H59*86400)</f>
        <v>3479.7655436081241</v>
      </c>
      <c r="I59" s="10">
        <f>(NBS_comp_mm_LandPrc!I59 / 1000) * Area!$G$6 / (Days!I59*86400)</f>
        <v>2685.1232855436083</v>
      </c>
      <c r="J59" s="10">
        <f>(NBS_comp_mm_LandPrc!J59 / 1000) * Area!$G$6 / (Days!J59*86400)</f>
        <v>2049.5866512345679</v>
      </c>
      <c r="K59" s="10">
        <f>(NBS_comp_mm_LandPrc!K59 / 1000) * Area!$G$6 / (Days!K59*86400)</f>
        <v>2035.9320908004779</v>
      </c>
      <c r="L59" s="10">
        <f>(NBS_comp_mm_LandPrc!L59 / 1000) * Area!$G$6 / (Days!L59*86400)</f>
        <v>-1406.5160493827161</v>
      </c>
      <c r="M59" s="10">
        <f>(NBS_comp_mm_LandPrc!M59 / 1000) * Area!$G$6 / (Days!M59*86400)</f>
        <v>-2422.4709289127836</v>
      </c>
      <c r="N59" s="10">
        <f t="shared" si="0"/>
        <v>1543.7561179767356</v>
      </c>
    </row>
    <row r="60" spans="1:14">
      <c r="A60">
        <v>2003</v>
      </c>
      <c r="B60" s="10">
        <f>(NBS_comp_mm_LandPrc!B60 / 1000) * Area!$G$6 / (Days!B60*86400)</f>
        <v>-2900.2059378733575</v>
      </c>
      <c r="C60" s="10">
        <f>(NBS_comp_mm_LandPrc!C60 / 1000) * Area!$G$6 / (Days!C60*86400)</f>
        <v>-847.43910052910041</v>
      </c>
      <c r="D60" s="10">
        <f>(NBS_comp_mm_LandPrc!D60 / 1000) * Area!$G$6 / (Days!D60*86400)</f>
        <v>1452.2247998805256</v>
      </c>
      <c r="E60" s="10">
        <f>(NBS_comp_mm_LandPrc!E60 / 1000) * Area!$G$6 / (Days!E60*86400)</f>
        <v>4212.9780092592582</v>
      </c>
      <c r="F60" s="10">
        <f>(NBS_comp_mm_LandPrc!F60 / 1000) * Area!$G$6 / (Days!F60*86400)</f>
        <v>5111.9802031063318</v>
      </c>
      <c r="G60" s="10">
        <f>(NBS_comp_mm_LandPrc!G60 / 1000) * Area!$G$6 / (Days!G60*86400)</f>
        <v>2991.0417129629632</v>
      </c>
      <c r="H60" s="10">
        <f>(NBS_comp_mm_LandPrc!H60 / 1000) * Area!$G$6 / (Days!H60*86400)</f>
        <v>4296.6151284348862</v>
      </c>
      <c r="I60" s="10">
        <f>(NBS_comp_mm_LandPrc!I60 / 1000) * Area!$G$6 / (Days!I60*86400)</f>
        <v>2789.3334796893669</v>
      </c>
      <c r="J60" s="10">
        <f>(NBS_comp_mm_LandPrc!J60 / 1000) * Area!$G$6 / (Days!J60*86400)</f>
        <v>2281.092484567901</v>
      </c>
      <c r="K60" s="10">
        <f>(NBS_comp_mm_LandPrc!K60 / 1000) * Area!$G$6 / (Days!K60*86400)</f>
        <v>706.56373954599735</v>
      </c>
      <c r="L60" s="10">
        <f>(NBS_comp_mm_LandPrc!L60 / 1000) * Area!$G$6 / (Days!L60*86400)</f>
        <v>166.4924845679013</v>
      </c>
      <c r="M60" s="10">
        <f>(NBS_comp_mm_LandPrc!M60 / 1000) * Area!$G$6 / (Days!M60*86400)</f>
        <v>-657.12603643966588</v>
      </c>
      <c r="N60" s="10">
        <f t="shared" si="0"/>
        <v>1633.6292472644172</v>
      </c>
    </row>
    <row r="61" spans="1:14">
      <c r="A61">
        <v>2004</v>
      </c>
      <c r="B61" s="10">
        <f>(NBS_comp_mm_LandPrc!B61 / 1000) * Area!$G$6 / (Days!B61*86400)</f>
        <v>-1806.2959289127837</v>
      </c>
      <c r="C61" s="10">
        <f>(NBS_comp_mm_LandPrc!C61 / 1000) * Area!$G$6 / (Days!C61*86400)</f>
        <v>77.174814814814667</v>
      </c>
      <c r="D61" s="10">
        <f>(NBS_comp_mm_LandPrc!D61 / 1000) * Area!$G$6 / (Days!D61*86400)</f>
        <v>1523.5585035842294</v>
      </c>
      <c r="E61" s="10">
        <f>(NBS_comp_mm_LandPrc!E61 / 1000) * Area!$G$6 / (Days!E61*86400)</f>
        <v>5001.50212962963</v>
      </c>
      <c r="F61" s="10">
        <f>(NBS_comp_mm_LandPrc!F61 / 1000) * Area!$G$6 / (Days!F61*86400)</f>
        <v>5214.3641756272391</v>
      </c>
      <c r="G61" s="10">
        <f>(NBS_comp_mm_LandPrc!G61 / 1000) * Area!$G$6 / (Days!G61*86400)</f>
        <v>3977.1636882716048</v>
      </c>
      <c r="H61" s="10">
        <f>(NBS_comp_mm_LandPrc!H61 / 1000) * Area!$G$6 / (Days!H61*86400)</f>
        <v>2990.128106332138</v>
      </c>
      <c r="I61" s="10">
        <f>(NBS_comp_mm_LandPrc!I61 / 1000) * Area!$G$6 / (Days!I61*86400)</f>
        <v>2717.5564366786139</v>
      </c>
      <c r="J61" s="10">
        <f>(NBS_comp_mm_LandPrc!J61 / 1000) * Area!$G$6 / (Days!J61*86400)</f>
        <v>3283.864984567901</v>
      </c>
      <c r="K61" s="10">
        <f>(NBS_comp_mm_LandPrc!K61 / 1000) * Area!$G$6 / (Days!K61*86400)</f>
        <v>3142.1907765830351</v>
      </c>
      <c r="L61" s="10">
        <f>(NBS_comp_mm_LandPrc!L61 / 1000) * Area!$G$6 / (Days!L61*86400)</f>
        <v>-284.72270061728426</v>
      </c>
      <c r="M61" s="10">
        <f>(NBS_comp_mm_LandPrc!M61 / 1000) * Area!$G$6 / (Days!M61*86400)</f>
        <v>-1618.6627927120674</v>
      </c>
      <c r="N61" s="10">
        <f t="shared" si="0"/>
        <v>2018.1518494872555</v>
      </c>
    </row>
    <row r="62" spans="1:14">
      <c r="A62">
        <v>2005</v>
      </c>
      <c r="B62" s="10">
        <f>(NBS_comp_mm_LandPrc!B62 / 1000) * Area!$G$6 / (Days!B62*86400)</f>
        <v>-1342.6148207885308</v>
      </c>
      <c r="C62" s="10">
        <f>(NBS_comp_mm_LandPrc!C62 / 1000) * Area!$G$6 / (Days!C62*86400)</f>
        <v>-207.7223048941801</v>
      </c>
      <c r="D62" s="10">
        <f>(NBS_comp_mm_LandPrc!D62 / 1000) * Area!$G$6 / (Days!D62*86400)</f>
        <v>-107.20799880525662</v>
      </c>
      <c r="E62" s="10">
        <f>(NBS_comp_mm_LandPrc!E62 / 1000) * Area!$G$6 / (Days!E62*86400)</f>
        <v>4125.4614814814813</v>
      </c>
      <c r="F62" s="10">
        <f>(NBS_comp_mm_LandPrc!F62 / 1000) * Area!$G$6 / (Days!F62*86400)</f>
        <v>4423.7723775388295</v>
      </c>
      <c r="G62" s="10">
        <f>(NBS_comp_mm_LandPrc!G62 / 1000) * Area!$G$6 / (Days!G62*86400)</f>
        <v>4388.248734567901</v>
      </c>
      <c r="H62" s="10">
        <f>(NBS_comp_mm_LandPrc!H62 / 1000) * Area!$G$6 / (Days!H62*86400)</f>
        <v>1958.4564008363195</v>
      </c>
      <c r="I62" s="10">
        <f>(NBS_comp_mm_LandPrc!I62 / 1000) * Area!$G$6 / (Days!I62*86400)</f>
        <v>1103.9603494623657</v>
      </c>
      <c r="J62" s="10">
        <f>(NBS_comp_mm_LandPrc!J62 / 1000) * Area!$G$6 / (Days!J62*86400)</f>
        <v>1857.4267438271602</v>
      </c>
      <c r="K62" s="10">
        <f>(NBS_comp_mm_LandPrc!K62 / 1000) * Area!$G$6 / (Days!K62*86400)</f>
        <v>3362.0096983273597</v>
      </c>
      <c r="L62" s="10">
        <f>(NBS_comp_mm_LandPrc!L62 / 1000) * Area!$G$6 / (Days!L62*86400)</f>
        <v>1582.931558641975</v>
      </c>
      <c r="M62" s="10">
        <f>(NBS_comp_mm_LandPrc!M62 / 1000) * Area!$G$6 / (Days!M62*86400)</f>
        <v>-519.24411589008366</v>
      </c>
      <c r="N62" s="10">
        <f t="shared" si="0"/>
        <v>1718.7898420254453</v>
      </c>
    </row>
    <row r="63" spans="1:14">
      <c r="A63">
        <v>2006</v>
      </c>
      <c r="B63" s="10">
        <f>(NBS_comp_mm_LandPrc!B63 / 1000) * Area!$G$6 / (Days!B63*86400)</f>
        <v>-252.68030465949852</v>
      </c>
      <c r="C63" s="10">
        <f>(NBS_comp_mm_LandPrc!C63 / 1000) * Area!$G$6 / (Days!C63*86400)</f>
        <v>-1449.5374470899471</v>
      </c>
      <c r="D63" s="10">
        <f>(NBS_comp_mm_LandPrc!D63 / 1000) * Area!$G$6 / (Days!D63*86400)</f>
        <v>823.1449701314217</v>
      </c>
      <c r="E63" s="10">
        <f>(NBS_comp_mm_LandPrc!E63 / 1000) * Area!$G$6 / (Days!E63*86400)</f>
        <v>4397.9778240740743</v>
      </c>
      <c r="F63" s="10">
        <f>(NBS_comp_mm_LandPrc!F63 / 1000) * Area!$G$6 / (Days!F63*86400)</f>
        <v>4959.0756571087213</v>
      </c>
      <c r="G63" s="10">
        <f>(NBS_comp_mm_LandPrc!G63 / 1000) * Area!$G$6 / (Days!G63*86400)</f>
        <v>1901.8814660493827</v>
      </c>
      <c r="H63" s="10">
        <f>(NBS_comp_mm_LandPrc!H63 / 1000) * Area!$G$6 / (Days!H63*86400)</f>
        <v>2733.4051403823178</v>
      </c>
      <c r="I63" s="10">
        <f>(NBS_comp_mm_LandPrc!I63 / 1000) * Area!$G$6 / (Days!I63*86400)</f>
        <v>248.4800238948628</v>
      </c>
      <c r="J63" s="10">
        <f>(NBS_comp_mm_LandPrc!J63 / 1000) * Area!$G$6 / (Days!J63*86400)</f>
        <v>559.02785493827173</v>
      </c>
      <c r="K63" s="10">
        <f>(NBS_comp_mm_LandPrc!K63 / 1000) * Area!$G$6 / (Days!K63*86400)</f>
        <v>-848.22564814814837</v>
      </c>
      <c r="L63" s="10">
        <f>(NBS_comp_mm_LandPrc!L63 / 1000) * Area!$G$6 / (Days!L63*86400)</f>
        <v>-998.03179012345697</v>
      </c>
      <c r="M63" s="10">
        <f>(NBS_comp_mm_LandPrc!M63 / 1000) * Area!$G$6 / (Days!M63*86400)</f>
        <v>-644.73829450418157</v>
      </c>
      <c r="N63" s="10">
        <f t="shared" si="0"/>
        <v>952.48162100448496</v>
      </c>
    </row>
    <row r="64" spans="1:14">
      <c r="A64">
        <v>2007</v>
      </c>
      <c r="B64" s="10">
        <f>(NBS_comp_mm_LandPrc!B64 / 1000) * Area!$G$6 / (Days!B64*86400)</f>
        <v>-2952.3985842293905</v>
      </c>
      <c r="C64" s="10">
        <f>(NBS_comp_mm_LandPrc!C64 / 1000) * Area!$G$6 / (Days!C64*86400)</f>
        <v>-3399.964226190476</v>
      </c>
      <c r="D64" s="10">
        <f>(NBS_comp_mm_LandPrc!D64 / 1000) * Area!$G$6 / (Days!D64*86400)</f>
        <v>1132.5075925925928</v>
      </c>
      <c r="E64" s="10">
        <f>(NBS_comp_mm_LandPrc!E64 / 1000) * Area!$G$6 / (Days!E64*86400)</f>
        <v>2357.772129629629</v>
      </c>
      <c r="F64" s="10">
        <f>(NBS_comp_mm_LandPrc!F64 / 1000) * Area!$G$6 / (Days!F64*86400)</f>
        <v>3360.6634617682198</v>
      </c>
      <c r="G64" s="10">
        <f>(NBS_comp_mm_LandPrc!G64 / 1000) * Area!$G$6 / (Days!G64*86400)</f>
        <v>3813.1755401234568</v>
      </c>
      <c r="H64" s="10">
        <f>(NBS_comp_mm_LandPrc!H64 / 1000) * Area!$G$6 / (Days!H64*86400)</f>
        <v>3634.1387962962963</v>
      </c>
      <c r="I64" s="10">
        <f>(NBS_comp_mm_LandPrc!I64 / 1000) * Area!$G$6 / (Days!I64*86400)</f>
        <v>1020.670170250896</v>
      </c>
      <c r="J64" s="10">
        <f>(NBS_comp_mm_LandPrc!J64 / 1000) * Area!$G$6 / (Days!J64*86400)</f>
        <v>4177.7699537037033</v>
      </c>
      <c r="K64" s="10">
        <f>(NBS_comp_mm_LandPrc!K64 / 1000) * Area!$G$6 / (Days!K64*86400)</f>
        <v>5455.3196505376345</v>
      </c>
      <c r="L64" s="10">
        <f>(NBS_comp_mm_LandPrc!L64 / 1000) * Area!$G$6 / (Days!L64*86400)</f>
        <v>-1505.8070987654323</v>
      </c>
      <c r="M64" s="10">
        <f>(NBS_comp_mm_LandPrc!M64 / 1000) * Area!$G$6 / (Days!M64*86400)</f>
        <v>-1740.1207735961764</v>
      </c>
      <c r="N64" s="10">
        <f t="shared" si="0"/>
        <v>1279.4772176767462</v>
      </c>
    </row>
    <row r="65" spans="1:14">
      <c r="A65">
        <v>2008</v>
      </c>
      <c r="B65" s="10">
        <f>(NBS_comp_mm_LandPrc!B65 / 1000) * Area!$G$6 / (Days!B65*86400)</f>
        <v>-1641.2781511350061</v>
      </c>
      <c r="C65" s="10">
        <f>(NBS_comp_mm_LandPrc!C65 / 1000) * Area!$G$6 / (Days!C65*86400)</f>
        <v>-1349.3940006385699</v>
      </c>
      <c r="D65" s="10">
        <f>(NBS_comp_mm_LandPrc!D65 / 1000) * Area!$G$6 / (Days!D65*86400)</f>
        <v>-360.76997610513706</v>
      </c>
      <c r="E65" s="10">
        <f>(NBS_comp_mm_LandPrc!E65 / 1000) * Area!$G$6 / (Days!E65*86400)</f>
        <v>5786.6210648148144</v>
      </c>
      <c r="F65" s="10">
        <f>(NBS_comp_mm_LandPrc!F65 / 1000) * Area!$G$6 / (Days!F65*86400)</f>
        <v>6016.7410961768219</v>
      </c>
      <c r="G65" s="10">
        <f>(NBS_comp_mm_LandPrc!G65 / 1000) * Area!$G$6 / (Days!G65*86400)</f>
        <v>7435.380925925926</v>
      </c>
      <c r="H65" s="10">
        <f>(NBS_comp_mm_LandPrc!H65 / 1000) * Area!$G$6 / (Days!H65*86400)</f>
        <v>5204.3502120669054</v>
      </c>
      <c r="I65" s="10">
        <f>(NBS_comp_mm_LandPrc!I65 / 1000) * Area!$G$6 / (Days!I65*86400)</f>
        <v>1801.5790591397849</v>
      </c>
      <c r="J65" s="10">
        <f>(NBS_comp_mm_LandPrc!J65 / 1000) * Area!$G$6 / (Days!J65*86400)</f>
        <v>2292.1711419753083</v>
      </c>
      <c r="K65" s="10">
        <f>(NBS_comp_mm_LandPrc!K65 / 1000) * Area!$G$6 / (Days!K65*86400)</f>
        <v>114.75808841099163</v>
      </c>
      <c r="L65" s="10">
        <f>(NBS_comp_mm_LandPrc!L65 / 1000) * Area!$G$6 / (Days!L65*86400)</f>
        <v>-282.60253086419772</v>
      </c>
      <c r="M65" s="10">
        <f>(NBS_comp_mm_LandPrc!M65 / 1000) * Area!$G$6 / (Days!M65*86400)</f>
        <v>-2674.0170161290321</v>
      </c>
      <c r="N65" s="10">
        <f t="shared" si="0"/>
        <v>1861.9616594698839</v>
      </c>
    </row>
    <row r="66" spans="1:14">
      <c r="A66">
        <v>2009</v>
      </c>
      <c r="B66" s="10">
        <f>(NBS_comp_mm_LandPrc!B66 / 1000) * Area!$G$6 / (Days!B66*86400)</f>
        <v>-2157.700543608124</v>
      </c>
      <c r="C66" s="10">
        <f>(NBS_comp_mm_LandPrc!C66 / 1000) * Area!$G$6 / (Days!C66*86400)</f>
        <v>-272.7794708994706</v>
      </c>
      <c r="D66" s="10">
        <f>(NBS_comp_mm_LandPrc!D66 / 1000) * Area!$G$6 / (Days!D66*86400)</f>
        <v>1154.6991517323772</v>
      </c>
      <c r="E66" s="10">
        <f>(NBS_comp_mm_LandPrc!E66 / 1000) * Area!$G$6 / (Days!E66*86400)</f>
        <v>4094.4426697530857</v>
      </c>
      <c r="F66" s="10">
        <f>(NBS_comp_mm_LandPrc!F66 / 1000) * Area!$G$6 / (Days!F66*86400)</f>
        <v>4572.5493906810025</v>
      </c>
      <c r="G66" s="10">
        <f>(NBS_comp_mm_LandPrc!G66 / 1000) * Area!$G$6 / (Days!G66*86400)</f>
        <v>3416.5891666666666</v>
      </c>
      <c r="H66" s="10">
        <f>(NBS_comp_mm_LandPrc!H66 / 1000) * Area!$G$6 / (Days!H66*86400)</f>
        <v>3305.1160633213858</v>
      </c>
      <c r="I66" s="10">
        <f>(NBS_comp_mm_LandPrc!I66 / 1000) * Area!$G$6 / (Days!I66*86400)</f>
        <v>4266.4404211469528</v>
      </c>
      <c r="J66" s="10">
        <f>(NBS_comp_mm_LandPrc!J66 / 1000) * Area!$G$6 / (Days!J66*86400)</f>
        <v>1174.5729629629625</v>
      </c>
      <c r="K66" s="10">
        <f>(NBS_comp_mm_LandPrc!K66 / 1000) * Area!$G$6 / (Days!K66*86400)</f>
        <v>977.17599163679813</v>
      </c>
      <c r="L66" s="10">
        <f>(NBS_comp_mm_LandPrc!L66 / 1000) * Area!$G$6 / (Days!L66*86400)</f>
        <v>1078.7783796296301</v>
      </c>
      <c r="M66" s="10">
        <f>(NBS_comp_mm_LandPrc!M66 / 1000) * Area!$G$6 / (Days!M66*86400)</f>
        <v>-2258.9540979689368</v>
      </c>
      <c r="N66" s="10">
        <f t="shared" si="0"/>
        <v>1612.577507087861</v>
      </c>
    </row>
    <row r="67" spans="1:14">
      <c r="A67">
        <v>2010</v>
      </c>
      <c r="B67" s="10">
        <f>(NBS_comp_mm_LandPrc!B67 / 1000) * Area!$G$6 / (Days!B67*86400)</f>
        <v>-1567.3597550776581</v>
      </c>
      <c r="C67" s="10">
        <f>(NBS_comp_mm_LandPrc!C67 / 1000) * Area!$G$6 / (Days!C67*86400)</f>
        <v>-1342.52251984127</v>
      </c>
      <c r="D67" s="10">
        <f>(NBS_comp_mm_LandPrc!D67 / 1000) * Area!$G$6 / (Days!D67*86400)</f>
        <v>1072.5027897252089</v>
      </c>
      <c r="E67" s="10">
        <f>(NBS_comp_mm_LandPrc!E67 / 1000) * Area!$G$6 / (Days!E67*86400)</f>
        <v>1064.8085185185184</v>
      </c>
      <c r="F67" s="10">
        <f>(NBS_comp_mm_LandPrc!F67 / 1000) * Area!$G$6 / (Days!F67*86400)</f>
        <v>2094.2062813620073</v>
      </c>
      <c r="G67" s="10">
        <f>(NBS_comp_mm_LandPrc!G67 / 1000) * Area!$G$6 / (Days!G67*86400)</f>
        <v>4127.7045524691357</v>
      </c>
      <c r="H67" s="10">
        <f>(NBS_comp_mm_LandPrc!H67 / 1000) * Area!$G$6 / (Days!H67*86400)</f>
        <v>3137.3853166069293</v>
      </c>
      <c r="I67" s="10">
        <f>(NBS_comp_mm_LandPrc!I67 / 1000) * Area!$G$6 / (Days!I67*86400)</f>
        <v>2185.7624701314217</v>
      </c>
      <c r="J67" s="10">
        <f>(NBS_comp_mm_LandPrc!J67 / 1000) * Area!$G$6 / (Days!J67*86400)</f>
        <v>3265.6016203703712</v>
      </c>
      <c r="K67" s="10">
        <f>(NBS_comp_mm_LandPrc!K67 / 1000) * Area!$G$6 / (Days!K67*86400)</f>
        <v>595.73459080047814</v>
      </c>
      <c r="L67" s="10">
        <f>(NBS_comp_mm_LandPrc!L67 / 1000) * Area!$G$6 / (Days!L67*86400)</f>
        <v>213.11479938271623</v>
      </c>
      <c r="M67" s="10">
        <f>(NBS_comp_mm_LandPrc!M67 / 1000) * Area!$G$6 / (Days!M67*86400)</f>
        <v>-2188.4752568697731</v>
      </c>
      <c r="N67" s="10">
        <f t="shared" si="0"/>
        <v>1054.8719506315072</v>
      </c>
    </row>
    <row r="68" spans="1:14">
      <c r="N68" s="10"/>
    </row>
    <row r="69" spans="1:14">
      <c r="N69" s="10"/>
    </row>
    <row r="70" spans="1:14">
      <c r="A70" s="8" t="s">
        <v>49</v>
      </c>
      <c r="B70" s="10">
        <f>AVERAGE(B5:B67)</f>
        <v>-424.22799174110105</v>
      </c>
      <c r="C70" s="10">
        <f t="shared" ref="C70:M70" si="1">AVERAGE(C5:C67)</f>
        <v>541.96402403649881</v>
      </c>
      <c r="D70" s="10">
        <f t="shared" si="1"/>
        <v>1474.6098882061783</v>
      </c>
      <c r="E70" s="10">
        <f t="shared" si="1"/>
        <v>4026.989609543406</v>
      </c>
      <c r="F70" s="10">
        <f t="shared" si="1"/>
        <v>5058.5656905804963</v>
      </c>
      <c r="G70" s="10">
        <f t="shared" si="1"/>
        <v>4724.8048696845008</v>
      </c>
      <c r="H70" s="10">
        <f t="shared" si="1"/>
        <v>4156.0424023344913</v>
      </c>
      <c r="I70" s="10">
        <f t="shared" si="1"/>
        <v>3406.2099401206128</v>
      </c>
      <c r="J70" s="10">
        <f t="shared" si="1"/>
        <v>2654.6331635802458</v>
      </c>
      <c r="K70" s="10">
        <f t="shared" si="1"/>
        <v>1636.0185841345697</v>
      </c>
      <c r="L70" s="10">
        <f t="shared" si="1"/>
        <v>297.74652165392888</v>
      </c>
      <c r="M70" s="10">
        <f t="shared" ref="M70:N70" si="2">AVERAGE(M5:M67)</f>
        <v>-781.76828492727248</v>
      </c>
      <c r="N70" s="10">
        <f t="shared" si="2"/>
        <v>2230.9657014338795</v>
      </c>
    </row>
    <row r="71" spans="1:14">
      <c r="A71" s="8" t="s">
        <v>50</v>
      </c>
      <c r="B71" s="10">
        <f>MAX(B5:B67)</f>
        <v>2194.3658064516135</v>
      </c>
      <c r="C71" s="10">
        <f t="shared" ref="C71:M71" si="3">MAX(C5:C67)</f>
        <v>3438.9176653439149</v>
      </c>
      <c r="D71" s="10">
        <f t="shared" si="3"/>
        <v>4118.598775388291</v>
      </c>
      <c r="E71" s="10">
        <f t="shared" si="3"/>
        <v>10229.468024691356</v>
      </c>
      <c r="F71" s="10">
        <f t="shared" si="3"/>
        <v>10442.321188769412</v>
      </c>
      <c r="G71" s="10">
        <f t="shared" si="3"/>
        <v>7769.193086419752</v>
      </c>
      <c r="H71" s="10">
        <f t="shared" si="3"/>
        <v>7417.1023237753898</v>
      </c>
      <c r="I71" s="10">
        <f t="shared" si="3"/>
        <v>6580.0062962962966</v>
      </c>
      <c r="J71" s="10">
        <f t="shared" si="3"/>
        <v>5369.3370833333329</v>
      </c>
      <c r="K71" s="10">
        <f t="shared" si="3"/>
        <v>5455.3196505376345</v>
      </c>
      <c r="L71" s="10">
        <f t="shared" si="3"/>
        <v>2815.8060339506164</v>
      </c>
      <c r="M71" s="10">
        <f t="shared" ref="M71:N71" si="4">MAX(M5:M67)</f>
        <v>1052.1092323775388</v>
      </c>
      <c r="N71" s="10">
        <f t="shared" si="4"/>
        <v>3406.1875251038291</v>
      </c>
    </row>
    <row r="72" spans="1:14">
      <c r="A72" s="8" t="s">
        <v>51</v>
      </c>
      <c r="B72" s="10">
        <f>MIN(B5:B67)</f>
        <v>-2952.3985842293905</v>
      </c>
      <c r="C72" s="10">
        <f t="shared" ref="C72:M72" si="5">MIN(C5:C67)</f>
        <v>-3399.964226190476</v>
      </c>
      <c r="D72" s="10">
        <f t="shared" si="5"/>
        <v>-360.76997610513706</v>
      </c>
      <c r="E72" s="10">
        <f t="shared" si="5"/>
        <v>1064.8085185185184</v>
      </c>
      <c r="F72" s="10">
        <f t="shared" si="5"/>
        <v>2094.2062813620073</v>
      </c>
      <c r="G72" s="10">
        <f t="shared" si="5"/>
        <v>1901.8814660493827</v>
      </c>
      <c r="H72" s="10">
        <f t="shared" si="5"/>
        <v>1958.4564008363195</v>
      </c>
      <c r="I72" s="10">
        <f t="shared" si="5"/>
        <v>248.4800238948628</v>
      </c>
      <c r="J72" s="10">
        <f t="shared" si="5"/>
        <v>-160.39276234567919</v>
      </c>
      <c r="K72" s="10">
        <f t="shared" si="5"/>
        <v>-1474.8819593787337</v>
      </c>
      <c r="L72" s="10">
        <f t="shared" si="5"/>
        <v>-1517.0923148148149</v>
      </c>
      <c r="M72" s="10">
        <f t="shared" ref="M72:N72" si="6">MIN(M5:M67)</f>
        <v>-3038.9977359617683</v>
      </c>
      <c r="N72" s="10">
        <f t="shared" si="6"/>
        <v>952.48162100448496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2"/>
  <sheetViews>
    <sheetView workbookViewId="0">
      <selection activeCell="A2" sqref="A2"/>
    </sheetView>
  </sheetViews>
  <sheetFormatPr defaultRowHeight="12.75"/>
  <sheetData>
    <row r="1" spans="1:14">
      <c r="A1" t="s">
        <v>47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/>
    </row>
    <row r="5" spans="1:14">
      <c r="A5">
        <v>1948</v>
      </c>
      <c r="B5" s="2">
        <v>69.02</v>
      </c>
      <c r="C5" s="2">
        <v>32.21</v>
      </c>
      <c r="D5" s="2">
        <v>54.04</v>
      </c>
      <c r="E5" s="2">
        <v>96.14</v>
      </c>
      <c r="F5" s="2">
        <v>21.53</v>
      </c>
      <c r="G5" s="2">
        <v>52.13</v>
      </c>
      <c r="H5" s="2">
        <v>73.84</v>
      </c>
      <c r="I5" s="2">
        <v>65.099999999999994</v>
      </c>
      <c r="J5" s="2">
        <v>25.13</v>
      </c>
      <c r="K5" s="2">
        <v>38.590000000000003</v>
      </c>
      <c r="L5" s="2">
        <v>107.38</v>
      </c>
      <c r="M5" s="2">
        <v>71.23</v>
      </c>
    </row>
    <row r="6" spans="1:14">
      <c r="A6">
        <v>1949</v>
      </c>
      <c r="B6" s="2">
        <v>73.540000000000006</v>
      </c>
      <c r="C6" s="2">
        <v>54.1</v>
      </c>
      <c r="D6" s="2">
        <v>62.1</v>
      </c>
      <c r="E6" s="2">
        <v>15.26</v>
      </c>
      <c r="F6" s="2">
        <v>77.44</v>
      </c>
      <c r="G6" s="2">
        <v>99.95</v>
      </c>
      <c r="H6" s="2">
        <v>118.12</v>
      </c>
      <c r="I6" s="2">
        <v>51.03</v>
      </c>
      <c r="J6" s="2">
        <v>82.74</v>
      </c>
      <c r="K6" s="2">
        <v>96.48</v>
      </c>
      <c r="L6" s="2">
        <v>80.05</v>
      </c>
      <c r="M6" s="2">
        <v>48.06</v>
      </c>
    </row>
    <row r="7" spans="1:14">
      <c r="A7">
        <v>1950</v>
      </c>
      <c r="B7" s="2">
        <v>99.63</v>
      </c>
      <c r="C7" s="2">
        <v>41.28</v>
      </c>
      <c r="D7" s="2">
        <v>53.24</v>
      </c>
      <c r="E7" s="2">
        <v>76.27</v>
      </c>
      <c r="F7" s="2">
        <v>85.66</v>
      </c>
      <c r="G7" s="2">
        <v>97</v>
      </c>
      <c r="H7" s="2">
        <v>78.27</v>
      </c>
      <c r="I7" s="2">
        <v>82.75</v>
      </c>
      <c r="J7" s="2">
        <v>55.4</v>
      </c>
      <c r="K7" s="2">
        <v>63.72</v>
      </c>
      <c r="L7" s="2">
        <v>103.94</v>
      </c>
      <c r="M7" s="2">
        <v>58.48</v>
      </c>
    </row>
    <row r="8" spans="1:14">
      <c r="A8">
        <v>1951</v>
      </c>
      <c r="B8" s="2">
        <v>35.909999999999997</v>
      </c>
      <c r="C8" s="2">
        <v>66.819999999999993</v>
      </c>
      <c r="D8" s="2">
        <v>86.69</v>
      </c>
      <c r="E8" s="2">
        <v>61.75</v>
      </c>
      <c r="F8" s="2">
        <v>49.93</v>
      </c>
      <c r="G8" s="2">
        <v>111.56</v>
      </c>
      <c r="H8" s="2">
        <v>52.34</v>
      </c>
      <c r="I8" s="2">
        <v>110.66</v>
      </c>
      <c r="J8" s="2">
        <v>127.96</v>
      </c>
      <c r="K8" s="2">
        <v>77.12</v>
      </c>
      <c r="L8" s="2">
        <v>58.08</v>
      </c>
      <c r="M8" s="2">
        <v>50.05</v>
      </c>
    </row>
    <row r="9" spans="1:14">
      <c r="A9">
        <v>1952</v>
      </c>
      <c r="B9" s="2">
        <v>54.12</v>
      </c>
      <c r="C9" s="2">
        <v>19.37</v>
      </c>
      <c r="D9" s="2">
        <v>45.63</v>
      </c>
      <c r="E9" s="2">
        <v>42.48</v>
      </c>
      <c r="F9" s="2">
        <v>53.03</v>
      </c>
      <c r="G9" s="2">
        <v>110.5</v>
      </c>
      <c r="H9" s="2">
        <v>119.5</v>
      </c>
      <c r="I9" s="2">
        <v>81.75</v>
      </c>
      <c r="J9" s="2">
        <v>32.83</v>
      </c>
      <c r="K9" s="2">
        <v>27.25</v>
      </c>
      <c r="L9" s="2">
        <v>55.59</v>
      </c>
      <c r="M9" s="2">
        <v>32.99</v>
      </c>
    </row>
    <row r="10" spans="1:14">
      <c r="A10">
        <v>1953</v>
      </c>
      <c r="B10" s="2">
        <v>48.07</v>
      </c>
      <c r="C10" s="2">
        <v>51.97</v>
      </c>
      <c r="D10" s="2">
        <v>52.2</v>
      </c>
      <c r="E10" s="2">
        <v>56.03</v>
      </c>
      <c r="F10" s="2">
        <v>115.24</v>
      </c>
      <c r="G10" s="2">
        <v>100.49</v>
      </c>
      <c r="H10" s="2">
        <v>97.33</v>
      </c>
      <c r="I10" s="2">
        <v>85.24</v>
      </c>
      <c r="J10" s="2">
        <v>79.98</v>
      </c>
      <c r="K10" s="2">
        <v>28.42</v>
      </c>
      <c r="L10" s="2">
        <v>57.13</v>
      </c>
      <c r="M10" s="2">
        <v>67.260000000000005</v>
      </c>
    </row>
    <row r="11" spans="1:14">
      <c r="A11">
        <v>1954</v>
      </c>
      <c r="B11" s="2">
        <v>65.56</v>
      </c>
      <c r="C11" s="2">
        <v>37.14</v>
      </c>
      <c r="D11" s="2">
        <v>47.36</v>
      </c>
      <c r="E11" s="2">
        <v>94.04</v>
      </c>
      <c r="F11" s="2">
        <v>99.13</v>
      </c>
      <c r="G11" s="2">
        <v>79.48</v>
      </c>
      <c r="H11" s="2">
        <v>30.99</v>
      </c>
      <c r="I11" s="2">
        <v>53.22</v>
      </c>
      <c r="J11" s="2">
        <v>92.99</v>
      </c>
      <c r="K11" s="2">
        <v>63.48</v>
      </c>
      <c r="L11" s="2">
        <v>36.65</v>
      </c>
      <c r="M11" s="2">
        <v>21.71</v>
      </c>
    </row>
    <row r="12" spans="1:14">
      <c r="A12">
        <v>1955</v>
      </c>
      <c r="B12" s="2">
        <v>48.79</v>
      </c>
      <c r="C12" s="2">
        <v>41.3</v>
      </c>
      <c r="D12" s="2">
        <v>94.58</v>
      </c>
      <c r="E12" s="2">
        <v>45.76</v>
      </c>
      <c r="F12" s="2">
        <v>78.36</v>
      </c>
      <c r="G12" s="2">
        <v>52.82</v>
      </c>
      <c r="H12" s="2">
        <v>87.24</v>
      </c>
      <c r="I12" s="2">
        <v>89.85</v>
      </c>
      <c r="J12" s="2">
        <v>96.24</v>
      </c>
      <c r="K12" s="2">
        <v>103.65</v>
      </c>
      <c r="L12" s="2">
        <v>85.1</v>
      </c>
      <c r="M12" s="2">
        <v>61.42</v>
      </c>
    </row>
    <row r="13" spans="1:14">
      <c r="A13">
        <v>1956</v>
      </c>
      <c r="B13" s="2">
        <v>38.46</v>
      </c>
      <c r="C13" s="2">
        <v>20.55</v>
      </c>
      <c r="D13" s="2">
        <v>21.47</v>
      </c>
      <c r="E13" s="2">
        <v>44</v>
      </c>
      <c r="F13" s="2">
        <v>88</v>
      </c>
      <c r="G13" s="2">
        <v>66.92</v>
      </c>
      <c r="H13" s="2">
        <v>82.13</v>
      </c>
      <c r="I13" s="2">
        <v>72.680000000000007</v>
      </c>
      <c r="J13" s="2">
        <v>65.67</v>
      </c>
      <c r="K13" s="2">
        <v>24.65</v>
      </c>
      <c r="L13" s="2">
        <v>69.61</v>
      </c>
      <c r="M13" s="2">
        <v>69.25</v>
      </c>
    </row>
    <row r="14" spans="1:14">
      <c r="A14">
        <v>1957</v>
      </c>
      <c r="B14" s="2">
        <v>46.97</v>
      </c>
      <c r="C14" s="2">
        <v>37.619999999999997</v>
      </c>
      <c r="D14" s="2">
        <v>36.83</v>
      </c>
      <c r="E14" s="2">
        <v>53.56</v>
      </c>
      <c r="F14" s="2">
        <v>53.91</v>
      </c>
      <c r="G14" s="2">
        <v>90.44</v>
      </c>
      <c r="H14" s="2">
        <v>51.53</v>
      </c>
      <c r="I14" s="2">
        <v>42.73</v>
      </c>
      <c r="J14" s="2">
        <v>97.5</v>
      </c>
      <c r="K14" s="2">
        <v>32.86</v>
      </c>
      <c r="L14" s="2">
        <v>89.14</v>
      </c>
      <c r="M14" s="2">
        <v>41.81</v>
      </c>
    </row>
    <row r="15" spans="1:14">
      <c r="A15">
        <v>1958</v>
      </c>
      <c r="B15" s="2">
        <v>38.130000000000003</v>
      </c>
      <c r="C15" s="2">
        <v>24.14</v>
      </c>
      <c r="D15" s="2">
        <v>15.19</v>
      </c>
      <c r="E15" s="2">
        <v>34.08</v>
      </c>
      <c r="F15" s="2">
        <v>49.8</v>
      </c>
      <c r="G15" s="2">
        <v>85.53</v>
      </c>
      <c r="H15" s="2">
        <v>91.2</v>
      </c>
      <c r="I15" s="2">
        <v>109.76</v>
      </c>
      <c r="J15" s="2">
        <v>78.64</v>
      </c>
      <c r="K15" s="2">
        <v>47.46</v>
      </c>
      <c r="L15" s="2">
        <v>101.83</v>
      </c>
      <c r="M15" s="2">
        <v>63.07</v>
      </c>
    </row>
    <row r="16" spans="1:14">
      <c r="A16">
        <v>1959</v>
      </c>
      <c r="B16" s="2">
        <v>37.299999999999997</v>
      </c>
      <c r="C16" s="2">
        <v>21.93</v>
      </c>
      <c r="D16" s="2">
        <v>32.81</v>
      </c>
      <c r="E16" s="2">
        <v>29.12</v>
      </c>
      <c r="F16" s="2">
        <v>110.8</v>
      </c>
      <c r="G16" s="2">
        <v>61.17</v>
      </c>
      <c r="H16" s="2">
        <v>55.87</v>
      </c>
      <c r="I16" s="2">
        <v>157.72999999999999</v>
      </c>
      <c r="J16" s="2">
        <v>130.04</v>
      </c>
      <c r="K16" s="2">
        <v>100.53</v>
      </c>
      <c r="L16" s="2">
        <v>52.26</v>
      </c>
      <c r="M16" s="2">
        <v>33.869999999999997</v>
      </c>
    </row>
    <row r="17" spans="1:13">
      <c r="A17">
        <v>1960</v>
      </c>
      <c r="B17" s="2">
        <v>49.02</v>
      </c>
      <c r="C17" s="2">
        <v>30.75</v>
      </c>
      <c r="D17" s="2">
        <v>28.43</v>
      </c>
      <c r="E17" s="2">
        <v>109.68</v>
      </c>
      <c r="F17" s="2">
        <v>98.75</v>
      </c>
      <c r="G17" s="2">
        <v>64.47</v>
      </c>
      <c r="H17" s="2">
        <v>75.5</v>
      </c>
      <c r="I17" s="2">
        <v>65.290000000000006</v>
      </c>
      <c r="J17" s="2">
        <v>70.66</v>
      </c>
      <c r="K17" s="2">
        <v>63.27</v>
      </c>
      <c r="L17" s="2">
        <v>74.02</v>
      </c>
      <c r="M17" s="2">
        <v>38.06</v>
      </c>
    </row>
    <row r="18" spans="1:13">
      <c r="A18">
        <v>1961</v>
      </c>
      <c r="B18" s="2">
        <v>28.25</v>
      </c>
      <c r="C18" s="2">
        <v>36.79</v>
      </c>
      <c r="D18" s="2">
        <v>51.31</v>
      </c>
      <c r="E18" s="2">
        <v>41.99</v>
      </c>
      <c r="F18" s="2">
        <v>75</v>
      </c>
      <c r="G18" s="2">
        <v>57.16</v>
      </c>
      <c r="H18" s="2">
        <v>51.93</v>
      </c>
      <c r="I18" s="2">
        <v>40.53</v>
      </c>
      <c r="J18" s="2">
        <v>127.05</v>
      </c>
      <c r="K18" s="2">
        <v>63.91</v>
      </c>
      <c r="L18" s="2">
        <v>65.59</v>
      </c>
      <c r="M18" s="2">
        <v>51.74</v>
      </c>
    </row>
    <row r="19" spans="1:13">
      <c r="A19">
        <v>1962</v>
      </c>
      <c r="B19" s="2">
        <v>53.61</v>
      </c>
      <c r="C19" s="2">
        <v>53.05</v>
      </c>
      <c r="D19" s="2">
        <v>13.58</v>
      </c>
      <c r="E19" s="2">
        <v>43.3</v>
      </c>
      <c r="F19" s="2">
        <v>91.6</v>
      </c>
      <c r="G19" s="2">
        <v>43.88</v>
      </c>
      <c r="H19" s="2">
        <v>50.03</v>
      </c>
      <c r="I19" s="2">
        <v>93</v>
      </c>
      <c r="J19" s="2">
        <v>88.49</v>
      </c>
      <c r="K19" s="2">
        <v>29.57</v>
      </c>
      <c r="L19" s="2">
        <v>26.61</v>
      </c>
      <c r="M19" s="2">
        <v>54.78</v>
      </c>
    </row>
    <row r="20" spans="1:13">
      <c r="A20">
        <v>1963</v>
      </c>
      <c r="B20" s="2">
        <v>42.64</v>
      </c>
      <c r="C20" s="2">
        <v>33.58</v>
      </c>
      <c r="D20" s="2">
        <v>47.26</v>
      </c>
      <c r="E20" s="2">
        <v>64.680000000000007</v>
      </c>
      <c r="F20" s="2">
        <v>52.13</v>
      </c>
      <c r="G20" s="2">
        <v>95.71</v>
      </c>
      <c r="H20" s="2">
        <v>42.2</v>
      </c>
      <c r="I20" s="2">
        <v>75.97</v>
      </c>
      <c r="J20" s="2">
        <v>48.09</v>
      </c>
      <c r="K20" s="2">
        <v>23.96</v>
      </c>
      <c r="L20" s="2">
        <v>56.37</v>
      </c>
      <c r="M20" s="2">
        <v>59.24</v>
      </c>
    </row>
    <row r="21" spans="1:13">
      <c r="A21">
        <v>1964</v>
      </c>
      <c r="B21" s="2">
        <v>49.38</v>
      </c>
      <c r="C21" s="2">
        <v>31.12</v>
      </c>
      <c r="D21" s="2">
        <v>44.46</v>
      </c>
      <c r="E21" s="2">
        <v>86.35</v>
      </c>
      <c r="F21" s="2">
        <v>110.66</v>
      </c>
      <c r="G21" s="2">
        <v>80.959999999999994</v>
      </c>
      <c r="H21" s="2">
        <v>51.31</v>
      </c>
      <c r="I21" s="2">
        <v>99.22</v>
      </c>
      <c r="J21" s="2">
        <v>102.26</v>
      </c>
      <c r="K21" s="2">
        <v>51.76</v>
      </c>
      <c r="L21" s="2">
        <v>57.73</v>
      </c>
      <c r="M21" s="2">
        <v>70.81</v>
      </c>
    </row>
    <row r="22" spans="1:13">
      <c r="A22">
        <v>1965</v>
      </c>
      <c r="B22" s="2">
        <v>51.93</v>
      </c>
      <c r="C22" s="2">
        <v>68.459999999999994</v>
      </c>
      <c r="D22" s="2">
        <v>42.3</v>
      </c>
      <c r="E22" s="2">
        <v>42</v>
      </c>
      <c r="F22" s="2">
        <v>103.46</v>
      </c>
      <c r="G22" s="2">
        <v>62.2</v>
      </c>
      <c r="H22" s="2">
        <v>79.45</v>
      </c>
      <c r="I22" s="2">
        <v>81.5</v>
      </c>
      <c r="J22" s="2">
        <v>135.77000000000001</v>
      </c>
      <c r="K22" s="2">
        <v>57.9</v>
      </c>
      <c r="L22" s="2">
        <v>100.37</v>
      </c>
      <c r="M22" s="2">
        <v>55.08</v>
      </c>
    </row>
    <row r="23" spans="1:13">
      <c r="A23">
        <v>1966</v>
      </c>
      <c r="B23" s="2">
        <v>64.150000000000006</v>
      </c>
      <c r="C23" s="2">
        <v>34.729999999999997</v>
      </c>
      <c r="D23" s="2">
        <v>68.64</v>
      </c>
      <c r="E23" s="2">
        <v>37.42</v>
      </c>
      <c r="F23" s="2">
        <v>42.67</v>
      </c>
      <c r="G23" s="2">
        <v>45.84</v>
      </c>
      <c r="H23" s="2">
        <v>52.37</v>
      </c>
      <c r="I23" s="2">
        <v>115.3</v>
      </c>
      <c r="J23" s="2">
        <v>49.38</v>
      </c>
      <c r="K23" s="2">
        <v>91.58</v>
      </c>
      <c r="L23" s="2">
        <v>53.83</v>
      </c>
      <c r="M23" s="2">
        <v>56.7</v>
      </c>
    </row>
    <row r="24" spans="1:13">
      <c r="A24">
        <v>1967</v>
      </c>
      <c r="B24" s="2">
        <v>69.709999999999994</v>
      </c>
      <c r="C24" s="2">
        <v>48.78</v>
      </c>
      <c r="D24" s="2">
        <v>38.08</v>
      </c>
      <c r="E24" s="2">
        <v>60.42</v>
      </c>
      <c r="F24" s="2">
        <v>31.03</v>
      </c>
      <c r="G24" s="2">
        <v>102.73</v>
      </c>
      <c r="H24" s="2">
        <v>55.28</v>
      </c>
      <c r="I24" s="2">
        <v>96.88</v>
      </c>
      <c r="J24" s="2">
        <v>29.53</v>
      </c>
      <c r="K24" s="2">
        <v>97.16</v>
      </c>
      <c r="L24" s="2">
        <v>56.18</v>
      </c>
      <c r="M24" s="2">
        <v>48.52</v>
      </c>
    </row>
    <row r="25" spans="1:13">
      <c r="A25">
        <v>1968</v>
      </c>
      <c r="B25" s="2">
        <v>34.69</v>
      </c>
      <c r="C25" s="2">
        <v>39.409999999999997</v>
      </c>
      <c r="D25" s="2">
        <v>53.47</v>
      </c>
      <c r="E25" s="2">
        <v>86.14</v>
      </c>
      <c r="F25" s="2">
        <v>71.209999999999994</v>
      </c>
      <c r="G25" s="2">
        <v>125.03</v>
      </c>
      <c r="H25" s="2">
        <v>121.59</v>
      </c>
      <c r="I25" s="2">
        <v>87.71</v>
      </c>
      <c r="J25" s="2">
        <v>113.75</v>
      </c>
      <c r="K25" s="2">
        <v>90.55</v>
      </c>
      <c r="L25" s="2">
        <v>28.71</v>
      </c>
      <c r="M25" s="2">
        <v>87.09</v>
      </c>
    </row>
    <row r="26" spans="1:13">
      <c r="A26">
        <v>1969</v>
      </c>
      <c r="B26" s="2">
        <v>91.45</v>
      </c>
      <c r="C26" s="2">
        <v>22.78</v>
      </c>
      <c r="D26" s="2">
        <v>16.309999999999999</v>
      </c>
      <c r="E26" s="2">
        <v>53.44</v>
      </c>
      <c r="F26" s="2">
        <v>52.95</v>
      </c>
      <c r="G26" s="2">
        <v>67.680000000000007</v>
      </c>
      <c r="H26" s="2">
        <v>49.14</v>
      </c>
      <c r="I26" s="2">
        <v>68.16</v>
      </c>
      <c r="J26" s="2">
        <v>56.88</v>
      </c>
      <c r="K26" s="2">
        <v>85.35</v>
      </c>
      <c r="L26" s="2">
        <v>36.44</v>
      </c>
      <c r="M26" s="2">
        <v>51.34</v>
      </c>
    </row>
    <row r="27" spans="1:13">
      <c r="A27">
        <v>1970</v>
      </c>
      <c r="B27" s="2">
        <v>59.2</v>
      </c>
      <c r="C27" s="2">
        <v>27.89</v>
      </c>
      <c r="D27" s="2">
        <v>26.94</v>
      </c>
      <c r="E27" s="2">
        <v>55.14</v>
      </c>
      <c r="F27" s="2">
        <v>128.13999999999999</v>
      </c>
      <c r="G27" s="2">
        <v>52.77</v>
      </c>
      <c r="H27" s="2">
        <v>101.86</v>
      </c>
      <c r="I27" s="2">
        <v>31.62</v>
      </c>
      <c r="J27" s="2">
        <v>108.36</v>
      </c>
      <c r="K27" s="2">
        <v>108.3</v>
      </c>
      <c r="L27" s="2">
        <v>74.2</v>
      </c>
      <c r="M27" s="2">
        <v>56.45</v>
      </c>
    </row>
    <row r="28" spans="1:13">
      <c r="A28">
        <v>1971</v>
      </c>
      <c r="B28" s="2">
        <v>69.650000000000006</v>
      </c>
      <c r="C28" s="2">
        <v>63.81</v>
      </c>
      <c r="D28" s="2">
        <v>50.31</v>
      </c>
      <c r="E28" s="2">
        <v>30.75</v>
      </c>
      <c r="F28" s="2">
        <v>97.63</v>
      </c>
      <c r="G28" s="2">
        <v>83.99</v>
      </c>
      <c r="H28" s="2">
        <v>74.36</v>
      </c>
      <c r="I28" s="2">
        <v>54.15</v>
      </c>
      <c r="J28" s="2">
        <v>76.38</v>
      </c>
      <c r="K28" s="2">
        <v>106.1</v>
      </c>
      <c r="L28" s="2">
        <v>77.58</v>
      </c>
      <c r="M28" s="2">
        <v>63.26</v>
      </c>
    </row>
    <row r="29" spans="1:13">
      <c r="A29">
        <v>1972</v>
      </c>
      <c r="B29" s="2">
        <v>82.11</v>
      </c>
      <c r="C29" s="2">
        <v>47.2</v>
      </c>
      <c r="D29" s="2">
        <v>65.61</v>
      </c>
      <c r="E29" s="2">
        <v>37.9</v>
      </c>
      <c r="F29" s="2">
        <v>52</v>
      </c>
      <c r="G29" s="2">
        <v>65.38</v>
      </c>
      <c r="H29" s="2">
        <v>109.71</v>
      </c>
      <c r="I29" s="2">
        <v>115.02</v>
      </c>
      <c r="J29" s="2">
        <v>89.92</v>
      </c>
      <c r="K29" s="2">
        <v>37.6</v>
      </c>
      <c r="L29" s="2">
        <v>53.49</v>
      </c>
      <c r="M29" s="2">
        <v>72.3</v>
      </c>
    </row>
    <row r="30" spans="1:13">
      <c r="A30">
        <v>1973</v>
      </c>
      <c r="B30" s="2">
        <v>45.46</v>
      </c>
      <c r="C30" s="2">
        <v>31.41</v>
      </c>
      <c r="D30" s="2">
        <v>52.33</v>
      </c>
      <c r="E30" s="2">
        <v>46.29</v>
      </c>
      <c r="F30" s="2">
        <v>107.63</v>
      </c>
      <c r="G30" s="2">
        <v>89.61</v>
      </c>
      <c r="H30" s="2">
        <v>91.39</v>
      </c>
      <c r="I30" s="2">
        <v>101.8</v>
      </c>
      <c r="J30" s="2">
        <v>79.91</v>
      </c>
      <c r="K30" s="2">
        <v>47.19</v>
      </c>
      <c r="L30" s="2">
        <v>58.51</v>
      </c>
      <c r="M30" s="2">
        <v>58.83</v>
      </c>
    </row>
    <row r="31" spans="1:13">
      <c r="A31">
        <v>1974</v>
      </c>
      <c r="B31" s="2">
        <v>58.91</v>
      </c>
      <c r="C31" s="2">
        <v>35.770000000000003</v>
      </c>
      <c r="D31" s="2">
        <v>28.26</v>
      </c>
      <c r="E31" s="2">
        <v>67.349999999999994</v>
      </c>
      <c r="F31" s="2">
        <v>70.06</v>
      </c>
      <c r="G31" s="2">
        <v>93.45</v>
      </c>
      <c r="H31" s="2">
        <v>75.78</v>
      </c>
      <c r="I31" s="2">
        <v>95.01</v>
      </c>
      <c r="J31" s="2">
        <v>71.94</v>
      </c>
      <c r="K31" s="2">
        <v>58.68</v>
      </c>
      <c r="L31" s="2">
        <v>77.34</v>
      </c>
      <c r="M31" s="2">
        <v>36.590000000000003</v>
      </c>
    </row>
    <row r="32" spans="1:13">
      <c r="A32">
        <v>1975</v>
      </c>
      <c r="B32" s="2">
        <v>101.16</v>
      </c>
      <c r="C32" s="2">
        <v>48.12</v>
      </c>
      <c r="D32" s="2">
        <v>53.48</v>
      </c>
      <c r="E32" s="2">
        <v>39.01</v>
      </c>
      <c r="F32" s="2">
        <v>54.26</v>
      </c>
      <c r="G32" s="2">
        <v>107.08</v>
      </c>
      <c r="H32" s="2">
        <v>49.45</v>
      </c>
      <c r="I32" s="2">
        <v>48.94</v>
      </c>
      <c r="J32" s="2">
        <v>80.83</v>
      </c>
      <c r="K32" s="2">
        <v>47.37</v>
      </c>
      <c r="L32" s="2">
        <v>108.29</v>
      </c>
      <c r="M32" s="2">
        <v>59.07</v>
      </c>
    </row>
    <row r="33" spans="1:13">
      <c r="A33">
        <v>1976</v>
      </c>
      <c r="B33" s="2">
        <v>83.17</v>
      </c>
      <c r="C33" s="2">
        <v>55.92</v>
      </c>
      <c r="D33" s="2">
        <v>106.49</v>
      </c>
      <c r="E33" s="2">
        <v>39.97</v>
      </c>
      <c r="F33" s="2">
        <v>28.2</v>
      </c>
      <c r="G33" s="2">
        <v>86.98</v>
      </c>
      <c r="H33" s="2">
        <v>50.47</v>
      </c>
      <c r="I33" s="2">
        <v>26.19</v>
      </c>
      <c r="J33" s="2">
        <v>34.119999999999997</v>
      </c>
      <c r="K33" s="2">
        <v>37</v>
      </c>
      <c r="L33" s="2">
        <v>38.29</v>
      </c>
      <c r="M33" s="2">
        <v>63.56</v>
      </c>
    </row>
    <row r="34" spans="1:13">
      <c r="A34">
        <v>1977</v>
      </c>
      <c r="B34" s="2">
        <v>58.25</v>
      </c>
      <c r="C34" s="2">
        <v>41.47</v>
      </c>
      <c r="D34" s="2">
        <v>105.94</v>
      </c>
      <c r="E34" s="2">
        <v>52.18</v>
      </c>
      <c r="F34" s="2">
        <v>46.88</v>
      </c>
      <c r="G34" s="2">
        <v>84.98</v>
      </c>
      <c r="H34" s="2">
        <v>96.05</v>
      </c>
      <c r="I34" s="2">
        <v>132.53</v>
      </c>
      <c r="J34" s="2">
        <v>147.44999999999999</v>
      </c>
      <c r="K34" s="2">
        <v>59.64</v>
      </c>
      <c r="L34" s="2">
        <v>72.239999999999995</v>
      </c>
      <c r="M34" s="2">
        <v>76.430000000000007</v>
      </c>
    </row>
    <row r="35" spans="1:13">
      <c r="A35">
        <v>1978</v>
      </c>
      <c r="B35" s="2">
        <v>53.51</v>
      </c>
      <c r="C35" s="2">
        <v>24.05</v>
      </c>
      <c r="D35" s="2">
        <v>27.17</v>
      </c>
      <c r="E35" s="2">
        <v>37.81</v>
      </c>
      <c r="F35" s="2">
        <v>84.09</v>
      </c>
      <c r="G35" s="2">
        <v>67.37</v>
      </c>
      <c r="H35" s="2">
        <v>112.13</v>
      </c>
      <c r="I35" s="2">
        <v>102.29</v>
      </c>
      <c r="J35" s="2">
        <v>77.31</v>
      </c>
      <c r="K35" s="2">
        <v>40.450000000000003</v>
      </c>
      <c r="L35" s="2">
        <v>86.82</v>
      </c>
      <c r="M35" s="2">
        <v>73.77</v>
      </c>
    </row>
    <row r="36" spans="1:13">
      <c r="A36">
        <v>1979</v>
      </c>
      <c r="B36" s="2">
        <v>64.53</v>
      </c>
      <c r="C36" s="2">
        <v>51.21</v>
      </c>
      <c r="D36" s="2">
        <v>108.91</v>
      </c>
      <c r="E36" s="2">
        <v>36.58</v>
      </c>
      <c r="F36" s="2">
        <v>100.17</v>
      </c>
      <c r="G36" s="2">
        <v>104.5</v>
      </c>
      <c r="H36" s="2">
        <v>75.3</v>
      </c>
      <c r="I36" s="2">
        <v>74.69</v>
      </c>
      <c r="J36" s="2">
        <v>73.11</v>
      </c>
      <c r="K36" s="2">
        <v>120.63</v>
      </c>
      <c r="L36" s="2">
        <v>52.52</v>
      </c>
      <c r="M36" s="2">
        <v>39.53</v>
      </c>
    </row>
    <row r="37" spans="1:13">
      <c r="A37">
        <v>1980</v>
      </c>
      <c r="B37" s="2">
        <v>107.5</v>
      </c>
      <c r="C37" s="2">
        <v>34.479999999999997</v>
      </c>
      <c r="D37" s="2">
        <v>27.67</v>
      </c>
      <c r="E37" s="2">
        <v>45.9</v>
      </c>
      <c r="F37" s="2">
        <v>36.6</v>
      </c>
      <c r="G37" s="2">
        <v>74.08</v>
      </c>
      <c r="H37" s="2">
        <v>74.19</v>
      </c>
      <c r="I37" s="2">
        <v>96.17</v>
      </c>
      <c r="J37" s="2">
        <v>137.66</v>
      </c>
      <c r="K37" s="2">
        <v>65.41</v>
      </c>
      <c r="L37" s="2">
        <v>34.630000000000003</v>
      </c>
      <c r="M37" s="2">
        <v>64.31</v>
      </c>
    </row>
    <row r="38" spans="1:13">
      <c r="A38">
        <v>1981</v>
      </c>
      <c r="B38" s="2">
        <v>43.57</v>
      </c>
      <c r="C38" s="2">
        <v>81.67</v>
      </c>
      <c r="D38" s="2">
        <v>43.69</v>
      </c>
      <c r="E38" s="2">
        <v>73.14</v>
      </c>
      <c r="F38" s="2">
        <v>45.8</v>
      </c>
      <c r="G38" s="2">
        <v>141.38999999999999</v>
      </c>
      <c r="H38" s="2">
        <v>33.630000000000003</v>
      </c>
      <c r="I38" s="2">
        <v>53.33</v>
      </c>
      <c r="J38" s="2">
        <v>49.02</v>
      </c>
      <c r="K38" s="2">
        <v>96.04</v>
      </c>
      <c r="L38" s="2">
        <v>29.67</v>
      </c>
      <c r="M38" s="2">
        <v>81.760000000000005</v>
      </c>
    </row>
    <row r="39" spans="1:13">
      <c r="A39">
        <v>1982</v>
      </c>
      <c r="B39" s="2">
        <v>121.02</v>
      </c>
      <c r="C39" s="2">
        <v>28.84</v>
      </c>
      <c r="D39" s="2">
        <v>39.04</v>
      </c>
      <c r="E39" s="2">
        <v>65.11</v>
      </c>
      <c r="F39" s="2">
        <v>76.739999999999995</v>
      </c>
      <c r="G39" s="2">
        <v>45.56</v>
      </c>
      <c r="H39" s="2">
        <v>135.09</v>
      </c>
      <c r="I39" s="2">
        <v>91.95</v>
      </c>
      <c r="J39" s="2">
        <v>96.92</v>
      </c>
      <c r="K39" s="2">
        <v>120.18</v>
      </c>
      <c r="L39" s="2">
        <v>69.94</v>
      </c>
      <c r="M39" s="2">
        <v>73.48</v>
      </c>
    </row>
    <row r="40" spans="1:13">
      <c r="A40">
        <v>1983</v>
      </c>
      <c r="B40" s="2">
        <v>49.33</v>
      </c>
      <c r="C40" s="2">
        <v>26.82</v>
      </c>
      <c r="D40" s="2">
        <v>55.24</v>
      </c>
      <c r="E40" s="2">
        <v>44.95</v>
      </c>
      <c r="F40" s="2">
        <v>82.11</v>
      </c>
      <c r="G40" s="2">
        <v>57.32</v>
      </c>
      <c r="H40" s="2">
        <v>62.44</v>
      </c>
      <c r="I40" s="2">
        <v>76.94</v>
      </c>
      <c r="J40" s="2">
        <v>118.84</v>
      </c>
      <c r="K40" s="2">
        <v>109.07</v>
      </c>
      <c r="L40" s="2">
        <v>89.92</v>
      </c>
      <c r="M40" s="2">
        <v>99.83</v>
      </c>
    </row>
    <row r="41" spans="1:13">
      <c r="A41">
        <v>1984</v>
      </c>
      <c r="B41" s="2">
        <v>63.19</v>
      </c>
      <c r="C41" s="2">
        <v>33.049999999999997</v>
      </c>
      <c r="D41" s="2">
        <v>54.96</v>
      </c>
      <c r="E41" s="2">
        <v>44.54</v>
      </c>
      <c r="F41" s="2">
        <v>53.29</v>
      </c>
      <c r="G41" s="2">
        <v>122.59</v>
      </c>
      <c r="H41" s="2">
        <v>62.96</v>
      </c>
      <c r="I41" s="2">
        <v>79.55</v>
      </c>
      <c r="J41" s="2">
        <v>96.03</v>
      </c>
      <c r="K41" s="2">
        <v>71.41</v>
      </c>
      <c r="L41" s="2">
        <v>41.85</v>
      </c>
      <c r="M41" s="2">
        <v>82.74</v>
      </c>
    </row>
    <row r="42" spans="1:13">
      <c r="A42">
        <v>1985</v>
      </c>
      <c r="B42" s="2">
        <v>57.57</v>
      </c>
      <c r="C42" s="2">
        <v>56.02</v>
      </c>
      <c r="D42" s="2">
        <v>55.47</v>
      </c>
      <c r="E42" s="2">
        <v>49.18</v>
      </c>
      <c r="F42" s="2">
        <v>99.08</v>
      </c>
      <c r="G42" s="2">
        <v>66.87</v>
      </c>
      <c r="H42" s="2">
        <v>95.74</v>
      </c>
      <c r="I42" s="2">
        <v>89.48</v>
      </c>
      <c r="J42" s="2">
        <v>141.21</v>
      </c>
      <c r="K42" s="2">
        <v>79.03</v>
      </c>
      <c r="L42" s="2">
        <v>129.06</v>
      </c>
      <c r="M42" s="2">
        <v>83.32</v>
      </c>
    </row>
    <row r="43" spans="1:13">
      <c r="A43">
        <v>1986</v>
      </c>
      <c r="B43" s="2">
        <v>52.48</v>
      </c>
      <c r="C43" s="2">
        <v>31.52</v>
      </c>
      <c r="D43" s="2">
        <v>57.82</v>
      </c>
      <c r="E43" s="2">
        <v>41.25</v>
      </c>
      <c r="F43" s="2">
        <v>35.6</v>
      </c>
      <c r="G43" s="2">
        <v>94.15</v>
      </c>
      <c r="H43" s="2">
        <v>99.14</v>
      </c>
      <c r="I43" s="2">
        <v>84.6</v>
      </c>
      <c r="J43" s="2">
        <v>87.91</v>
      </c>
      <c r="K43" s="2">
        <v>75.27</v>
      </c>
      <c r="L43" s="2">
        <v>59.74</v>
      </c>
      <c r="M43" s="2">
        <v>34.82</v>
      </c>
    </row>
    <row r="44" spans="1:13">
      <c r="A44">
        <v>1987</v>
      </c>
      <c r="B44" s="2">
        <v>30.19</v>
      </c>
      <c r="C44" s="2">
        <v>16.98</v>
      </c>
      <c r="D44" s="2">
        <v>24.68</v>
      </c>
      <c r="E44" s="2">
        <v>18.32</v>
      </c>
      <c r="F44" s="2">
        <v>84.19</v>
      </c>
      <c r="G44" s="2">
        <v>42.4</v>
      </c>
      <c r="H44" s="2">
        <v>116.95</v>
      </c>
      <c r="I44" s="2">
        <v>99.81</v>
      </c>
      <c r="J44" s="2">
        <v>76.16</v>
      </c>
      <c r="K44" s="2">
        <v>78.72</v>
      </c>
      <c r="L44" s="2">
        <v>60.22</v>
      </c>
      <c r="M44" s="2">
        <v>51.32</v>
      </c>
    </row>
    <row r="45" spans="1:13">
      <c r="A45">
        <v>1988</v>
      </c>
      <c r="B45" s="2">
        <v>74.63</v>
      </c>
      <c r="C45" s="2">
        <v>43.12</v>
      </c>
      <c r="D45" s="2">
        <v>55.98</v>
      </c>
      <c r="E45" s="2">
        <v>21.01</v>
      </c>
      <c r="F45" s="2">
        <v>56.22</v>
      </c>
      <c r="G45" s="2">
        <v>45.83</v>
      </c>
      <c r="H45" s="2">
        <v>48.32</v>
      </c>
      <c r="I45" s="2">
        <v>184.78</v>
      </c>
      <c r="J45" s="2">
        <v>74</v>
      </c>
      <c r="K45" s="2">
        <v>86.99</v>
      </c>
      <c r="L45" s="2">
        <v>115.91</v>
      </c>
      <c r="M45" s="2">
        <v>70.989999999999995</v>
      </c>
    </row>
    <row r="46" spans="1:13">
      <c r="A46">
        <v>1989</v>
      </c>
      <c r="B46" s="2">
        <v>69.62</v>
      </c>
      <c r="C46" s="2">
        <v>48.41</v>
      </c>
      <c r="D46" s="2">
        <v>37.9</v>
      </c>
      <c r="E46" s="2">
        <v>34.43</v>
      </c>
      <c r="F46" s="2">
        <v>62.66</v>
      </c>
      <c r="G46" s="2">
        <v>107.84</v>
      </c>
      <c r="H46" s="2">
        <v>24.26</v>
      </c>
      <c r="I46" s="2">
        <v>70.2</v>
      </c>
      <c r="J46" s="2">
        <v>49.68</v>
      </c>
      <c r="K46" s="2">
        <v>56.67</v>
      </c>
      <c r="L46" s="2">
        <v>69.069999999999993</v>
      </c>
      <c r="M46" s="2">
        <v>67.94</v>
      </c>
    </row>
    <row r="47" spans="1:13">
      <c r="A47">
        <v>1990</v>
      </c>
      <c r="B47" s="2">
        <v>44.96</v>
      </c>
      <c r="C47" s="2">
        <v>32.49</v>
      </c>
      <c r="D47" s="2">
        <v>37.53</v>
      </c>
      <c r="E47" s="2">
        <v>56.44</v>
      </c>
      <c r="F47" s="2">
        <v>58.42</v>
      </c>
      <c r="G47" s="2">
        <v>113.1</v>
      </c>
      <c r="H47" s="2">
        <v>64.64</v>
      </c>
      <c r="I47" s="2">
        <v>43.02</v>
      </c>
      <c r="J47" s="2">
        <v>96.27</v>
      </c>
      <c r="K47" s="2">
        <v>107.12</v>
      </c>
      <c r="L47" s="2">
        <v>44.76</v>
      </c>
      <c r="M47" s="2">
        <v>45.59</v>
      </c>
    </row>
    <row r="48" spans="1:13">
      <c r="A48">
        <v>1991</v>
      </c>
      <c r="B48" s="2">
        <v>54.82</v>
      </c>
      <c r="C48" s="2">
        <v>21.4</v>
      </c>
      <c r="D48" s="2">
        <v>59.32</v>
      </c>
      <c r="E48" s="2">
        <v>65.41</v>
      </c>
      <c r="F48" s="2">
        <v>81.87</v>
      </c>
      <c r="G48" s="2">
        <v>75.97</v>
      </c>
      <c r="H48" s="2">
        <v>103.28</v>
      </c>
      <c r="I48" s="2">
        <v>38.799999999999997</v>
      </c>
      <c r="J48" s="2">
        <v>116</v>
      </c>
      <c r="K48" s="2">
        <v>95.08</v>
      </c>
      <c r="L48" s="2">
        <v>113.29</v>
      </c>
      <c r="M48" s="2">
        <v>47.35</v>
      </c>
    </row>
    <row r="49" spans="1:13">
      <c r="A49">
        <v>1992</v>
      </c>
      <c r="B49" s="2">
        <v>44.96</v>
      </c>
      <c r="C49" s="2">
        <v>36.229999999999997</v>
      </c>
      <c r="D49" s="2">
        <v>21.43</v>
      </c>
      <c r="E49" s="2">
        <v>53.76</v>
      </c>
      <c r="F49" s="2">
        <v>61.57</v>
      </c>
      <c r="G49" s="2">
        <v>53.34</v>
      </c>
      <c r="H49" s="2">
        <v>116.51</v>
      </c>
      <c r="I49" s="2">
        <v>84.31</v>
      </c>
      <c r="J49" s="2">
        <v>113.53</v>
      </c>
      <c r="K49" s="2">
        <v>57.31</v>
      </c>
      <c r="L49" s="2">
        <v>65.569999999999993</v>
      </c>
      <c r="M49" s="2">
        <v>78.69</v>
      </c>
    </row>
    <row r="50" spans="1:13">
      <c r="A50">
        <v>1993</v>
      </c>
      <c r="B50" s="2">
        <v>49.69</v>
      </c>
      <c r="C50" s="2">
        <v>14.35</v>
      </c>
      <c r="D50" s="2">
        <v>18.07</v>
      </c>
      <c r="E50" s="2">
        <v>73.39</v>
      </c>
      <c r="F50" s="2">
        <v>102.31</v>
      </c>
      <c r="G50" s="2">
        <v>78.23</v>
      </c>
      <c r="H50" s="2">
        <v>106.69</v>
      </c>
      <c r="I50" s="2">
        <v>66.08</v>
      </c>
      <c r="J50" s="2">
        <v>76.930000000000007</v>
      </c>
      <c r="K50" s="2">
        <v>73.38</v>
      </c>
      <c r="L50" s="2">
        <v>51.28</v>
      </c>
      <c r="M50" s="2">
        <v>39.979999999999997</v>
      </c>
    </row>
    <row r="51" spans="1:13">
      <c r="A51">
        <v>1994</v>
      </c>
      <c r="B51" s="2">
        <v>59.06</v>
      </c>
      <c r="C51" s="2">
        <v>14.84</v>
      </c>
      <c r="D51" s="2">
        <v>39.81</v>
      </c>
      <c r="E51" s="2">
        <v>71.47</v>
      </c>
      <c r="F51" s="2">
        <v>75.12</v>
      </c>
      <c r="G51" s="2">
        <v>78.349999999999994</v>
      </c>
      <c r="H51" s="2">
        <v>76.11</v>
      </c>
      <c r="I51" s="2">
        <v>101.38</v>
      </c>
      <c r="J51" s="2">
        <v>76.36</v>
      </c>
      <c r="K51" s="2">
        <v>55.07</v>
      </c>
      <c r="L51" s="2">
        <v>59.44</v>
      </c>
      <c r="M51" s="2">
        <v>14.14</v>
      </c>
    </row>
    <row r="52" spans="1:13">
      <c r="A52">
        <v>1995</v>
      </c>
      <c r="B52" s="2">
        <v>41.51</v>
      </c>
      <c r="C52" s="2">
        <v>51.09</v>
      </c>
      <c r="D52" s="2">
        <v>39.51</v>
      </c>
      <c r="E52" s="2">
        <v>48.71</v>
      </c>
      <c r="F52" s="2">
        <v>89.19</v>
      </c>
      <c r="G52" s="2">
        <v>27.2</v>
      </c>
      <c r="H52" s="2">
        <v>108.83</v>
      </c>
      <c r="I52" s="2">
        <v>85.58</v>
      </c>
      <c r="J52" s="2">
        <v>115.55</v>
      </c>
      <c r="K52" s="2">
        <v>138.16</v>
      </c>
      <c r="L52" s="2">
        <v>65.75</v>
      </c>
      <c r="M52" s="2">
        <v>73.900000000000006</v>
      </c>
    </row>
    <row r="53" spans="1:13">
      <c r="A53">
        <v>1996</v>
      </c>
      <c r="B53" s="2">
        <v>94.57</v>
      </c>
      <c r="C53" s="2">
        <v>49.94</v>
      </c>
      <c r="D53" s="2">
        <v>33.22</v>
      </c>
      <c r="E53" s="2">
        <v>70.8</v>
      </c>
      <c r="F53" s="2">
        <v>45.75</v>
      </c>
      <c r="G53" s="2">
        <v>107.43</v>
      </c>
      <c r="H53" s="2">
        <v>115.6</v>
      </c>
      <c r="I53" s="2">
        <v>81.14</v>
      </c>
      <c r="J53" s="2">
        <v>84.09</v>
      </c>
      <c r="K53" s="2">
        <v>96.27</v>
      </c>
      <c r="L53" s="2">
        <v>66.959999999999994</v>
      </c>
      <c r="M53" s="2">
        <v>77.209999999999994</v>
      </c>
    </row>
    <row r="54" spans="1:13">
      <c r="A54">
        <v>1997</v>
      </c>
      <c r="B54" s="2">
        <v>103.83</v>
      </c>
      <c r="C54" s="2">
        <v>20.28</v>
      </c>
      <c r="D54" s="2">
        <v>65.38</v>
      </c>
      <c r="E54" s="2">
        <v>27.25</v>
      </c>
      <c r="F54" s="2">
        <v>69.569999999999993</v>
      </c>
      <c r="G54" s="2">
        <v>74.400000000000006</v>
      </c>
      <c r="H54" s="2">
        <v>68.66</v>
      </c>
      <c r="I54" s="2">
        <v>54.73</v>
      </c>
      <c r="J54" s="2">
        <v>61.66</v>
      </c>
      <c r="K54" s="2">
        <v>74.989999999999995</v>
      </c>
      <c r="L54" s="2">
        <v>58.9</v>
      </c>
      <c r="M54" s="2">
        <v>28.87</v>
      </c>
    </row>
    <row r="55" spans="1:13">
      <c r="A55">
        <v>1998</v>
      </c>
      <c r="B55" s="2">
        <v>47.2</v>
      </c>
      <c r="C55" s="2">
        <v>18.07</v>
      </c>
      <c r="D55" s="2">
        <v>69.73</v>
      </c>
      <c r="E55" s="2">
        <v>25.41</v>
      </c>
      <c r="F55" s="2">
        <v>51.84</v>
      </c>
      <c r="G55" s="2">
        <v>88.02</v>
      </c>
      <c r="H55" s="2">
        <v>52.03</v>
      </c>
      <c r="I55" s="2">
        <v>63.04</v>
      </c>
      <c r="J55" s="2">
        <v>76.73</v>
      </c>
      <c r="K55" s="2">
        <v>81.77</v>
      </c>
      <c r="L55" s="2">
        <v>83.17</v>
      </c>
      <c r="M55" s="2">
        <v>63.64</v>
      </c>
    </row>
    <row r="56" spans="1:13">
      <c r="A56">
        <v>1999</v>
      </c>
      <c r="B56" s="2">
        <v>77.08</v>
      </c>
      <c r="C56" s="2">
        <v>53.33</v>
      </c>
      <c r="D56" s="2">
        <v>23.32</v>
      </c>
      <c r="E56" s="2">
        <v>39.28</v>
      </c>
      <c r="F56" s="2">
        <v>137.69</v>
      </c>
      <c r="G56" s="2">
        <v>78.239999999999995</v>
      </c>
      <c r="H56" s="2">
        <v>125.56</v>
      </c>
      <c r="I56" s="2">
        <v>84.37</v>
      </c>
      <c r="J56" s="2">
        <v>102.45</v>
      </c>
      <c r="K56" s="2">
        <v>94.56</v>
      </c>
      <c r="L56" s="2">
        <v>40.880000000000003</v>
      </c>
      <c r="M56" s="2">
        <v>42.23</v>
      </c>
    </row>
    <row r="57" spans="1:13">
      <c r="A57">
        <v>2000</v>
      </c>
      <c r="B57" s="2">
        <v>55.17</v>
      </c>
      <c r="C57" s="2">
        <v>22.97</v>
      </c>
      <c r="D57" s="2">
        <v>61.96</v>
      </c>
      <c r="E57" s="2">
        <v>43.8</v>
      </c>
      <c r="F57" s="2">
        <v>60.79</v>
      </c>
      <c r="G57" s="2">
        <v>112.79</v>
      </c>
      <c r="H57" s="2">
        <v>48.09</v>
      </c>
      <c r="I57" s="2">
        <v>51.56</v>
      </c>
      <c r="J57" s="2">
        <v>53.16</v>
      </c>
      <c r="K57" s="2">
        <v>46.19</v>
      </c>
      <c r="L57" s="2">
        <v>63.92</v>
      </c>
      <c r="M57" s="2">
        <v>48.83</v>
      </c>
    </row>
    <row r="58" spans="1:13">
      <c r="A58">
        <v>2001</v>
      </c>
      <c r="B58" s="2">
        <v>48.18</v>
      </c>
      <c r="C58" s="2">
        <v>60.82</v>
      </c>
      <c r="D58" s="2">
        <v>24.02</v>
      </c>
      <c r="E58" s="2">
        <v>149.38999999999999</v>
      </c>
      <c r="F58" s="2">
        <v>93.81</v>
      </c>
      <c r="G58" s="2">
        <v>73.459999999999994</v>
      </c>
      <c r="H58" s="2">
        <v>62.75</v>
      </c>
      <c r="I58" s="2">
        <v>72.47</v>
      </c>
      <c r="J58" s="2">
        <v>64.73</v>
      </c>
      <c r="K58" s="2">
        <v>109.99</v>
      </c>
      <c r="L58" s="2">
        <v>82.31</v>
      </c>
      <c r="M58" s="2">
        <v>53.7</v>
      </c>
    </row>
    <row r="59" spans="1:13">
      <c r="A59">
        <v>2002</v>
      </c>
      <c r="B59" s="2">
        <v>23.8</v>
      </c>
      <c r="C59" s="2">
        <v>44.95</v>
      </c>
      <c r="D59" s="2">
        <v>69.39</v>
      </c>
      <c r="E59" s="2">
        <v>67.959999999999994</v>
      </c>
      <c r="F59" s="2">
        <v>63.06</v>
      </c>
      <c r="G59" s="2">
        <v>68.959999999999994</v>
      </c>
      <c r="H59" s="2">
        <v>67.099999999999994</v>
      </c>
      <c r="I59" s="2">
        <v>77.58</v>
      </c>
      <c r="J59" s="2">
        <v>121.19</v>
      </c>
      <c r="K59" s="2">
        <v>115.93</v>
      </c>
      <c r="L59" s="2">
        <v>39.64</v>
      </c>
      <c r="M59" s="2">
        <v>29.69</v>
      </c>
    </row>
    <row r="60" spans="1:13">
      <c r="A60">
        <v>2003</v>
      </c>
      <c r="B60" s="2">
        <v>36.53</v>
      </c>
      <c r="C60" s="2">
        <v>33.26</v>
      </c>
      <c r="D60" s="2">
        <v>47.22</v>
      </c>
      <c r="E60" s="2">
        <v>61.22</v>
      </c>
      <c r="F60" s="2">
        <v>87.4</v>
      </c>
      <c r="G60" s="2">
        <v>42.24</v>
      </c>
      <c r="H60" s="2">
        <v>96.4</v>
      </c>
      <c r="I60" s="2">
        <v>53.01</v>
      </c>
      <c r="J60" s="2">
        <v>95.2</v>
      </c>
      <c r="K60" s="2">
        <v>53.65</v>
      </c>
      <c r="L60" s="2">
        <v>63.65</v>
      </c>
      <c r="M60" s="2">
        <v>42.05</v>
      </c>
    </row>
    <row r="61" spans="1:13">
      <c r="A61">
        <v>2004</v>
      </c>
      <c r="B61" s="2">
        <v>53.82</v>
      </c>
      <c r="C61" s="2">
        <v>30.9</v>
      </c>
      <c r="D61" s="2">
        <v>52.86</v>
      </c>
      <c r="E61" s="2">
        <v>48.63</v>
      </c>
      <c r="F61" s="2">
        <v>92.88</v>
      </c>
      <c r="G61" s="2">
        <v>56.24</v>
      </c>
      <c r="H61" s="2">
        <v>63.86</v>
      </c>
      <c r="I61" s="2">
        <v>100.87</v>
      </c>
      <c r="J61" s="2">
        <v>57.08</v>
      </c>
      <c r="K61" s="2">
        <v>124.33</v>
      </c>
      <c r="L61" s="2">
        <v>39.04</v>
      </c>
      <c r="M61" s="2">
        <v>74.069999999999993</v>
      </c>
    </row>
    <row r="62" spans="1:13">
      <c r="A62">
        <v>2005</v>
      </c>
      <c r="B62" s="2">
        <v>58.84</v>
      </c>
      <c r="C62" s="2">
        <v>35.93</v>
      </c>
      <c r="D62" s="2">
        <v>26.03</v>
      </c>
      <c r="E62" s="2">
        <v>26.14</v>
      </c>
      <c r="F62" s="2">
        <v>76.09</v>
      </c>
      <c r="G62" s="2">
        <v>100.77</v>
      </c>
      <c r="H62" s="2">
        <v>34.64</v>
      </c>
      <c r="I62" s="2">
        <v>42.03</v>
      </c>
      <c r="J62" s="2">
        <v>95.87</v>
      </c>
      <c r="K62" s="2">
        <v>130.46</v>
      </c>
      <c r="L62" s="2">
        <v>100.15</v>
      </c>
      <c r="M62" s="2">
        <v>63.37</v>
      </c>
    </row>
    <row r="63" spans="1:13">
      <c r="A63">
        <v>2006</v>
      </c>
      <c r="B63" s="2">
        <v>50.88</v>
      </c>
      <c r="C63" s="2">
        <v>38.4</v>
      </c>
      <c r="D63" s="2">
        <v>38.07</v>
      </c>
      <c r="E63" s="2">
        <v>27.74</v>
      </c>
      <c r="F63" s="2">
        <v>95.09</v>
      </c>
      <c r="G63" s="2">
        <v>36.21</v>
      </c>
      <c r="H63" s="2">
        <v>70.69</v>
      </c>
      <c r="I63" s="2">
        <v>30.59</v>
      </c>
      <c r="J63" s="2">
        <v>66.78</v>
      </c>
      <c r="K63" s="2">
        <v>62.63</v>
      </c>
      <c r="L63" s="2">
        <v>39.53</v>
      </c>
      <c r="M63" s="2">
        <v>68.510000000000005</v>
      </c>
    </row>
    <row r="64" spans="1:13">
      <c r="A64" s="19">
        <v>2007</v>
      </c>
      <c r="B64" s="20">
        <v>40.85</v>
      </c>
      <c r="C64" s="20">
        <v>31.92</v>
      </c>
      <c r="D64" s="20">
        <v>70.150000000000006</v>
      </c>
      <c r="E64" s="20">
        <v>53.45</v>
      </c>
      <c r="F64" s="20">
        <v>40.29</v>
      </c>
      <c r="G64" s="20">
        <v>63.97</v>
      </c>
      <c r="H64" s="20">
        <v>47.67</v>
      </c>
      <c r="I64" s="20">
        <v>35.54</v>
      </c>
      <c r="J64" s="20">
        <v>147.06</v>
      </c>
      <c r="K64" s="20">
        <v>151.25</v>
      </c>
      <c r="L64" s="20">
        <v>48.81</v>
      </c>
      <c r="M64" s="20">
        <v>66.31</v>
      </c>
    </row>
    <row r="65" spans="1:13">
      <c r="A65" s="18">
        <v>2008</v>
      </c>
      <c r="B65" s="21">
        <v>50.39</v>
      </c>
      <c r="C65" s="21">
        <v>28.17</v>
      </c>
      <c r="D65" s="21">
        <v>25.49</v>
      </c>
      <c r="E65" s="21">
        <v>78.790000000000006</v>
      </c>
      <c r="F65" s="21">
        <v>69.760000000000005</v>
      </c>
      <c r="G65" s="21">
        <v>106.02</v>
      </c>
      <c r="H65" s="21">
        <v>71.08</v>
      </c>
      <c r="I65" s="21">
        <v>35.18</v>
      </c>
      <c r="J65" s="21">
        <v>73.19</v>
      </c>
      <c r="K65" s="21">
        <v>46.32</v>
      </c>
      <c r="L65" s="21">
        <v>69.680000000000007</v>
      </c>
      <c r="M65" s="21">
        <v>85.07</v>
      </c>
    </row>
    <row r="66" spans="1:13">
      <c r="A66" s="18">
        <v>2009</v>
      </c>
      <c r="B66" s="21">
        <v>49.3</v>
      </c>
      <c r="C66" s="21">
        <v>39.83</v>
      </c>
      <c r="D66" s="21">
        <v>38.83</v>
      </c>
      <c r="E66" s="21">
        <v>67.599999999999994</v>
      </c>
      <c r="F66" s="21">
        <v>55.41</v>
      </c>
      <c r="G66" s="21">
        <v>62.44</v>
      </c>
      <c r="H66" s="21">
        <v>75.7</v>
      </c>
      <c r="I66" s="21">
        <v>110.22</v>
      </c>
      <c r="J66" s="21">
        <v>27.6</v>
      </c>
      <c r="K66" s="21">
        <v>101.28</v>
      </c>
      <c r="L66" s="21">
        <v>38.130000000000003</v>
      </c>
      <c r="M66" s="21">
        <v>73.81</v>
      </c>
    </row>
    <row r="67" spans="1:13">
      <c r="A67">
        <v>2010</v>
      </c>
      <c r="B67" s="2">
        <v>39.93</v>
      </c>
      <c r="C67" s="2">
        <v>19.3</v>
      </c>
      <c r="D67" s="2">
        <v>8.8699999999999992</v>
      </c>
      <c r="E67" s="2">
        <v>22.06</v>
      </c>
      <c r="F67" s="2">
        <v>41.04</v>
      </c>
      <c r="G67" s="2">
        <v>104.88</v>
      </c>
      <c r="H67" s="2">
        <v>67.36</v>
      </c>
      <c r="I67" s="2">
        <v>72.44</v>
      </c>
      <c r="J67" s="2">
        <v>128.82</v>
      </c>
      <c r="K67" s="2">
        <v>51.4</v>
      </c>
      <c r="L67" s="2">
        <v>75.260000000000005</v>
      </c>
      <c r="M67" s="2">
        <v>45.02</v>
      </c>
    </row>
    <row r="68" spans="1:13">
      <c r="A68">
        <v>2011</v>
      </c>
      <c r="B68" s="2">
        <v>53.46</v>
      </c>
      <c r="C68" s="2">
        <v>17.04</v>
      </c>
      <c r="D68" s="2">
        <v>26.9</v>
      </c>
      <c r="E68" s="2">
        <v>88.05</v>
      </c>
      <c r="F68" s="2">
        <v>69.81</v>
      </c>
      <c r="G68" s="2">
        <v>99.82</v>
      </c>
      <c r="H68" s="2">
        <v>58.52</v>
      </c>
      <c r="I68" s="2">
        <v>43.05</v>
      </c>
      <c r="J68" s="2">
        <v>96.51</v>
      </c>
      <c r="K68" s="2">
        <v>64.88</v>
      </c>
      <c r="L68" s="2">
        <v>49.16</v>
      </c>
      <c r="M68" s="2">
        <v>40.43</v>
      </c>
    </row>
    <row r="69" spans="1:1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2"/>
  <sheetViews>
    <sheetView workbookViewId="0">
      <selection activeCell="A2" sqref="A2"/>
    </sheetView>
  </sheetViews>
  <sheetFormatPr defaultRowHeight="12.75"/>
  <sheetData>
    <row r="1" spans="1:14">
      <c r="A1" t="s">
        <v>48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/>
    </row>
    <row r="5" spans="1:14">
      <c r="A5">
        <v>1948</v>
      </c>
      <c r="B5" s="2">
        <v>42.29</v>
      </c>
      <c r="C5" s="2">
        <v>29.36</v>
      </c>
      <c r="D5" s="2">
        <v>58.74</v>
      </c>
      <c r="E5" s="2">
        <v>84.49</v>
      </c>
      <c r="F5" s="2">
        <v>23.24</v>
      </c>
      <c r="G5" s="2">
        <v>67.819999999999993</v>
      </c>
      <c r="H5" s="2">
        <v>86.99</v>
      </c>
      <c r="I5" s="2">
        <v>72.75</v>
      </c>
      <c r="J5" s="2">
        <v>37.67</v>
      </c>
      <c r="K5" s="2">
        <v>47.38</v>
      </c>
      <c r="L5" s="2">
        <v>90.73</v>
      </c>
      <c r="M5" s="2">
        <v>63.69</v>
      </c>
    </row>
    <row r="6" spans="1:14">
      <c r="A6">
        <v>1949</v>
      </c>
      <c r="B6" s="2">
        <v>65.83</v>
      </c>
      <c r="C6" s="2">
        <v>46.24</v>
      </c>
      <c r="D6" s="2">
        <v>55.21</v>
      </c>
      <c r="E6" s="2">
        <v>18.73</v>
      </c>
      <c r="F6" s="2">
        <v>78.87</v>
      </c>
      <c r="G6" s="2">
        <v>105.57</v>
      </c>
      <c r="H6" s="2">
        <v>105.82</v>
      </c>
      <c r="I6" s="2">
        <v>62.21</v>
      </c>
      <c r="J6" s="2">
        <v>79.62</v>
      </c>
      <c r="K6" s="2">
        <v>102.43</v>
      </c>
      <c r="L6" s="2">
        <v>61.92</v>
      </c>
      <c r="M6" s="2">
        <v>39.6</v>
      </c>
    </row>
    <row r="7" spans="1:14">
      <c r="A7">
        <v>1950</v>
      </c>
      <c r="B7" s="2">
        <v>83.17</v>
      </c>
      <c r="C7" s="2">
        <v>33.200000000000003</v>
      </c>
      <c r="D7" s="2">
        <v>48.58</v>
      </c>
      <c r="E7" s="2">
        <v>72.31</v>
      </c>
      <c r="F7" s="2">
        <v>95.3</v>
      </c>
      <c r="G7" s="2">
        <v>112.32</v>
      </c>
      <c r="H7" s="2">
        <v>91.85</v>
      </c>
      <c r="I7" s="2">
        <v>71.77</v>
      </c>
      <c r="J7" s="2">
        <v>53.38</v>
      </c>
      <c r="K7" s="2">
        <v>81.819999999999993</v>
      </c>
      <c r="L7" s="2">
        <v>90.66</v>
      </c>
      <c r="M7" s="2">
        <v>53.21</v>
      </c>
    </row>
    <row r="8" spans="1:14">
      <c r="A8">
        <v>1951</v>
      </c>
      <c r="B8" s="2">
        <v>26.99</v>
      </c>
      <c r="C8" s="2">
        <v>59.57</v>
      </c>
      <c r="D8" s="2">
        <v>82.43</v>
      </c>
      <c r="E8" s="2">
        <v>51.55</v>
      </c>
      <c r="F8" s="2">
        <v>46.84</v>
      </c>
      <c r="G8" s="2">
        <v>111.85</v>
      </c>
      <c r="H8" s="2">
        <v>63.63</v>
      </c>
      <c r="I8" s="2">
        <v>111.06</v>
      </c>
      <c r="J8" s="2">
        <v>133.11000000000001</v>
      </c>
      <c r="K8" s="2">
        <v>82.98</v>
      </c>
      <c r="L8" s="2">
        <v>58.28</v>
      </c>
      <c r="M8" s="2">
        <v>45.08</v>
      </c>
    </row>
    <row r="9" spans="1:14">
      <c r="A9">
        <v>1952</v>
      </c>
      <c r="B9" s="2">
        <v>50.22</v>
      </c>
      <c r="C9" s="2">
        <v>24.27</v>
      </c>
      <c r="D9" s="2">
        <v>49.53</v>
      </c>
      <c r="E9" s="2">
        <v>42.18</v>
      </c>
      <c r="F9" s="2">
        <v>53.2</v>
      </c>
      <c r="G9" s="2">
        <v>111.12</v>
      </c>
      <c r="H9" s="2">
        <v>157.08000000000001</v>
      </c>
      <c r="I9" s="2">
        <v>91.63</v>
      </c>
      <c r="J9" s="2">
        <v>46.25</v>
      </c>
      <c r="K9" s="2">
        <v>30.24</v>
      </c>
      <c r="L9" s="2">
        <v>57.3</v>
      </c>
      <c r="M9" s="2">
        <v>36.549999999999997</v>
      </c>
    </row>
    <row r="10" spans="1:14">
      <c r="A10">
        <v>1953</v>
      </c>
      <c r="B10" s="2">
        <v>56.93</v>
      </c>
      <c r="C10" s="2">
        <v>47.22</v>
      </c>
      <c r="D10" s="2">
        <v>53.17</v>
      </c>
      <c r="E10" s="2">
        <v>51.09</v>
      </c>
      <c r="F10" s="2">
        <v>104.16</v>
      </c>
      <c r="G10" s="2">
        <v>120.44</v>
      </c>
      <c r="H10" s="2">
        <v>93.59</v>
      </c>
      <c r="I10" s="2">
        <v>93.31</v>
      </c>
      <c r="J10" s="2">
        <v>87.78</v>
      </c>
      <c r="K10" s="2">
        <v>21.9</v>
      </c>
      <c r="L10" s="2">
        <v>51.48</v>
      </c>
      <c r="M10" s="2">
        <v>65.86</v>
      </c>
    </row>
    <row r="11" spans="1:14">
      <c r="A11">
        <v>1954</v>
      </c>
      <c r="B11" s="2">
        <v>63.12</v>
      </c>
      <c r="C11" s="2">
        <v>39.65</v>
      </c>
      <c r="D11" s="2">
        <v>50.46</v>
      </c>
      <c r="E11" s="2">
        <v>85.35</v>
      </c>
      <c r="F11" s="2">
        <v>104.86</v>
      </c>
      <c r="G11" s="2">
        <v>84.34</v>
      </c>
      <c r="H11" s="2">
        <v>48.97</v>
      </c>
      <c r="I11" s="2">
        <v>69.75</v>
      </c>
      <c r="J11" s="2">
        <v>93.55</v>
      </c>
      <c r="K11" s="2">
        <v>73.48</v>
      </c>
      <c r="L11" s="2">
        <v>39.85</v>
      </c>
      <c r="M11" s="2">
        <v>24.34</v>
      </c>
    </row>
    <row r="12" spans="1:14">
      <c r="A12">
        <v>1955</v>
      </c>
      <c r="B12" s="2">
        <v>46.51</v>
      </c>
      <c r="C12" s="2">
        <v>49.46</v>
      </c>
      <c r="D12" s="2">
        <v>69.09</v>
      </c>
      <c r="E12" s="2">
        <v>37.409999999999997</v>
      </c>
      <c r="F12" s="2">
        <v>69.73</v>
      </c>
      <c r="G12" s="2">
        <v>55.55</v>
      </c>
      <c r="H12" s="2">
        <v>97.58</v>
      </c>
      <c r="I12" s="2">
        <v>91.22</v>
      </c>
      <c r="J12" s="2">
        <v>91.62</v>
      </c>
      <c r="K12" s="2">
        <v>92.55</v>
      </c>
      <c r="L12" s="2">
        <v>92.28</v>
      </c>
      <c r="M12" s="2">
        <v>55.21</v>
      </c>
    </row>
    <row r="13" spans="1:14">
      <c r="A13">
        <v>1956</v>
      </c>
      <c r="B13" s="2">
        <v>39.18</v>
      </c>
      <c r="C13" s="2">
        <v>21.53</v>
      </c>
      <c r="D13" s="2">
        <v>23.61</v>
      </c>
      <c r="E13" s="2">
        <v>48.01</v>
      </c>
      <c r="F13" s="2">
        <v>85.5</v>
      </c>
      <c r="G13" s="2">
        <v>78.48</v>
      </c>
      <c r="H13" s="2">
        <v>70.209999999999994</v>
      </c>
      <c r="I13" s="2">
        <v>84.78</v>
      </c>
      <c r="J13" s="2">
        <v>78.099999999999994</v>
      </c>
      <c r="K13" s="2">
        <v>40.880000000000003</v>
      </c>
      <c r="L13" s="2">
        <v>74.349999999999994</v>
      </c>
      <c r="M13" s="2">
        <v>72.180000000000007</v>
      </c>
    </row>
    <row r="14" spans="1:14">
      <c r="A14">
        <v>1957</v>
      </c>
      <c r="B14" s="2">
        <v>35.85</v>
      </c>
      <c r="C14" s="2">
        <v>37.36</v>
      </c>
      <c r="D14" s="2">
        <v>37.270000000000003</v>
      </c>
      <c r="E14" s="2">
        <v>63.59</v>
      </c>
      <c r="F14" s="2">
        <v>59.07</v>
      </c>
      <c r="G14" s="2">
        <v>105.99</v>
      </c>
      <c r="H14" s="2">
        <v>73.91</v>
      </c>
      <c r="I14" s="2">
        <v>48.42</v>
      </c>
      <c r="J14" s="2">
        <v>125.33</v>
      </c>
      <c r="K14" s="2">
        <v>33.46</v>
      </c>
      <c r="L14" s="2">
        <v>92.82</v>
      </c>
      <c r="M14" s="2">
        <v>40.409999999999997</v>
      </c>
    </row>
    <row r="15" spans="1:14">
      <c r="A15">
        <v>1958</v>
      </c>
      <c r="B15" s="2">
        <v>41.79</v>
      </c>
      <c r="C15" s="2">
        <v>19.29</v>
      </c>
      <c r="D15" s="2">
        <v>19.100000000000001</v>
      </c>
      <c r="E15" s="2">
        <v>38.42</v>
      </c>
      <c r="F15" s="2">
        <v>57.42</v>
      </c>
      <c r="G15" s="2">
        <v>104.98</v>
      </c>
      <c r="H15" s="2">
        <v>97.02</v>
      </c>
      <c r="I15" s="2">
        <v>107.45</v>
      </c>
      <c r="J15" s="2">
        <v>87.46</v>
      </c>
      <c r="K15" s="2">
        <v>49.72</v>
      </c>
      <c r="L15" s="2">
        <v>92.99</v>
      </c>
      <c r="M15" s="2">
        <v>46.57</v>
      </c>
    </row>
    <row r="16" spans="1:14">
      <c r="A16">
        <v>1959</v>
      </c>
      <c r="B16" s="2">
        <v>30.67</v>
      </c>
      <c r="C16" s="2">
        <v>23.22</v>
      </c>
      <c r="D16" s="2">
        <v>30.65</v>
      </c>
      <c r="E16" s="2">
        <v>36.18</v>
      </c>
      <c r="F16" s="2">
        <v>109.36</v>
      </c>
      <c r="G16" s="2">
        <v>72.59</v>
      </c>
      <c r="H16" s="2">
        <v>73.040000000000006</v>
      </c>
      <c r="I16" s="2">
        <v>140.63</v>
      </c>
      <c r="J16" s="2">
        <v>124.33</v>
      </c>
      <c r="K16" s="2">
        <v>83.99</v>
      </c>
      <c r="L16" s="2">
        <v>55.65</v>
      </c>
      <c r="M16" s="2">
        <v>34.659999999999997</v>
      </c>
    </row>
    <row r="17" spans="1:13">
      <c r="A17">
        <v>1960</v>
      </c>
      <c r="B17" s="2">
        <v>45.04</v>
      </c>
      <c r="C17" s="2">
        <v>27</v>
      </c>
      <c r="D17" s="2">
        <v>27.82</v>
      </c>
      <c r="E17" s="2">
        <v>102.45</v>
      </c>
      <c r="F17" s="2">
        <v>80.930000000000007</v>
      </c>
      <c r="G17" s="2">
        <v>73.38</v>
      </c>
      <c r="H17" s="2">
        <v>61.95</v>
      </c>
      <c r="I17" s="2">
        <v>82.52</v>
      </c>
      <c r="J17" s="2">
        <v>78.510000000000005</v>
      </c>
      <c r="K17" s="2">
        <v>64.42</v>
      </c>
      <c r="L17" s="2">
        <v>79.55</v>
      </c>
      <c r="M17" s="2">
        <v>39.24</v>
      </c>
    </row>
    <row r="18" spans="1:13">
      <c r="A18">
        <v>1961</v>
      </c>
      <c r="B18" s="2">
        <v>18.66</v>
      </c>
      <c r="C18" s="2">
        <v>42.58</v>
      </c>
      <c r="D18" s="2">
        <v>53.09</v>
      </c>
      <c r="E18" s="2">
        <v>50.04</v>
      </c>
      <c r="F18" s="2">
        <v>81.430000000000007</v>
      </c>
      <c r="G18" s="2">
        <v>53.09</v>
      </c>
      <c r="H18" s="2">
        <v>84.25</v>
      </c>
      <c r="I18" s="2">
        <v>61.75</v>
      </c>
      <c r="J18" s="2">
        <v>126.83</v>
      </c>
      <c r="K18" s="2">
        <v>65.05</v>
      </c>
      <c r="L18" s="2">
        <v>57.02</v>
      </c>
      <c r="M18" s="2">
        <v>57.55</v>
      </c>
    </row>
    <row r="19" spans="1:13">
      <c r="A19">
        <v>1962</v>
      </c>
      <c r="B19" s="2">
        <v>52.88</v>
      </c>
      <c r="C19" s="2">
        <v>52.76</v>
      </c>
      <c r="D19" s="2">
        <v>23.01</v>
      </c>
      <c r="E19" s="2">
        <v>53.47</v>
      </c>
      <c r="F19" s="2">
        <v>100.62</v>
      </c>
      <c r="G19" s="2">
        <v>57.15</v>
      </c>
      <c r="H19" s="2">
        <v>69.290000000000006</v>
      </c>
      <c r="I19" s="2">
        <v>114.57</v>
      </c>
      <c r="J19" s="2">
        <v>93.34</v>
      </c>
      <c r="K19" s="2">
        <v>34.67</v>
      </c>
      <c r="L19" s="2">
        <v>32.229999999999997</v>
      </c>
      <c r="M19" s="2">
        <v>57.89</v>
      </c>
    </row>
    <row r="20" spans="1:13">
      <c r="A20">
        <v>1963</v>
      </c>
      <c r="B20" s="2">
        <v>27.8</v>
      </c>
      <c r="C20" s="2">
        <v>30.89</v>
      </c>
      <c r="D20" s="2">
        <v>36.74</v>
      </c>
      <c r="E20" s="2">
        <v>55.16</v>
      </c>
      <c r="F20" s="2">
        <v>68.89</v>
      </c>
      <c r="G20" s="2">
        <v>104.87</v>
      </c>
      <c r="H20" s="2">
        <v>66.12</v>
      </c>
      <c r="I20" s="2">
        <v>80.42</v>
      </c>
      <c r="J20" s="2">
        <v>64.930000000000007</v>
      </c>
      <c r="K20" s="2">
        <v>27.93</v>
      </c>
      <c r="L20" s="2">
        <v>67.97</v>
      </c>
      <c r="M20" s="2">
        <v>50.54</v>
      </c>
    </row>
    <row r="21" spans="1:13">
      <c r="A21">
        <v>1964</v>
      </c>
      <c r="B21" s="2">
        <v>58.08</v>
      </c>
      <c r="C21" s="2">
        <v>30.69</v>
      </c>
      <c r="D21" s="2">
        <v>44.53</v>
      </c>
      <c r="E21" s="2">
        <v>78.13</v>
      </c>
      <c r="F21" s="2">
        <v>107.18</v>
      </c>
      <c r="G21" s="2">
        <v>131.56</v>
      </c>
      <c r="H21" s="2">
        <v>58.21</v>
      </c>
      <c r="I21" s="2">
        <v>122.13</v>
      </c>
      <c r="J21" s="2">
        <v>116.02</v>
      </c>
      <c r="K21" s="2">
        <v>56.71</v>
      </c>
      <c r="L21" s="2">
        <v>62.57</v>
      </c>
      <c r="M21" s="2">
        <v>58.6</v>
      </c>
    </row>
    <row r="22" spans="1:13">
      <c r="A22">
        <v>1965</v>
      </c>
      <c r="B22" s="2">
        <v>41.12</v>
      </c>
      <c r="C22" s="2">
        <v>58.8</v>
      </c>
      <c r="D22" s="2">
        <v>33.39</v>
      </c>
      <c r="E22" s="2">
        <v>35.97</v>
      </c>
      <c r="F22" s="2">
        <v>98.86</v>
      </c>
      <c r="G22" s="2">
        <v>68.650000000000006</v>
      </c>
      <c r="H22" s="2">
        <v>85.35</v>
      </c>
      <c r="I22" s="2">
        <v>91.68</v>
      </c>
      <c r="J22" s="2">
        <v>146.99</v>
      </c>
      <c r="K22" s="2">
        <v>59.05</v>
      </c>
      <c r="L22" s="2">
        <v>104.91</v>
      </c>
      <c r="M22" s="2">
        <v>58.72</v>
      </c>
    </row>
    <row r="23" spans="1:13">
      <c r="A23">
        <v>1966</v>
      </c>
      <c r="B23" s="2">
        <v>45.78</v>
      </c>
      <c r="C23" s="2">
        <v>29.18</v>
      </c>
      <c r="D23" s="2">
        <v>72.599999999999994</v>
      </c>
      <c r="E23" s="2">
        <v>51.96</v>
      </c>
      <c r="F23" s="2">
        <v>41.89</v>
      </c>
      <c r="G23" s="2">
        <v>67.430000000000007</v>
      </c>
      <c r="H23" s="2">
        <v>81.040000000000006</v>
      </c>
      <c r="I23" s="2">
        <v>124.13</v>
      </c>
      <c r="J23" s="2">
        <v>49.28</v>
      </c>
      <c r="K23" s="2">
        <v>102.92</v>
      </c>
      <c r="L23" s="2">
        <v>67.27</v>
      </c>
      <c r="M23" s="2">
        <v>56.24</v>
      </c>
    </row>
    <row r="24" spans="1:13">
      <c r="A24">
        <v>1967</v>
      </c>
      <c r="B24" s="2">
        <v>69.650000000000006</v>
      </c>
      <c r="C24" s="2">
        <v>33.299999999999997</v>
      </c>
      <c r="D24" s="2">
        <v>43.32</v>
      </c>
      <c r="E24" s="2">
        <v>71.28</v>
      </c>
      <c r="F24" s="2">
        <v>37.39</v>
      </c>
      <c r="G24" s="2">
        <v>100.82</v>
      </c>
      <c r="H24" s="2">
        <v>67.13</v>
      </c>
      <c r="I24" s="2">
        <v>95.4</v>
      </c>
      <c r="J24" s="2">
        <v>34.97</v>
      </c>
      <c r="K24" s="2">
        <v>96.88</v>
      </c>
      <c r="L24" s="2">
        <v>49.7</v>
      </c>
      <c r="M24" s="2">
        <v>42.29</v>
      </c>
    </row>
    <row r="25" spans="1:13">
      <c r="A25">
        <v>1968</v>
      </c>
      <c r="B25" s="2">
        <v>28.62</v>
      </c>
      <c r="C25" s="2">
        <v>29.43</v>
      </c>
      <c r="D25" s="2">
        <v>62.41</v>
      </c>
      <c r="E25" s="2">
        <v>91.61</v>
      </c>
      <c r="F25" s="2">
        <v>65.42</v>
      </c>
      <c r="G25" s="2">
        <v>142.62</v>
      </c>
      <c r="H25" s="2">
        <v>141.46</v>
      </c>
      <c r="I25" s="2">
        <v>76.22</v>
      </c>
      <c r="J25" s="2">
        <v>100.41</v>
      </c>
      <c r="K25" s="2">
        <v>110.33</v>
      </c>
      <c r="L25" s="2">
        <v>36.58</v>
      </c>
      <c r="M25" s="2">
        <v>84.54</v>
      </c>
    </row>
    <row r="26" spans="1:13">
      <c r="A26">
        <v>1969</v>
      </c>
      <c r="B26" s="2">
        <v>84.14</v>
      </c>
      <c r="C26" s="2">
        <v>16.89</v>
      </c>
      <c r="D26" s="2">
        <v>16.61</v>
      </c>
      <c r="E26" s="2">
        <v>43.51</v>
      </c>
      <c r="F26" s="2">
        <v>75.05</v>
      </c>
      <c r="G26" s="2">
        <v>84.09</v>
      </c>
      <c r="H26" s="2">
        <v>72.86</v>
      </c>
      <c r="I26" s="2">
        <v>79.36</v>
      </c>
      <c r="J26" s="2">
        <v>78.900000000000006</v>
      </c>
      <c r="K26" s="2">
        <v>78.03</v>
      </c>
      <c r="L26" s="2">
        <v>46.5</v>
      </c>
      <c r="M26" s="2">
        <v>50.61</v>
      </c>
    </row>
    <row r="27" spans="1:13">
      <c r="A27">
        <v>1970</v>
      </c>
      <c r="B27" s="2">
        <v>47.8</v>
      </c>
      <c r="C27" s="2">
        <v>29.65</v>
      </c>
      <c r="D27" s="2">
        <v>26.76</v>
      </c>
      <c r="E27" s="2">
        <v>62.9</v>
      </c>
      <c r="F27" s="2">
        <v>127.42</v>
      </c>
      <c r="G27" s="2">
        <v>64.98</v>
      </c>
      <c r="H27" s="2">
        <v>100.41</v>
      </c>
      <c r="I27" s="2">
        <v>52.95</v>
      </c>
      <c r="J27" s="2">
        <v>124.72</v>
      </c>
      <c r="K27" s="2">
        <v>126.94</v>
      </c>
      <c r="L27" s="2">
        <v>72.92</v>
      </c>
      <c r="M27" s="2">
        <v>64.14</v>
      </c>
    </row>
    <row r="28" spans="1:13">
      <c r="A28">
        <v>1971</v>
      </c>
      <c r="B28" s="2">
        <v>54.21</v>
      </c>
      <c r="C28" s="2">
        <v>66.55</v>
      </c>
      <c r="D28" s="2">
        <v>46.46</v>
      </c>
      <c r="E28" s="2">
        <v>32.35</v>
      </c>
      <c r="F28" s="2">
        <v>108.05</v>
      </c>
      <c r="G28" s="2">
        <v>74.75</v>
      </c>
      <c r="H28" s="2">
        <v>75.88</v>
      </c>
      <c r="I28" s="2">
        <v>58.02</v>
      </c>
      <c r="J28" s="2">
        <v>103.68</v>
      </c>
      <c r="K28" s="2">
        <v>119.65</v>
      </c>
      <c r="L28" s="2">
        <v>79.400000000000006</v>
      </c>
      <c r="M28" s="2">
        <v>59.57</v>
      </c>
    </row>
    <row r="29" spans="1:13">
      <c r="A29">
        <v>1972</v>
      </c>
      <c r="B29" s="2">
        <v>77.819999999999993</v>
      </c>
      <c r="C29" s="2">
        <v>41.61</v>
      </c>
      <c r="D29" s="2">
        <v>65.459999999999994</v>
      </c>
      <c r="E29" s="2">
        <v>28.23</v>
      </c>
      <c r="F29" s="2">
        <v>51.38</v>
      </c>
      <c r="G29" s="2">
        <v>63.43</v>
      </c>
      <c r="H29" s="2">
        <v>129.41999999999999</v>
      </c>
      <c r="I29" s="2">
        <v>114.46</v>
      </c>
      <c r="J29" s="2">
        <v>102.32</v>
      </c>
      <c r="K29" s="2">
        <v>48.79</v>
      </c>
      <c r="L29" s="2">
        <v>50.35</v>
      </c>
      <c r="M29" s="2">
        <v>61.4</v>
      </c>
    </row>
    <row r="30" spans="1:13">
      <c r="A30">
        <v>1973</v>
      </c>
      <c r="B30" s="2">
        <v>35.840000000000003</v>
      </c>
      <c r="C30" s="2">
        <v>31.33</v>
      </c>
      <c r="D30" s="2">
        <v>53</v>
      </c>
      <c r="E30" s="2">
        <v>47.84</v>
      </c>
      <c r="F30" s="2">
        <v>86.95</v>
      </c>
      <c r="G30" s="2">
        <v>105.56</v>
      </c>
      <c r="H30" s="2">
        <v>91.92</v>
      </c>
      <c r="I30" s="2">
        <v>107.68</v>
      </c>
      <c r="J30" s="2">
        <v>89.17</v>
      </c>
      <c r="K30" s="2">
        <v>59.97</v>
      </c>
      <c r="L30" s="2">
        <v>59.66</v>
      </c>
      <c r="M30" s="2">
        <v>48.16</v>
      </c>
    </row>
    <row r="31" spans="1:13">
      <c r="A31">
        <v>1974</v>
      </c>
      <c r="B31" s="2">
        <v>53.75</v>
      </c>
      <c r="C31" s="2">
        <v>32.28</v>
      </c>
      <c r="D31" s="2">
        <v>38.28</v>
      </c>
      <c r="E31" s="2">
        <v>74.58</v>
      </c>
      <c r="F31" s="2">
        <v>83.74</v>
      </c>
      <c r="G31" s="2">
        <v>87.87</v>
      </c>
      <c r="H31" s="2">
        <v>87.09</v>
      </c>
      <c r="I31" s="2">
        <v>124.7</v>
      </c>
      <c r="J31" s="2">
        <v>80.77</v>
      </c>
      <c r="K31" s="2">
        <v>66.48</v>
      </c>
      <c r="L31" s="2">
        <v>74.290000000000006</v>
      </c>
      <c r="M31" s="2">
        <v>33.21</v>
      </c>
    </row>
    <row r="32" spans="1:13">
      <c r="A32">
        <v>1975</v>
      </c>
      <c r="B32" s="2">
        <v>82.58</v>
      </c>
      <c r="C32" s="2">
        <v>33.049999999999997</v>
      </c>
      <c r="D32" s="2">
        <v>47.33</v>
      </c>
      <c r="E32" s="2">
        <v>37.92</v>
      </c>
      <c r="F32" s="2">
        <v>56.04</v>
      </c>
      <c r="G32" s="2">
        <v>115.47</v>
      </c>
      <c r="H32" s="2">
        <v>68.930000000000007</v>
      </c>
      <c r="I32" s="2">
        <v>56.29</v>
      </c>
      <c r="J32" s="2">
        <v>78.12</v>
      </c>
      <c r="K32" s="2">
        <v>63.04</v>
      </c>
      <c r="L32" s="2">
        <v>99.57</v>
      </c>
      <c r="M32" s="2">
        <v>46.41</v>
      </c>
    </row>
    <row r="33" spans="1:13">
      <c r="A33">
        <v>1976</v>
      </c>
      <c r="B33" s="2">
        <v>66.64</v>
      </c>
      <c r="C33" s="2">
        <v>48.31</v>
      </c>
      <c r="D33" s="2">
        <v>93.77</v>
      </c>
      <c r="E33" s="2">
        <v>43.2</v>
      </c>
      <c r="F33" s="2">
        <v>21.03</v>
      </c>
      <c r="G33" s="2">
        <v>105.32</v>
      </c>
      <c r="H33" s="2">
        <v>65.709999999999994</v>
      </c>
      <c r="I33" s="2">
        <v>40.24</v>
      </c>
      <c r="J33" s="2">
        <v>46.99</v>
      </c>
      <c r="K33" s="2">
        <v>38.64</v>
      </c>
      <c r="L33" s="2">
        <v>44.83</v>
      </c>
      <c r="M33" s="2">
        <v>56.76</v>
      </c>
    </row>
    <row r="34" spans="1:13">
      <c r="A34">
        <v>1977</v>
      </c>
      <c r="B34" s="2">
        <v>45.77</v>
      </c>
      <c r="C34" s="2">
        <v>48.19</v>
      </c>
      <c r="D34" s="2">
        <v>94.36</v>
      </c>
      <c r="E34" s="2">
        <v>55.98</v>
      </c>
      <c r="F34" s="2">
        <v>57.89</v>
      </c>
      <c r="G34" s="2">
        <v>111.3</v>
      </c>
      <c r="H34" s="2">
        <v>85.48</v>
      </c>
      <c r="I34" s="2">
        <v>136.12</v>
      </c>
      <c r="J34" s="2">
        <v>129.81</v>
      </c>
      <c r="K34" s="2">
        <v>63.84</v>
      </c>
      <c r="L34" s="2">
        <v>81.849999999999994</v>
      </c>
      <c r="M34" s="2">
        <v>69.239999999999995</v>
      </c>
    </row>
    <row r="35" spans="1:13">
      <c r="A35">
        <v>1978</v>
      </c>
      <c r="B35" s="2">
        <v>34.68</v>
      </c>
      <c r="C35" s="2">
        <v>19.34</v>
      </c>
      <c r="D35" s="2">
        <v>29.01</v>
      </c>
      <c r="E35" s="2">
        <v>34.42</v>
      </c>
      <c r="F35" s="2">
        <v>92.61</v>
      </c>
      <c r="G35" s="2">
        <v>81.94</v>
      </c>
      <c r="H35" s="2">
        <v>116.28</v>
      </c>
      <c r="I35" s="2">
        <v>112.39</v>
      </c>
      <c r="J35" s="2">
        <v>71.489999999999995</v>
      </c>
      <c r="K35" s="2">
        <v>48.62</v>
      </c>
      <c r="L35" s="2">
        <v>59.41</v>
      </c>
      <c r="M35" s="2">
        <v>53.4</v>
      </c>
    </row>
    <row r="36" spans="1:13">
      <c r="A36">
        <v>1979</v>
      </c>
      <c r="B36" s="2">
        <v>36.119999999999997</v>
      </c>
      <c r="C36" s="2">
        <v>46.21</v>
      </c>
      <c r="D36" s="2">
        <v>96.93</v>
      </c>
      <c r="E36" s="2">
        <v>47.06</v>
      </c>
      <c r="F36" s="2">
        <v>89.26</v>
      </c>
      <c r="G36" s="2">
        <v>103.83</v>
      </c>
      <c r="H36" s="2">
        <v>76.67</v>
      </c>
      <c r="I36" s="2">
        <v>90.8</v>
      </c>
      <c r="J36" s="2">
        <v>69.48</v>
      </c>
      <c r="K36" s="2">
        <v>115.33</v>
      </c>
      <c r="L36" s="2">
        <v>56.23</v>
      </c>
      <c r="M36" s="2">
        <v>43.62</v>
      </c>
    </row>
    <row r="37" spans="1:13">
      <c r="A37">
        <v>1980</v>
      </c>
      <c r="B37" s="2">
        <v>76.739999999999995</v>
      </c>
      <c r="C37" s="2">
        <v>22.4</v>
      </c>
      <c r="D37" s="2">
        <v>35.909999999999997</v>
      </c>
      <c r="E37" s="2">
        <v>36.33</v>
      </c>
      <c r="F37" s="2">
        <v>40.19</v>
      </c>
      <c r="G37" s="2">
        <v>66.150000000000006</v>
      </c>
      <c r="H37" s="2">
        <v>89.14</v>
      </c>
      <c r="I37" s="2">
        <v>105.87</v>
      </c>
      <c r="J37" s="2">
        <v>138.56</v>
      </c>
      <c r="K37" s="2">
        <v>67.92</v>
      </c>
      <c r="L37" s="2">
        <v>35.75</v>
      </c>
      <c r="M37" s="2">
        <v>58.78</v>
      </c>
    </row>
    <row r="38" spans="1:13">
      <c r="A38">
        <v>1981</v>
      </c>
      <c r="B38" s="2">
        <v>29.05</v>
      </c>
      <c r="C38" s="2">
        <v>62.89</v>
      </c>
      <c r="D38" s="2">
        <v>38.25</v>
      </c>
      <c r="E38" s="2">
        <v>66.540000000000006</v>
      </c>
      <c r="F38" s="2">
        <v>59.44</v>
      </c>
      <c r="G38" s="2">
        <v>135.47</v>
      </c>
      <c r="H38" s="2">
        <v>42.56</v>
      </c>
      <c r="I38" s="2">
        <v>50.56</v>
      </c>
      <c r="J38" s="2">
        <v>54.02</v>
      </c>
      <c r="K38" s="2">
        <v>93.5</v>
      </c>
      <c r="L38" s="2">
        <v>29.94</v>
      </c>
      <c r="M38" s="2">
        <v>59.91</v>
      </c>
    </row>
    <row r="39" spans="1:13">
      <c r="A39">
        <v>1982</v>
      </c>
      <c r="B39" s="2">
        <v>64.67</v>
      </c>
      <c r="C39" s="2">
        <v>26.18</v>
      </c>
      <c r="D39" s="2">
        <v>40.61</v>
      </c>
      <c r="E39" s="2">
        <v>49.99</v>
      </c>
      <c r="F39" s="2">
        <v>78.7</v>
      </c>
      <c r="G39" s="2">
        <v>63.34</v>
      </c>
      <c r="H39" s="2">
        <v>145.53</v>
      </c>
      <c r="I39" s="2">
        <v>81.34</v>
      </c>
      <c r="J39" s="2">
        <v>113.73</v>
      </c>
      <c r="K39" s="2">
        <v>123</v>
      </c>
      <c r="L39" s="2">
        <v>70.430000000000007</v>
      </c>
      <c r="M39" s="2">
        <v>71.400000000000006</v>
      </c>
    </row>
    <row r="40" spans="1:13">
      <c r="A40">
        <v>1983</v>
      </c>
      <c r="B40" s="2">
        <v>47.13</v>
      </c>
      <c r="C40" s="2">
        <v>29.54</v>
      </c>
      <c r="D40" s="2">
        <v>36.47</v>
      </c>
      <c r="E40" s="2">
        <v>47.07</v>
      </c>
      <c r="F40" s="2">
        <v>67.459999999999994</v>
      </c>
      <c r="G40" s="2">
        <v>62.63</v>
      </c>
      <c r="H40" s="2">
        <v>91.52</v>
      </c>
      <c r="I40" s="2">
        <v>74.040000000000006</v>
      </c>
      <c r="J40" s="2">
        <v>128.76</v>
      </c>
      <c r="K40" s="2">
        <v>101.49</v>
      </c>
      <c r="L40" s="2">
        <v>86.29</v>
      </c>
      <c r="M40" s="2">
        <v>74.040000000000006</v>
      </c>
    </row>
    <row r="41" spans="1:13">
      <c r="A41">
        <v>1984</v>
      </c>
      <c r="B41" s="2">
        <v>49.94</v>
      </c>
      <c r="C41" s="2">
        <v>25.86</v>
      </c>
      <c r="D41" s="2">
        <v>32.42</v>
      </c>
      <c r="E41" s="2">
        <v>43.29</v>
      </c>
      <c r="F41" s="2">
        <v>61.59</v>
      </c>
      <c r="G41" s="2">
        <v>135.33000000000001</v>
      </c>
      <c r="H41" s="2">
        <v>87.09</v>
      </c>
      <c r="I41" s="2">
        <v>79.959999999999994</v>
      </c>
      <c r="J41" s="2">
        <v>97.2</v>
      </c>
      <c r="K41" s="2">
        <v>80.52</v>
      </c>
      <c r="L41" s="2">
        <v>45.15</v>
      </c>
      <c r="M41" s="2">
        <v>92.93</v>
      </c>
    </row>
    <row r="42" spans="1:13">
      <c r="A42">
        <v>1985</v>
      </c>
      <c r="B42" s="2">
        <v>41.93</v>
      </c>
      <c r="C42" s="2">
        <v>39.950000000000003</v>
      </c>
      <c r="D42" s="2">
        <v>41.16</v>
      </c>
      <c r="E42" s="2">
        <v>52.65</v>
      </c>
      <c r="F42" s="2">
        <v>100.49</v>
      </c>
      <c r="G42" s="2">
        <v>81.540000000000006</v>
      </c>
      <c r="H42" s="2">
        <v>106.11</v>
      </c>
      <c r="I42" s="2">
        <v>105.66</v>
      </c>
      <c r="J42" s="2">
        <v>158.09</v>
      </c>
      <c r="K42" s="2">
        <v>72.67</v>
      </c>
      <c r="L42" s="2">
        <v>105.88</v>
      </c>
      <c r="M42" s="2">
        <v>60.83</v>
      </c>
    </row>
    <row r="43" spans="1:13">
      <c r="A43">
        <v>1986</v>
      </c>
      <c r="B43" s="2">
        <v>41.68</v>
      </c>
      <c r="C43" s="2">
        <v>37.25</v>
      </c>
      <c r="D43" s="2">
        <v>43.53</v>
      </c>
      <c r="E43" s="2">
        <v>64.63</v>
      </c>
      <c r="F43" s="2">
        <v>49.09</v>
      </c>
      <c r="G43" s="2">
        <v>116.06</v>
      </c>
      <c r="H43" s="2">
        <v>93.15</v>
      </c>
      <c r="I43" s="2">
        <v>105.18</v>
      </c>
      <c r="J43" s="2">
        <v>101.72</v>
      </c>
      <c r="K43" s="2">
        <v>69.959999999999994</v>
      </c>
      <c r="L43" s="2">
        <v>65.61</v>
      </c>
      <c r="M43" s="2">
        <v>35.07</v>
      </c>
    </row>
    <row r="44" spans="1:13">
      <c r="A44">
        <v>1987</v>
      </c>
      <c r="B44" s="2">
        <v>33.549999999999997</v>
      </c>
      <c r="C44" s="2">
        <v>21.06</v>
      </c>
      <c r="D44" s="2">
        <v>23.12</v>
      </c>
      <c r="E44" s="2">
        <v>18.559999999999999</v>
      </c>
      <c r="F44" s="2">
        <v>78.12</v>
      </c>
      <c r="G44" s="2">
        <v>47.07</v>
      </c>
      <c r="H44" s="2">
        <v>119.54</v>
      </c>
      <c r="I44" s="2">
        <v>105.91</v>
      </c>
      <c r="J44" s="2">
        <v>74.959999999999994</v>
      </c>
      <c r="K44" s="2">
        <v>75.25</v>
      </c>
      <c r="L44" s="2">
        <v>52.22</v>
      </c>
      <c r="M44" s="2">
        <v>52.76</v>
      </c>
    </row>
    <row r="45" spans="1:13">
      <c r="A45">
        <v>1988</v>
      </c>
      <c r="B45" s="2">
        <v>58.2</v>
      </c>
      <c r="C45" s="2">
        <v>37.46</v>
      </c>
      <c r="D45" s="2">
        <v>64.709999999999994</v>
      </c>
      <c r="E45" s="2">
        <v>24.01</v>
      </c>
      <c r="F45" s="2">
        <v>70.89</v>
      </c>
      <c r="G45" s="2">
        <v>73.73</v>
      </c>
      <c r="H45" s="2">
        <v>78.239999999999995</v>
      </c>
      <c r="I45" s="2">
        <v>185.24</v>
      </c>
      <c r="J45" s="2">
        <v>92.37</v>
      </c>
      <c r="K45" s="2">
        <v>81.17</v>
      </c>
      <c r="L45" s="2">
        <v>103.05</v>
      </c>
      <c r="M45" s="2">
        <v>72.34</v>
      </c>
    </row>
    <row r="46" spans="1:13">
      <c r="A46">
        <v>1989</v>
      </c>
      <c r="B46" s="2">
        <v>61.14</v>
      </c>
      <c r="C46" s="2">
        <v>44.28</v>
      </c>
      <c r="D46" s="2">
        <v>44.38</v>
      </c>
      <c r="E46" s="2">
        <v>38.159999999999997</v>
      </c>
      <c r="F46" s="2">
        <v>66.150000000000006</v>
      </c>
      <c r="G46" s="2">
        <v>90.01</v>
      </c>
      <c r="H46" s="2">
        <v>38.549999999999997</v>
      </c>
      <c r="I46" s="2">
        <v>97.2</v>
      </c>
      <c r="J46" s="2">
        <v>56.69</v>
      </c>
      <c r="K46" s="2">
        <v>59.37</v>
      </c>
      <c r="L46" s="2">
        <v>65.77</v>
      </c>
      <c r="M46" s="2">
        <v>55.5</v>
      </c>
    </row>
    <row r="47" spans="1:13">
      <c r="A47">
        <v>1990</v>
      </c>
      <c r="B47" s="2">
        <v>55.18</v>
      </c>
      <c r="C47" s="2">
        <v>35.6</v>
      </c>
      <c r="D47" s="2">
        <v>39.92</v>
      </c>
      <c r="E47" s="2">
        <v>62.23</v>
      </c>
      <c r="F47" s="2">
        <v>58.51</v>
      </c>
      <c r="G47" s="2">
        <v>128.36000000000001</v>
      </c>
      <c r="H47" s="2">
        <v>79.959999999999994</v>
      </c>
      <c r="I47" s="2">
        <v>61.66</v>
      </c>
      <c r="J47" s="2">
        <v>96.51</v>
      </c>
      <c r="K47" s="2">
        <v>103.57</v>
      </c>
      <c r="L47" s="2">
        <v>47.05</v>
      </c>
      <c r="M47" s="2">
        <v>52.3</v>
      </c>
    </row>
    <row r="48" spans="1:13">
      <c r="A48">
        <v>1991</v>
      </c>
      <c r="B48" s="2">
        <v>52.57</v>
      </c>
      <c r="C48" s="2">
        <v>21.27</v>
      </c>
      <c r="D48" s="2">
        <v>56.07</v>
      </c>
      <c r="E48" s="2">
        <v>67.39</v>
      </c>
      <c r="F48" s="2">
        <v>91.65</v>
      </c>
      <c r="G48" s="2">
        <v>85.1</v>
      </c>
      <c r="H48" s="2">
        <v>107</v>
      </c>
      <c r="I48" s="2">
        <v>47.93</v>
      </c>
      <c r="J48" s="2">
        <v>126.07</v>
      </c>
      <c r="K48" s="2">
        <v>95.3</v>
      </c>
      <c r="L48" s="2">
        <v>104.24</v>
      </c>
      <c r="M48" s="2">
        <v>44.38</v>
      </c>
    </row>
    <row r="49" spans="1:13">
      <c r="A49">
        <v>1992</v>
      </c>
      <c r="B49" s="2">
        <v>38.68</v>
      </c>
      <c r="C49" s="2">
        <v>38</v>
      </c>
      <c r="D49" s="2">
        <v>22.39</v>
      </c>
      <c r="E49" s="2">
        <v>61.49</v>
      </c>
      <c r="F49" s="2">
        <v>70.44</v>
      </c>
      <c r="G49" s="2">
        <v>65.05</v>
      </c>
      <c r="H49" s="2">
        <v>117.39</v>
      </c>
      <c r="I49" s="2">
        <v>107.28</v>
      </c>
      <c r="J49" s="2">
        <v>135.26</v>
      </c>
      <c r="K49" s="2">
        <v>49.56</v>
      </c>
      <c r="L49" s="2">
        <v>62.8</v>
      </c>
      <c r="M49" s="2">
        <v>82.96</v>
      </c>
    </row>
    <row r="50" spans="1:13">
      <c r="A50">
        <v>1993</v>
      </c>
      <c r="B50" s="2">
        <v>42.26</v>
      </c>
      <c r="C50" s="2">
        <v>10.06</v>
      </c>
      <c r="D50" s="2">
        <v>19.38</v>
      </c>
      <c r="E50" s="2">
        <v>73.959999999999994</v>
      </c>
      <c r="F50" s="2">
        <v>99.96</v>
      </c>
      <c r="G50" s="2">
        <v>87.31</v>
      </c>
      <c r="H50" s="2">
        <v>138.69999999999999</v>
      </c>
      <c r="I50" s="2">
        <v>83.16</v>
      </c>
      <c r="J50" s="2">
        <v>96.62</v>
      </c>
      <c r="K50" s="2">
        <v>73.599999999999994</v>
      </c>
      <c r="L50" s="2">
        <v>49.46</v>
      </c>
      <c r="M50" s="2">
        <v>34.93</v>
      </c>
    </row>
    <row r="51" spans="1:13">
      <c r="A51">
        <v>1994</v>
      </c>
      <c r="B51" s="2">
        <v>48.76</v>
      </c>
      <c r="C51" s="2">
        <v>17.8</v>
      </c>
      <c r="D51" s="2">
        <v>33.33</v>
      </c>
      <c r="E51" s="2">
        <v>72.7</v>
      </c>
      <c r="F51" s="2">
        <v>74.11</v>
      </c>
      <c r="G51" s="2">
        <v>88.87</v>
      </c>
      <c r="H51" s="2">
        <v>113.67</v>
      </c>
      <c r="I51" s="2">
        <v>98.18</v>
      </c>
      <c r="J51" s="2">
        <v>78.7</v>
      </c>
      <c r="K51" s="2">
        <v>61.04</v>
      </c>
      <c r="L51" s="2">
        <v>65.650000000000006</v>
      </c>
      <c r="M51" s="2">
        <v>20.57</v>
      </c>
    </row>
    <row r="52" spans="1:13">
      <c r="A52">
        <v>1995</v>
      </c>
      <c r="B52" s="2">
        <v>44.8</v>
      </c>
      <c r="C52" s="2">
        <v>49.03</v>
      </c>
      <c r="D52" s="2">
        <v>32.68</v>
      </c>
      <c r="E52" s="2">
        <v>46</v>
      </c>
      <c r="F52" s="2">
        <v>84.56</v>
      </c>
      <c r="G52" s="2">
        <v>43.83</v>
      </c>
      <c r="H52" s="2">
        <v>110.5</v>
      </c>
      <c r="I52" s="2">
        <v>79.56</v>
      </c>
      <c r="J52" s="2">
        <v>130.91999999999999</v>
      </c>
      <c r="K52" s="2">
        <v>143.08000000000001</v>
      </c>
      <c r="L52" s="2">
        <v>70.5</v>
      </c>
      <c r="M52" s="2">
        <v>60.57</v>
      </c>
    </row>
    <row r="53" spans="1:13">
      <c r="A53">
        <v>1996</v>
      </c>
      <c r="B53" s="2">
        <v>103.58</v>
      </c>
      <c r="C53" s="2">
        <v>60.88</v>
      </c>
      <c r="D53" s="2">
        <v>29.13</v>
      </c>
      <c r="E53" s="2">
        <v>68.459999999999994</v>
      </c>
      <c r="F53" s="2">
        <v>51.61</v>
      </c>
      <c r="G53" s="2">
        <v>85.28</v>
      </c>
      <c r="H53" s="2">
        <v>138.29</v>
      </c>
      <c r="I53" s="2">
        <v>79.05</v>
      </c>
      <c r="J53" s="2">
        <v>89.69</v>
      </c>
      <c r="K53" s="2">
        <v>113.02</v>
      </c>
      <c r="L53" s="2">
        <v>68.98</v>
      </c>
      <c r="M53" s="2">
        <v>77.09</v>
      </c>
    </row>
    <row r="54" spans="1:13">
      <c r="A54">
        <v>1997</v>
      </c>
      <c r="B54" s="2">
        <v>86.36</v>
      </c>
      <c r="C54" s="2">
        <v>21.34</v>
      </c>
      <c r="D54" s="2">
        <v>57.4</v>
      </c>
      <c r="E54" s="2">
        <v>30.33</v>
      </c>
      <c r="F54" s="2">
        <v>64.540000000000006</v>
      </c>
      <c r="G54" s="2">
        <v>89.96</v>
      </c>
      <c r="H54" s="2">
        <v>78.87</v>
      </c>
      <c r="I54" s="2">
        <v>53.8</v>
      </c>
      <c r="J54" s="2">
        <v>66.53</v>
      </c>
      <c r="K54" s="2">
        <v>81.739999999999995</v>
      </c>
      <c r="L54" s="2">
        <v>67.2</v>
      </c>
      <c r="M54" s="2">
        <v>28.86</v>
      </c>
    </row>
    <row r="55" spans="1:13">
      <c r="A55">
        <v>1998</v>
      </c>
      <c r="B55" s="2">
        <v>43.92</v>
      </c>
      <c r="C55" s="2">
        <v>18.5</v>
      </c>
      <c r="D55" s="2">
        <v>60.39</v>
      </c>
      <c r="E55" s="2">
        <v>31.65</v>
      </c>
      <c r="F55" s="2">
        <v>51.03</v>
      </c>
      <c r="G55" s="2">
        <v>78.150000000000006</v>
      </c>
      <c r="H55" s="2">
        <v>70.319999999999993</v>
      </c>
      <c r="I55" s="2">
        <v>83.72</v>
      </c>
      <c r="J55" s="2">
        <v>90.25</v>
      </c>
      <c r="K55" s="2">
        <v>113.15</v>
      </c>
      <c r="L55" s="2">
        <v>74</v>
      </c>
      <c r="M55" s="2">
        <v>52.08</v>
      </c>
    </row>
    <row r="56" spans="1:13">
      <c r="A56">
        <v>1999</v>
      </c>
      <c r="B56" s="2">
        <v>50.75</v>
      </c>
      <c r="C56" s="2">
        <v>55.64</v>
      </c>
      <c r="D56" s="2">
        <v>31.76</v>
      </c>
      <c r="E56" s="2">
        <v>40.72</v>
      </c>
      <c r="F56" s="2">
        <v>118.15</v>
      </c>
      <c r="G56" s="2">
        <v>98.78</v>
      </c>
      <c r="H56" s="2">
        <v>135.77000000000001</v>
      </c>
      <c r="I56" s="2">
        <v>92.34</v>
      </c>
      <c r="J56" s="2">
        <v>127.4</v>
      </c>
      <c r="K56" s="2">
        <v>100</v>
      </c>
      <c r="L56" s="2">
        <v>35.020000000000003</v>
      </c>
      <c r="M56" s="2">
        <v>41.34</v>
      </c>
    </row>
    <row r="57" spans="1:13">
      <c r="A57">
        <v>2000</v>
      </c>
      <c r="B57" s="2">
        <v>44.71</v>
      </c>
      <c r="C57" s="2">
        <v>25.82</v>
      </c>
      <c r="D57" s="2">
        <v>57.32</v>
      </c>
      <c r="E57" s="2">
        <v>47.04</v>
      </c>
      <c r="F57" s="2">
        <v>81.28</v>
      </c>
      <c r="G57" s="2">
        <v>133.65</v>
      </c>
      <c r="H57" s="2">
        <v>58.28</v>
      </c>
      <c r="I57" s="2">
        <v>95.38</v>
      </c>
      <c r="J57" s="2">
        <v>60.27</v>
      </c>
      <c r="K57" s="2">
        <v>50</v>
      </c>
      <c r="L57" s="2">
        <v>56.98</v>
      </c>
      <c r="M57" s="2">
        <v>51.1</v>
      </c>
    </row>
    <row r="58" spans="1:13">
      <c r="A58">
        <v>2001</v>
      </c>
      <c r="B58" s="2">
        <v>44.62</v>
      </c>
      <c r="C58" s="2">
        <v>59.32</v>
      </c>
      <c r="D58" s="2">
        <v>25.67</v>
      </c>
      <c r="E58" s="2">
        <v>148.57</v>
      </c>
      <c r="F58" s="2">
        <v>87.41</v>
      </c>
      <c r="G58" s="2">
        <v>77.19</v>
      </c>
      <c r="H58" s="2">
        <v>72.38</v>
      </c>
      <c r="I58" s="2">
        <v>80.77</v>
      </c>
      <c r="J58" s="2">
        <v>65.44</v>
      </c>
      <c r="K58" s="2">
        <v>111.6</v>
      </c>
      <c r="L58" s="2">
        <v>76.87</v>
      </c>
      <c r="M58" s="2">
        <v>49.99</v>
      </c>
    </row>
    <row r="59" spans="1:13">
      <c r="A59">
        <v>2002</v>
      </c>
      <c r="B59" s="2">
        <v>23.03</v>
      </c>
      <c r="C59" s="2">
        <v>39.200000000000003</v>
      </c>
      <c r="D59" s="2">
        <v>63.01</v>
      </c>
      <c r="E59" s="2">
        <v>59.66</v>
      </c>
      <c r="F59" s="2">
        <v>65.8</v>
      </c>
      <c r="G59" s="2">
        <v>102.22</v>
      </c>
      <c r="H59" s="2">
        <v>81.77</v>
      </c>
      <c r="I59" s="2">
        <v>85.49</v>
      </c>
      <c r="J59" s="2">
        <v>89.13</v>
      </c>
      <c r="K59" s="2">
        <v>109.26</v>
      </c>
      <c r="L59" s="2">
        <v>32.479999999999997</v>
      </c>
      <c r="M59" s="2">
        <v>29.86</v>
      </c>
    </row>
    <row r="60" spans="1:13">
      <c r="A60">
        <v>2003</v>
      </c>
      <c r="B60" s="2">
        <v>22.73</v>
      </c>
      <c r="C60" s="2">
        <v>23.02</v>
      </c>
      <c r="D60" s="2">
        <v>39.94</v>
      </c>
      <c r="E60" s="2">
        <v>63.25</v>
      </c>
      <c r="F60" s="2">
        <v>70.58</v>
      </c>
      <c r="G60" s="2">
        <v>59.99</v>
      </c>
      <c r="H60" s="2">
        <v>106.61</v>
      </c>
      <c r="I60" s="2">
        <v>76.05</v>
      </c>
      <c r="J60" s="2">
        <v>94.5</v>
      </c>
      <c r="K60" s="2">
        <v>51.71</v>
      </c>
      <c r="L60" s="2">
        <v>60.52</v>
      </c>
      <c r="M60" s="2">
        <v>41.12</v>
      </c>
    </row>
    <row r="61" spans="1:13">
      <c r="A61">
        <v>2004</v>
      </c>
      <c r="B61" s="2">
        <v>37.44</v>
      </c>
      <c r="C61" s="2">
        <v>30.19</v>
      </c>
      <c r="D61" s="2">
        <v>50.43</v>
      </c>
      <c r="E61" s="2">
        <v>52.05</v>
      </c>
      <c r="F61" s="2">
        <v>82.74</v>
      </c>
      <c r="G61" s="2">
        <v>64.66</v>
      </c>
      <c r="H61" s="2">
        <v>69.55</v>
      </c>
      <c r="I61" s="2">
        <v>99.19</v>
      </c>
      <c r="J61" s="2">
        <v>84.09</v>
      </c>
      <c r="K61" s="2">
        <v>122.57</v>
      </c>
      <c r="L61" s="2">
        <v>32.94</v>
      </c>
      <c r="M61" s="2">
        <v>62.79</v>
      </c>
    </row>
    <row r="62" spans="1:13">
      <c r="A62">
        <v>2005</v>
      </c>
      <c r="B62" s="2">
        <v>50.1</v>
      </c>
      <c r="C62" s="2">
        <v>28.65</v>
      </c>
      <c r="D62" s="2">
        <v>25.72</v>
      </c>
      <c r="E62" s="2">
        <v>28.45</v>
      </c>
      <c r="F62" s="2">
        <v>85.42</v>
      </c>
      <c r="G62" s="2">
        <v>88.72</v>
      </c>
      <c r="H62" s="2">
        <v>47.79</v>
      </c>
      <c r="I62" s="2">
        <v>47.67</v>
      </c>
      <c r="J62" s="2">
        <v>90.07</v>
      </c>
      <c r="K62" s="2">
        <v>126.57</v>
      </c>
      <c r="L62" s="2">
        <v>109.16</v>
      </c>
      <c r="M62" s="2">
        <v>51.72</v>
      </c>
    </row>
    <row r="63" spans="1:13">
      <c r="A63">
        <v>2006</v>
      </c>
      <c r="B63" s="2">
        <v>47.48</v>
      </c>
      <c r="C63" s="2">
        <v>30.99</v>
      </c>
      <c r="D63" s="2">
        <v>46.17</v>
      </c>
      <c r="E63" s="2">
        <v>29.4</v>
      </c>
      <c r="F63" s="2">
        <v>81.39</v>
      </c>
      <c r="G63" s="2">
        <v>40.049999999999997</v>
      </c>
      <c r="H63" s="2">
        <v>88.83</v>
      </c>
      <c r="I63" s="2">
        <v>41.38</v>
      </c>
      <c r="J63" s="2">
        <v>81.28</v>
      </c>
      <c r="K63" s="2">
        <v>59.67</v>
      </c>
      <c r="L63" s="2">
        <v>34.15</v>
      </c>
      <c r="M63" s="2">
        <v>57.37</v>
      </c>
    </row>
    <row r="64" spans="1:13">
      <c r="A64" s="15">
        <v>2007</v>
      </c>
      <c r="B64" s="17">
        <v>35.909999999999997</v>
      </c>
      <c r="C64" s="17">
        <v>24.12</v>
      </c>
      <c r="D64" s="17">
        <v>59.64</v>
      </c>
      <c r="E64" s="17">
        <v>52.38</v>
      </c>
      <c r="F64" s="17">
        <v>73.08</v>
      </c>
      <c r="G64" s="17">
        <v>81.89</v>
      </c>
      <c r="H64" s="17">
        <v>85.34</v>
      </c>
      <c r="I64" s="17">
        <v>42.11</v>
      </c>
      <c r="J64" s="17">
        <v>153.85</v>
      </c>
      <c r="K64" s="17">
        <v>139.47</v>
      </c>
      <c r="L64" s="17">
        <v>45.11</v>
      </c>
      <c r="M64" s="17">
        <v>59.04</v>
      </c>
    </row>
    <row r="65" spans="1:13">
      <c r="A65" s="15">
        <v>2008</v>
      </c>
      <c r="B65" s="17">
        <v>40.32</v>
      </c>
      <c r="C65" s="17">
        <v>23.59</v>
      </c>
      <c r="D65" s="17">
        <v>24.99</v>
      </c>
      <c r="E65" s="17">
        <v>75.599999999999994</v>
      </c>
      <c r="F65" s="17">
        <v>90.84</v>
      </c>
      <c r="G65" s="17">
        <v>137.05000000000001</v>
      </c>
      <c r="H65" s="17">
        <v>95.65</v>
      </c>
      <c r="I65" s="17">
        <v>42.92</v>
      </c>
      <c r="J65" s="17">
        <v>89.6</v>
      </c>
      <c r="K65" s="17">
        <v>52.02</v>
      </c>
      <c r="L65" s="17">
        <v>61.43</v>
      </c>
      <c r="M65" s="17">
        <v>64.14</v>
      </c>
    </row>
    <row r="66" spans="1:13">
      <c r="A66">
        <v>2009</v>
      </c>
      <c r="B66" s="2">
        <v>29.15</v>
      </c>
      <c r="C66" s="2">
        <v>28.76</v>
      </c>
      <c r="D66" s="2">
        <v>44.36</v>
      </c>
      <c r="E66" s="2">
        <v>58.08</v>
      </c>
      <c r="F66" s="2">
        <v>63.7</v>
      </c>
      <c r="G66" s="2">
        <v>64.56</v>
      </c>
      <c r="H66" s="2">
        <v>75.86</v>
      </c>
      <c r="I66" s="2">
        <v>109.16</v>
      </c>
      <c r="J66" s="2">
        <v>40.9</v>
      </c>
      <c r="K66" s="2">
        <v>87.99</v>
      </c>
      <c r="L66" s="2">
        <v>41.39</v>
      </c>
      <c r="M66" s="2">
        <v>52.29</v>
      </c>
    </row>
    <row r="67" spans="1:13">
      <c r="A67">
        <v>2010</v>
      </c>
      <c r="B67" s="2">
        <v>25.65</v>
      </c>
      <c r="C67" s="2">
        <v>11.14</v>
      </c>
      <c r="D67" s="2">
        <v>10.15</v>
      </c>
      <c r="E67" s="2">
        <v>20.96</v>
      </c>
      <c r="F67" s="2">
        <v>47.4</v>
      </c>
      <c r="G67" s="2">
        <v>108.9</v>
      </c>
      <c r="H67" s="2">
        <v>87.64</v>
      </c>
      <c r="I67" s="2">
        <v>81.23</v>
      </c>
      <c r="J67" s="2">
        <v>139.05000000000001</v>
      </c>
      <c r="K67" s="2">
        <v>53.56</v>
      </c>
      <c r="L67" s="2">
        <v>70.150000000000006</v>
      </c>
      <c r="M67" s="2">
        <v>37.68</v>
      </c>
    </row>
    <row r="68" spans="1:13">
      <c r="A68">
        <v>2011</v>
      </c>
      <c r="B68" s="2">
        <v>38.659999999999997</v>
      </c>
      <c r="C68" s="2">
        <v>14.64</v>
      </c>
      <c r="D68" s="2">
        <v>30</v>
      </c>
      <c r="E68" s="2">
        <v>89.37</v>
      </c>
      <c r="F68" s="2">
        <v>74.56</v>
      </c>
      <c r="G68" s="2">
        <v>100.49</v>
      </c>
      <c r="H68" s="2">
        <v>81.73</v>
      </c>
      <c r="I68" s="2">
        <v>60.34</v>
      </c>
      <c r="J68" s="2">
        <v>78.989999999999995</v>
      </c>
      <c r="K68" s="2">
        <v>59.95</v>
      </c>
      <c r="L68" s="2">
        <v>35.19</v>
      </c>
      <c r="M68" s="2">
        <v>35.92</v>
      </c>
    </row>
    <row r="69" spans="1:1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94"/>
  <sheetViews>
    <sheetView workbookViewId="0"/>
  </sheetViews>
  <sheetFormatPr defaultRowHeight="12.75"/>
  <cols>
    <col min="1" max="1" width="9.140625" style="9"/>
  </cols>
  <sheetData>
    <row r="1" spans="1:14">
      <c r="A1" s="9" t="s">
        <v>15</v>
      </c>
    </row>
    <row r="2" spans="1:14">
      <c r="A2" s="9" t="s">
        <v>13</v>
      </c>
    </row>
    <row r="4" spans="1:14" s="1" customFormat="1">
      <c r="A4" s="11" t="s">
        <v>14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4">
      <c r="A5">
        <v>1898</v>
      </c>
      <c r="B5" s="3" t="s">
        <v>52</v>
      </c>
      <c r="C5" s="3" t="s">
        <v>52</v>
      </c>
      <c r="D5" s="3" t="s">
        <v>52</v>
      </c>
      <c r="E5" s="3" t="s">
        <v>52</v>
      </c>
      <c r="F5" s="3" t="s">
        <v>52</v>
      </c>
      <c r="G5" s="3" t="s">
        <v>52</v>
      </c>
      <c r="H5" s="3" t="s">
        <v>52</v>
      </c>
      <c r="I5" s="3" t="s">
        <v>52</v>
      </c>
      <c r="J5" s="3" t="s">
        <v>52</v>
      </c>
      <c r="K5" s="3" t="s">
        <v>52</v>
      </c>
      <c r="L5" s="3" t="s">
        <v>52</v>
      </c>
      <c r="M5" s="3" t="s">
        <v>52</v>
      </c>
      <c r="N5" s="3"/>
    </row>
    <row r="6" spans="1:14">
      <c r="A6">
        <v>1899</v>
      </c>
      <c r="B6" s="3" t="s">
        <v>52</v>
      </c>
      <c r="C6" s="3" t="s">
        <v>52</v>
      </c>
      <c r="D6" s="3" t="s">
        <v>52</v>
      </c>
      <c r="E6" s="3" t="s">
        <v>52</v>
      </c>
      <c r="F6" s="3" t="s">
        <v>52</v>
      </c>
      <c r="G6" s="3" t="s">
        <v>52</v>
      </c>
      <c r="H6" s="3" t="s">
        <v>52</v>
      </c>
      <c r="I6" s="3" t="s">
        <v>52</v>
      </c>
      <c r="J6" s="3" t="s">
        <v>52</v>
      </c>
      <c r="K6" s="3" t="s">
        <v>52</v>
      </c>
      <c r="L6" s="3" t="s">
        <v>52</v>
      </c>
      <c r="M6" s="3" t="s">
        <v>52</v>
      </c>
      <c r="N6" s="3"/>
    </row>
    <row r="7" spans="1:14">
      <c r="A7">
        <v>1900</v>
      </c>
      <c r="B7" s="3" t="s">
        <v>52</v>
      </c>
      <c r="C7" s="3" t="s">
        <v>52</v>
      </c>
      <c r="D7" s="3" t="s">
        <v>52</v>
      </c>
      <c r="E7" s="3" t="s">
        <v>52</v>
      </c>
      <c r="F7" s="3" t="s">
        <v>52</v>
      </c>
      <c r="G7" s="3" t="s">
        <v>52</v>
      </c>
      <c r="H7" s="3" t="s">
        <v>52</v>
      </c>
      <c r="I7" s="3" t="s">
        <v>52</v>
      </c>
      <c r="J7" s="3" t="s">
        <v>52</v>
      </c>
      <c r="K7" s="3" t="s">
        <v>52</v>
      </c>
      <c r="L7" s="3" t="s">
        <v>52</v>
      </c>
      <c r="M7" s="3" t="s">
        <v>52</v>
      </c>
      <c r="N7" s="3"/>
    </row>
    <row r="8" spans="1:14">
      <c r="A8">
        <v>1901</v>
      </c>
      <c r="B8" s="3" t="s">
        <v>52</v>
      </c>
      <c r="C8" s="3" t="s">
        <v>52</v>
      </c>
      <c r="D8" s="3" t="s">
        <v>52</v>
      </c>
      <c r="E8" s="3" t="s">
        <v>52</v>
      </c>
      <c r="F8" s="3" t="s">
        <v>52</v>
      </c>
      <c r="G8" s="3" t="s">
        <v>52</v>
      </c>
      <c r="H8" s="3" t="s">
        <v>52</v>
      </c>
      <c r="I8" s="3" t="s">
        <v>52</v>
      </c>
      <c r="J8" s="3" t="s">
        <v>52</v>
      </c>
      <c r="K8" s="3" t="s">
        <v>52</v>
      </c>
      <c r="L8" s="3" t="s">
        <v>52</v>
      </c>
      <c r="M8" s="3" t="s">
        <v>52</v>
      </c>
      <c r="N8" s="3"/>
    </row>
    <row r="9" spans="1:14">
      <c r="A9">
        <v>1902</v>
      </c>
      <c r="B9" s="3" t="s">
        <v>52</v>
      </c>
      <c r="C9" s="3" t="s">
        <v>52</v>
      </c>
      <c r="D9" s="3" t="s">
        <v>52</v>
      </c>
      <c r="E9" s="3" t="s">
        <v>52</v>
      </c>
      <c r="F9" s="3" t="s">
        <v>52</v>
      </c>
      <c r="G9" s="3" t="s">
        <v>52</v>
      </c>
      <c r="H9" s="3" t="s">
        <v>52</v>
      </c>
      <c r="I9" s="3" t="s">
        <v>52</v>
      </c>
      <c r="J9" s="3" t="s">
        <v>52</v>
      </c>
      <c r="K9" s="3" t="s">
        <v>52</v>
      </c>
      <c r="L9" s="3" t="s">
        <v>52</v>
      </c>
      <c r="M9" s="3" t="s">
        <v>52</v>
      </c>
      <c r="N9" s="3"/>
    </row>
    <row r="10" spans="1:14">
      <c r="A10">
        <v>1903</v>
      </c>
      <c r="B10" s="3" t="s">
        <v>52</v>
      </c>
      <c r="C10" s="3" t="s">
        <v>52</v>
      </c>
      <c r="D10" s="3" t="s">
        <v>52</v>
      </c>
      <c r="E10" s="3" t="s">
        <v>52</v>
      </c>
      <c r="F10" s="3" t="s">
        <v>52</v>
      </c>
      <c r="G10" s="3" t="s">
        <v>52</v>
      </c>
      <c r="H10" s="3" t="s">
        <v>52</v>
      </c>
      <c r="I10" s="3" t="s">
        <v>52</v>
      </c>
      <c r="J10" s="3" t="s">
        <v>52</v>
      </c>
      <c r="K10" s="3" t="s">
        <v>52</v>
      </c>
      <c r="L10" s="3" t="s">
        <v>52</v>
      </c>
      <c r="M10" s="3" t="s">
        <v>52</v>
      </c>
      <c r="N10" s="3"/>
    </row>
    <row r="11" spans="1:14">
      <c r="A11">
        <v>1904</v>
      </c>
      <c r="B11" s="3" t="s">
        <v>52</v>
      </c>
      <c r="C11" s="3" t="s">
        <v>52</v>
      </c>
      <c r="D11" s="3" t="s">
        <v>52</v>
      </c>
      <c r="E11" s="3" t="s">
        <v>52</v>
      </c>
      <c r="F11" s="3" t="s">
        <v>52</v>
      </c>
      <c r="G11" s="3" t="s">
        <v>52</v>
      </c>
      <c r="H11" s="3" t="s">
        <v>52</v>
      </c>
      <c r="I11" s="3" t="s">
        <v>52</v>
      </c>
      <c r="J11" s="3" t="s">
        <v>52</v>
      </c>
      <c r="K11" s="3" t="s">
        <v>52</v>
      </c>
      <c r="L11" s="3" t="s">
        <v>52</v>
      </c>
      <c r="M11" s="3" t="s">
        <v>52</v>
      </c>
      <c r="N11" s="3"/>
    </row>
    <row r="12" spans="1:14">
      <c r="A12">
        <v>1905</v>
      </c>
      <c r="B12" s="3" t="s">
        <v>52</v>
      </c>
      <c r="C12" s="3" t="s">
        <v>52</v>
      </c>
      <c r="D12" s="3" t="s">
        <v>52</v>
      </c>
      <c r="E12" s="3" t="s">
        <v>52</v>
      </c>
      <c r="F12" s="3" t="s">
        <v>52</v>
      </c>
      <c r="G12" s="3" t="s">
        <v>52</v>
      </c>
      <c r="H12" s="3" t="s">
        <v>52</v>
      </c>
      <c r="I12" s="3" t="s">
        <v>52</v>
      </c>
      <c r="J12" s="3" t="s">
        <v>52</v>
      </c>
      <c r="K12" s="3" t="s">
        <v>52</v>
      </c>
      <c r="L12" s="3" t="s">
        <v>52</v>
      </c>
      <c r="M12" s="3" t="s">
        <v>52</v>
      </c>
      <c r="N12" s="3"/>
    </row>
    <row r="13" spans="1:14">
      <c r="A13">
        <v>1906</v>
      </c>
      <c r="B13" s="3" t="s">
        <v>52</v>
      </c>
      <c r="C13" s="3" t="s">
        <v>52</v>
      </c>
      <c r="D13" s="3" t="s">
        <v>52</v>
      </c>
      <c r="E13" s="3" t="s">
        <v>52</v>
      </c>
      <c r="F13" s="3" t="s">
        <v>52</v>
      </c>
      <c r="G13" s="3" t="s">
        <v>52</v>
      </c>
      <c r="H13" s="3" t="s">
        <v>52</v>
      </c>
      <c r="I13" s="3" t="s">
        <v>52</v>
      </c>
      <c r="J13" s="3" t="s">
        <v>52</v>
      </c>
      <c r="K13" s="3" t="s">
        <v>52</v>
      </c>
      <c r="L13" s="3" t="s">
        <v>52</v>
      </c>
      <c r="M13" s="3" t="s">
        <v>52</v>
      </c>
      <c r="N13" s="3"/>
    </row>
    <row r="14" spans="1:14">
      <c r="A14">
        <v>1907</v>
      </c>
      <c r="B14" s="3" t="s">
        <v>52</v>
      </c>
      <c r="C14" s="3" t="s">
        <v>52</v>
      </c>
      <c r="D14" s="3" t="s">
        <v>52</v>
      </c>
      <c r="E14" s="3" t="s">
        <v>52</v>
      </c>
      <c r="F14" s="3" t="s">
        <v>52</v>
      </c>
      <c r="G14" s="3" t="s">
        <v>52</v>
      </c>
      <c r="H14" s="3" t="s">
        <v>52</v>
      </c>
      <c r="I14" s="3" t="s">
        <v>52</v>
      </c>
      <c r="J14" s="3" t="s">
        <v>52</v>
      </c>
      <c r="K14" s="3" t="s">
        <v>52</v>
      </c>
      <c r="L14" s="3" t="s">
        <v>52</v>
      </c>
      <c r="M14" s="3" t="s">
        <v>52</v>
      </c>
      <c r="N14" s="3"/>
    </row>
    <row r="15" spans="1:14">
      <c r="A15" s="23">
        <v>1908</v>
      </c>
      <c r="B15" s="24">
        <v>4.2583623873325216</v>
      </c>
      <c r="C15" s="24">
        <v>4.6431423142509125</v>
      </c>
      <c r="D15" s="24">
        <v>5.0729744214372721</v>
      </c>
      <c r="E15" s="24">
        <v>51.418208038976864</v>
      </c>
      <c r="F15" s="24">
        <v>158.06050728380023</v>
      </c>
      <c r="G15" s="24">
        <v>212.42876492082826</v>
      </c>
      <c r="H15" s="24">
        <v>45.273442143727159</v>
      </c>
      <c r="I15" s="24">
        <v>23.063275030450669</v>
      </c>
      <c r="J15" s="24">
        <v>8.4516248477466505</v>
      </c>
      <c r="K15" s="24">
        <v>10.850945481120585</v>
      </c>
      <c r="L15" s="24">
        <v>7.7681071863581002</v>
      </c>
      <c r="M15" s="24">
        <v>6.7093756881851396</v>
      </c>
      <c r="N15" s="24"/>
    </row>
    <row r="16" spans="1:14">
      <c r="A16" s="23">
        <v>1909</v>
      </c>
      <c r="B16" s="24">
        <v>7.1563194153471388</v>
      </c>
      <c r="C16" s="24">
        <v>7.0610584165651646</v>
      </c>
      <c r="D16" s="24">
        <v>8.7803237028014625</v>
      </c>
      <c r="E16" s="24">
        <v>17.391025578562729</v>
      </c>
      <c r="F16" s="24">
        <v>90.308731790499394</v>
      </c>
      <c r="G16" s="24">
        <v>41.311618026796587</v>
      </c>
      <c r="H16" s="24">
        <v>43.114084092570039</v>
      </c>
      <c r="I16" s="24">
        <v>95.601915712545676</v>
      </c>
      <c r="J16" s="24">
        <v>31.351834348355663</v>
      </c>
      <c r="K16" s="24">
        <v>39.94926577344701</v>
      </c>
      <c r="L16" s="24">
        <v>35.411897685749089</v>
      </c>
      <c r="M16" s="24">
        <v>35.180017344701575</v>
      </c>
      <c r="N16" s="24"/>
    </row>
    <row r="17" spans="1:14">
      <c r="A17" s="23">
        <v>1910</v>
      </c>
      <c r="B17" s="24">
        <v>11.480581534713766</v>
      </c>
      <c r="C17" s="24">
        <v>8.2217440194884279</v>
      </c>
      <c r="D17" s="24">
        <v>20.874555712545675</v>
      </c>
      <c r="E17" s="24">
        <v>37.637671132764922</v>
      </c>
      <c r="F17" s="24">
        <v>25.541039707673566</v>
      </c>
      <c r="G17" s="24">
        <v>12.609874786845312</v>
      </c>
      <c r="H17" s="24">
        <v>7.3057356394640678</v>
      </c>
      <c r="I17" s="24">
        <v>14.518820170523751</v>
      </c>
      <c r="J17" s="24">
        <v>11.898258708891596</v>
      </c>
      <c r="K17" s="24">
        <v>18.12177383678441</v>
      </c>
      <c r="L17" s="24">
        <v>6.432643118148599</v>
      </c>
      <c r="M17" s="24">
        <v>3.7494337637028021</v>
      </c>
      <c r="N17" s="24"/>
    </row>
    <row r="18" spans="1:14">
      <c r="A18" s="23">
        <v>1911</v>
      </c>
      <c r="B18" s="24">
        <v>3.5347702801461631</v>
      </c>
      <c r="C18" s="24">
        <v>3.7649352496954931</v>
      </c>
      <c r="D18" s="24">
        <v>11.404568477466505</v>
      </c>
      <c r="E18" s="24">
        <v>48.494709866017047</v>
      </c>
      <c r="F18" s="24">
        <v>54.209380560292324</v>
      </c>
      <c r="G18" s="24">
        <v>35.652470645554203</v>
      </c>
      <c r="H18" s="24">
        <v>14.279362728380024</v>
      </c>
      <c r="I18" s="24">
        <v>46.707576906211933</v>
      </c>
      <c r="J18" s="24">
        <v>52.834494518879417</v>
      </c>
      <c r="K18" s="24">
        <v>25.444147527405601</v>
      </c>
      <c r="L18" s="24">
        <v>10.813470401948841</v>
      </c>
      <c r="M18" s="24">
        <v>7.5618311327649206</v>
      </c>
      <c r="N18" s="24"/>
    </row>
    <row r="19" spans="1:14">
      <c r="A19" s="23">
        <v>1912</v>
      </c>
      <c r="B19" s="24">
        <v>5.5805980998781974</v>
      </c>
      <c r="C19" s="24">
        <v>4.1600284531059684</v>
      </c>
      <c r="D19" s="24">
        <v>5.7626379537149806</v>
      </c>
      <c r="E19" s="24">
        <v>33.152027283800244</v>
      </c>
      <c r="F19" s="24">
        <v>109.81048516443362</v>
      </c>
      <c r="G19" s="24">
        <v>53.251235079171742</v>
      </c>
      <c r="H19" s="24">
        <v>18.613411936662608</v>
      </c>
      <c r="I19" s="24">
        <v>9.1535380267965891</v>
      </c>
      <c r="J19" s="24">
        <v>15.916016565164433</v>
      </c>
      <c r="K19" s="24">
        <v>17.020726333739344</v>
      </c>
      <c r="L19" s="24">
        <v>8.2978728380024354</v>
      </c>
      <c r="M19" s="24">
        <v>5.4576070158343484</v>
      </c>
      <c r="N19" s="24"/>
    </row>
    <row r="20" spans="1:14">
      <c r="A20" s="23">
        <v>1913</v>
      </c>
      <c r="B20" s="24">
        <v>4.385594543239951</v>
      </c>
      <c r="C20" s="24">
        <v>4.5366629963459193</v>
      </c>
      <c r="D20" s="24">
        <v>4.6315767113276491</v>
      </c>
      <c r="E20" s="24">
        <v>53.004032155907431</v>
      </c>
      <c r="F20" s="24">
        <v>79.872432643118145</v>
      </c>
      <c r="G20" s="24">
        <v>62.982758587088917</v>
      </c>
      <c r="H20" s="24">
        <v>71.0859104506699</v>
      </c>
      <c r="I20" s="24">
        <v>22.488120438489648</v>
      </c>
      <c r="J20" s="24">
        <v>25.353927405602928</v>
      </c>
      <c r="K20" s="24">
        <v>52.486200438489647</v>
      </c>
      <c r="L20" s="24">
        <v>22.565238489646774</v>
      </c>
      <c r="M20" s="24">
        <v>13.869283702801461</v>
      </c>
      <c r="N20" s="24"/>
    </row>
    <row r="21" spans="1:14">
      <c r="A21" s="23">
        <v>1914</v>
      </c>
      <c r="B21" s="24">
        <v>6.6085686723507919</v>
      </c>
      <c r="C21" s="24">
        <v>6.3267531303288669</v>
      </c>
      <c r="D21" s="24">
        <v>7.798026211936663</v>
      </c>
      <c r="E21" s="24">
        <v>28.620920828258221</v>
      </c>
      <c r="F21" s="24">
        <v>100.60311814859926</v>
      </c>
      <c r="G21" s="24">
        <v>97.342070645554202</v>
      </c>
      <c r="H21" s="24">
        <v>72.532115956151031</v>
      </c>
      <c r="I21" s="24">
        <v>25.699916784409258</v>
      </c>
      <c r="J21" s="24">
        <v>36.182236297198536</v>
      </c>
      <c r="K21" s="24">
        <v>19.12397174177832</v>
      </c>
      <c r="L21" s="24">
        <v>13.38589622411693</v>
      </c>
      <c r="M21" s="24">
        <v>9.2057358343483564</v>
      </c>
      <c r="N21" s="24"/>
    </row>
    <row r="22" spans="1:14">
      <c r="A22" s="23">
        <v>1915</v>
      </c>
      <c r="B22" s="24">
        <v>7.4287267235079169</v>
      </c>
      <c r="C22" s="24">
        <v>7.1989616565164436</v>
      </c>
      <c r="D22" s="24">
        <v>10.645090377588309</v>
      </c>
      <c r="E22" s="24">
        <v>41.07167649208283</v>
      </c>
      <c r="F22" s="24">
        <v>64.006256565164435</v>
      </c>
      <c r="G22" s="24">
        <v>75.426252862362958</v>
      </c>
      <c r="H22" s="24">
        <v>39.483400341047506</v>
      </c>
      <c r="I22" s="24">
        <v>17.289871278928135</v>
      </c>
      <c r="J22" s="24">
        <v>11.162017052375152</v>
      </c>
      <c r="K22" s="24">
        <v>38.802218952496958</v>
      </c>
      <c r="L22" s="24">
        <v>35.532499878197321</v>
      </c>
      <c r="M22" s="24">
        <v>15.209136175395859</v>
      </c>
      <c r="N22" s="24"/>
    </row>
    <row r="23" spans="1:14">
      <c r="A23" s="23">
        <v>1916</v>
      </c>
      <c r="B23" s="24">
        <v>13.194627040194884</v>
      </c>
      <c r="C23" s="24">
        <v>11.12657305724726</v>
      </c>
      <c r="D23" s="24">
        <v>12.432539049939097</v>
      </c>
      <c r="E23" s="24">
        <v>201.7340024360536</v>
      </c>
      <c r="F23" s="24">
        <v>145.89548199756393</v>
      </c>
      <c r="G23" s="24">
        <v>64.677819244823382</v>
      </c>
      <c r="H23" s="24">
        <v>40.83891215590743</v>
      </c>
      <c r="I23" s="24">
        <v>16.284084774665043</v>
      </c>
      <c r="J23" s="24">
        <v>26.179200000000005</v>
      </c>
      <c r="K23" s="24">
        <v>19.380067235079171</v>
      </c>
      <c r="L23" s="24">
        <v>16.072294275274057</v>
      </c>
      <c r="M23" s="24">
        <v>11.183054031668696</v>
      </c>
      <c r="N23" s="24"/>
    </row>
    <row r="24" spans="1:14">
      <c r="A24" s="23">
        <v>1917</v>
      </c>
      <c r="B24" s="24">
        <v>8.4420166626065765</v>
      </c>
      <c r="C24" s="24">
        <v>6.6603139585870892</v>
      </c>
      <c r="D24" s="24">
        <v>7.6662267478684534</v>
      </c>
      <c r="E24" s="24">
        <v>44.918949573690618</v>
      </c>
      <c r="F24" s="24">
        <v>38.466521802679658</v>
      </c>
      <c r="G24" s="24">
        <v>32.479559561510357</v>
      </c>
      <c r="H24" s="24">
        <v>20.940129208282581</v>
      </c>
      <c r="I24" s="24">
        <v>19.684445700365409</v>
      </c>
      <c r="J24" s="24">
        <v>12.348780511571253</v>
      </c>
      <c r="K24" s="24">
        <v>22.32239239951279</v>
      </c>
      <c r="L24" s="24">
        <v>16.95123800243605</v>
      </c>
      <c r="M24" s="24">
        <v>10.335818367844093</v>
      </c>
      <c r="N24" s="24"/>
    </row>
    <row r="25" spans="1:14">
      <c r="A25" s="23">
        <v>1918</v>
      </c>
      <c r="B25" s="24">
        <v>8.6123120097442136</v>
      </c>
      <c r="C25" s="24">
        <v>8.3469766626065773</v>
      </c>
      <c r="D25" s="24">
        <v>22.535750937880632</v>
      </c>
      <c r="E25" s="24">
        <v>26.965639951278927</v>
      </c>
      <c r="F25" s="24">
        <v>56.315235858708888</v>
      </c>
      <c r="G25" s="24">
        <v>53.577681851400733</v>
      </c>
      <c r="H25" s="24">
        <v>12.189166772228988</v>
      </c>
      <c r="I25" s="24">
        <v>11.047013495736905</v>
      </c>
      <c r="J25" s="24">
        <v>10.121428501827038</v>
      </c>
      <c r="K25" s="24">
        <v>10.443802582216808</v>
      </c>
      <c r="L25" s="24">
        <v>18.836673325213155</v>
      </c>
      <c r="M25" s="24">
        <v>9.6670339585870888</v>
      </c>
      <c r="N25" s="24"/>
    </row>
    <row r="26" spans="1:14">
      <c r="A26" s="23">
        <v>1919</v>
      </c>
      <c r="B26" s="24">
        <v>7.5451930816077954</v>
      </c>
      <c r="C26" s="24">
        <v>6.096914397076735</v>
      </c>
      <c r="D26" s="24">
        <v>34.545487746650423</v>
      </c>
      <c r="E26" s="24">
        <v>100.18569354445799</v>
      </c>
      <c r="F26" s="24">
        <v>40.628163507917165</v>
      </c>
      <c r="G26" s="24">
        <v>49.872479415347136</v>
      </c>
      <c r="H26" s="24">
        <v>21.621963069427526</v>
      </c>
      <c r="I26" s="24">
        <v>15.61725778319123</v>
      </c>
      <c r="J26" s="24">
        <v>11.711988306942752</v>
      </c>
      <c r="K26" s="24">
        <v>15.638136906211937</v>
      </c>
      <c r="L26" s="24">
        <v>34.374781973203412</v>
      </c>
      <c r="M26" s="24">
        <v>14.468906017052376</v>
      </c>
      <c r="N26" s="24"/>
    </row>
    <row r="27" spans="1:14">
      <c r="A27" s="23">
        <v>1920</v>
      </c>
      <c r="B27" s="24">
        <v>12.691570669914737</v>
      </c>
      <c r="C27" s="24">
        <v>12.11385880633374</v>
      </c>
      <c r="D27" s="24">
        <v>79.883850913520106</v>
      </c>
      <c r="E27" s="24">
        <v>86.635942509135205</v>
      </c>
      <c r="F27" s="24">
        <v>51.419081510353237</v>
      </c>
      <c r="G27" s="24">
        <v>109.50110791717418</v>
      </c>
      <c r="H27" s="24">
        <v>52.167141339829477</v>
      </c>
      <c r="I27" s="24">
        <v>23.918666601705237</v>
      </c>
      <c r="J27" s="24">
        <v>13.246982704019489</v>
      </c>
      <c r="K27" s="24">
        <v>16.119335444579782</v>
      </c>
      <c r="L27" s="24">
        <v>15.3006928136419</v>
      </c>
      <c r="M27" s="24">
        <v>14.294369598051157</v>
      </c>
      <c r="N27" s="24"/>
    </row>
    <row r="28" spans="1:14">
      <c r="A28" s="23">
        <v>1921</v>
      </c>
      <c r="B28" s="24">
        <v>14.251632643118148</v>
      </c>
      <c r="C28" s="24">
        <v>11.00573934226553</v>
      </c>
      <c r="D28" s="24">
        <v>25.868580950060906</v>
      </c>
      <c r="E28" s="24">
        <v>88.179776857490864</v>
      </c>
      <c r="F28" s="24">
        <v>61.889309232643122</v>
      </c>
      <c r="G28" s="24">
        <v>59.249773447015833</v>
      </c>
      <c r="H28" s="24">
        <v>26.639151084043842</v>
      </c>
      <c r="I28" s="24">
        <v>15.620846382460414</v>
      </c>
      <c r="J28" s="24">
        <v>12.600403410475032</v>
      </c>
      <c r="K28" s="24">
        <v>11.804207941534713</v>
      </c>
      <c r="L28" s="24">
        <v>12.486746894031667</v>
      </c>
      <c r="M28" s="24">
        <v>12.474297295980511</v>
      </c>
      <c r="N28" s="24"/>
    </row>
    <row r="29" spans="1:14">
      <c r="A29" s="23">
        <v>1922</v>
      </c>
      <c r="B29" s="24">
        <v>9.0811135688185143</v>
      </c>
      <c r="C29" s="24">
        <v>7.6539244823386117</v>
      </c>
      <c r="D29" s="24">
        <v>14.230101047503044</v>
      </c>
      <c r="E29" s="24">
        <v>79.811184409256995</v>
      </c>
      <c r="F29" s="24">
        <v>129.63684365408039</v>
      </c>
      <c r="G29" s="24">
        <v>40.203151278928139</v>
      </c>
      <c r="H29" s="24">
        <v>22.310974129110839</v>
      </c>
      <c r="I29" s="24">
        <v>16.941124677222895</v>
      </c>
      <c r="J29" s="24">
        <v>19.18143142509135</v>
      </c>
      <c r="K29" s="24">
        <v>9.4840153958587088</v>
      </c>
      <c r="L29" s="24">
        <v>12.220916930572471</v>
      </c>
      <c r="M29" s="24">
        <v>8.7248635322777108</v>
      </c>
      <c r="N29" s="24"/>
    </row>
    <row r="30" spans="1:14">
      <c r="A30" s="23">
        <v>1923</v>
      </c>
      <c r="B30" s="24">
        <v>6.4467554689403173</v>
      </c>
      <c r="C30" s="24">
        <v>4.7167033373934224</v>
      </c>
      <c r="D30" s="24">
        <v>6.5439738855054808</v>
      </c>
      <c r="E30" s="24">
        <v>42.824828258221679</v>
      </c>
      <c r="F30" s="24">
        <v>85.209332228989041</v>
      </c>
      <c r="G30" s="24">
        <v>27.212527161997563</v>
      </c>
      <c r="H30" s="24">
        <v>17.111746260657736</v>
      </c>
      <c r="I30" s="24">
        <v>14.465969890377588</v>
      </c>
      <c r="J30" s="24">
        <v>8.6195839220462851</v>
      </c>
      <c r="K30" s="24">
        <v>22.800981047503043</v>
      </c>
      <c r="L30" s="24">
        <v>29.413675030450669</v>
      </c>
      <c r="M30" s="24">
        <v>17.26442484774665</v>
      </c>
      <c r="N30" s="24"/>
    </row>
    <row r="31" spans="1:14">
      <c r="A31" s="23">
        <v>1924</v>
      </c>
      <c r="B31" s="24">
        <v>12.322923654080391</v>
      </c>
      <c r="C31" s="24">
        <v>9.9412197807551781</v>
      </c>
      <c r="D31" s="24">
        <v>10.669558099878198</v>
      </c>
      <c r="E31" s="24">
        <v>32.87704165651644</v>
      </c>
      <c r="F31" s="24">
        <v>61.169958197320341</v>
      </c>
      <c r="G31" s="24">
        <v>40.822895006090128</v>
      </c>
      <c r="H31" s="24">
        <v>27.737262460414129</v>
      </c>
      <c r="I31" s="24">
        <v>21.15414021924482</v>
      </c>
      <c r="J31" s="24">
        <v>22.768873081607797</v>
      </c>
      <c r="K31" s="24">
        <v>30.080617783191229</v>
      </c>
      <c r="L31" s="24">
        <v>18.725542509135199</v>
      </c>
      <c r="M31" s="24">
        <v>16.806389086479903</v>
      </c>
      <c r="N31" s="24"/>
    </row>
    <row r="32" spans="1:14">
      <c r="A32" s="23">
        <v>1925</v>
      </c>
      <c r="B32" s="24">
        <v>11.050602095006091</v>
      </c>
      <c r="C32" s="24">
        <v>12.076552107186357</v>
      </c>
      <c r="D32" s="24">
        <v>18.97618669914738</v>
      </c>
      <c r="E32" s="24">
        <v>47.330993422655297</v>
      </c>
      <c r="F32" s="24">
        <v>67.063090669914729</v>
      </c>
      <c r="G32" s="24">
        <v>57.685733495736905</v>
      </c>
      <c r="H32" s="24">
        <v>34.73046372716199</v>
      </c>
      <c r="I32" s="24">
        <v>28.492825724725943</v>
      </c>
      <c r="J32" s="24">
        <v>16.591325700365406</v>
      </c>
      <c r="K32" s="24">
        <v>19.274692911084045</v>
      </c>
      <c r="L32" s="24">
        <v>19.452944214372717</v>
      </c>
      <c r="M32" s="24">
        <v>15.752319610231424</v>
      </c>
      <c r="N32" s="24"/>
    </row>
    <row r="33" spans="1:14">
      <c r="A33" s="23">
        <v>1926</v>
      </c>
      <c r="B33" s="24">
        <v>13.773043995127892</v>
      </c>
      <c r="C33" s="24">
        <v>10.269371400730815</v>
      </c>
      <c r="D33" s="24">
        <v>13.905169695493301</v>
      </c>
      <c r="E33" s="24">
        <v>34.571470889159563</v>
      </c>
      <c r="F33" s="24">
        <v>43.165303191230215</v>
      </c>
      <c r="G33" s="24">
        <v>49.124240682095007</v>
      </c>
      <c r="H33" s="24">
        <v>57.805157028014627</v>
      </c>
      <c r="I33" s="24">
        <v>31.776394056029233</v>
      </c>
      <c r="J33" s="24">
        <v>47.329730572472599</v>
      </c>
      <c r="K33" s="24">
        <v>51.001825286236297</v>
      </c>
      <c r="L33" s="24">
        <v>37.200093544457971</v>
      </c>
      <c r="M33" s="24">
        <v>29.505463191230206</v>
      </c>
      <c r="N33" s="24"/>
    </row>
    <row r="34" spans="1:14">
      <c r="A34" s="23">
        <v>1927</v>
      </c>
      <c r="B34" s="24">
        <v>21.465369646772228</v>
      </c>
      <c r="C34" s="24">
        <v>17.275916784409258</v>
      </c>
      <c r="D34" s="24">
        <v>27.427990450669913</v>
      </c>
      <c r="E34" s="24">
        <v>121.69929354445797</v>
      </c>
      <c r="F34" s="24">
        <v>135.19395274056029</v>
      </c>
      <c r="G34" s="24">
        <v>72.617674056029216</v>
      </c>
      <c r="H34" s="24">
        <v>61.472379244823387</v>
      </c>
      <c r="I34" s="24">
        <v>28.850706942752741</v>
      </c>
      <c r="J34" s="24">
        <v>18.091276004872103</v>
      </c>
      <c r="K34" s="24">
        <v>26.405239658952496</v>
      </c>
      <c r="L34" s="24">
        <v>29.427566382460416</v>
      </c>
      <c r="M34" s="24">
        <v>24.351908404384897</v>
      </c>
      <c r="N34" s="24"/>
    </row>
    <row r="35" spans="1:14">
      <c r="A35" s="23">
        <v>1928</v>
      </c>
      <c r="B35" s="24">
        <v>20.039064555420218</v>
      </c>
      <c r="C35" s="24">
        <v>16.513155274056032</v>
      </c>
      <c r="D35" s="24">
        <v>18.559582947624843</v>
      </c>
      <c r="E35" s="24">
        <v>72.55642582216808</v>
      </c>
      <c r="F35" s="24">
        <v>95.919669866017045</v>
      </c>
      <c r="G35" s="24">
        <v>83.438721559074281</v>
      </c>
      <c r="H35" s="24">
        <v>77.750918002436052</v>
      </c>
      <c r="I35" s="24">
        <v>51.379933154689404</v>
      </c>
      <c r="J35" s="24">
        <v>73.715406577344694</v>
      </c>
      <c r="K35" s="24">
        <v>88.05835381242386</v>
      </c>
      <c r="L35" s="24">
        <v>56.140320584652862</v>
      </c>
      <c r="M35" s="24">
        <v>32.502269817295982</v>
      </c>
      <c r="N35" s="24"/>
    </row>
    <row r="36" spans="1:14">
      <c r="A36" s="23">
        <v>1929</v>
      </c>
      <c r="B36" s="24">
        <v>21.115318099878198</v>
      </c>
      <c r="C36" s="24">
        <v>15.316688915956147</v>
      </c>
      <c r="D36" s="24">
        <v>21.801393032886722</v>
      </c>
      <c r="E36" s="24">
        <v>56.941599025578562</v>
      </c>
      <c r="F36" s="24">
        <v>58.108230548112061</v>
      </c>
      <c r="G36" s="24">
        <v>48.458402923264316</v>
      </c>
      <c r="H36" s="24">
        <v>31.653402971985383</v>
      </c>
      <c r="I36" s="24">
        <v>18.224864506699149</v>
      </c>
      <c r="J36" s="24">
        <v>15.736691839220462</v>
      </c>
      <c r="K36" s="24">
        <v>18.853521851400732</v>
      </c>
      <c r="L36" s="24">
        <v>23.238653349573692</v>
      </c>
      <c r="M36" s="24">
        <v>15.259376565164434</v>
      </c>
      <c r="N36" s="24"/>
    </row>
    <row r="37" spans="1:14">
      <c r="A37" s="23">
        <v>1930</v>
      </c>
      <c r="B37" s="24">
        <v>14.823851108404385</v>
      </c>
      <c r="C37" s="24">
        <v>13.174179390986598</v>
      </c>
      <c r="D37" s="24">
        <v>13.706165554202192</v>
      </c>
      <c r="E37" s="24">
        <v>36.968676248477472</v>
      </c>
      <c r="F37" s="24">
        <v>94.862338026796607</v>
      </c>
      <c r="G37" s="24">
        <v>68.01426942752741</v>
      </c>
      <c r="H37" s="24">
        <v>62.504917125456757</v>
      </c>
      <c r="I37" s="24">
        <v>19.741210816077952</v>
      </c>
      <c r="J37" s="24">
        <v>16.597639951278929</v>
      </c>
      <c r="K37" s="24">
        <v>20.312124336175398</v>
      </c>
      <c r="L37" s="24">
        <v>38.676365408038976</v>
      </c>
      <c r="M37" s="24">
        <v>22.305428112058465</v>
      </c>
      <c r="N37" s="24"/>
    </row>
    <row r="38" spans="1:14">
      <c r="A38" s="23">
        <v>1931</v>
      </c>
      <c r="B38" s="24">
        <v>13.030856419001218</v>
      </c>
      <c r="C38" s="24">
        <v>10.217805018270401</v>
      </c>
      <c r="D38" s="24">
        <v>10.321137734470158</v>
      </c>
      <c r="E38" s="24">
        <v>35.283402679658948</v>
      </c>
      <c r="F38" s="24">
        <v>66.475539098660164</v>
      </c>
      <c r="G38" s="24">
        <v>59.429729598051161</v>
      </c>
      <c r="H38" s="24">
        <v>19.875293934226551</v>
      </c>
      <c r="I38" s="24">
        <v>13.187123605359321</v>
      </c>
      <c r="J38" s="24">
        <v>13.359692082825822</v>
      </c>
      <c r="K38" s="24">
        <v>22.609480341047501</v>
      </c>
      <c r="L38" s="24">
        <v>31.829823142509134</v>
      </c>
      <c r="M38" s="24">
        <v>16.404465968331305</v>
      </c>
      <c r="N38" s="24"/>
    </row>
    <row r="39" spans="1:14">
      <c r="A39" s="23">
        <v>1932</v>
      </c>
      <c r="B39" s="24">
        <v>11.121069135200974</v>
      </c>
      <c r="C39" s="24">
        <v>11.70948365408039</v>
      </c>
      <c r="D39" s="24">
        <v>13.075224555420219</v>
      </c>
      <c r="E39" s="24">
        <v>81.24230937880634</v>
      </c>
      <c r="F39" s="24">
        <v>98.429731936662606</v>
      </c>
      <c r="G39" s="24">
        <v>41.822125213154692</v>
      </c>
      <c r="H39" s="24">
        <v>31.259309524969549</v>
      </c>
      <c r="I39" s="24">
        <v>29.799728331303296</v>
      </c>
      <c r="J39" s="24">
        <v>17.272633373934227</v>
      </c>
      <c r="K39" s="24">
        <v>17.451358246041409</v>
      </c>
      <c r="L39" s="24">
        <v>41.932940316686967</v>
      </c>
      <c r="M39" s="24">
        <v>22.191245408038977</v>
      </c>
      <c r="N39" s="24"/>
    </row>
    <row r="40" spans="1:14">
      <c r="A40" s="23">
        <v>1933</v>
      </c>
      <c r="B40" s="24">
        <v>18.748799999999999</v>
      </c>
      <c r="C40" s="24">
        <v>16.71752652862363</v>
      </c>
      <c r="D40" s="24">
        <v>18.969335736906213</v>
      </c>
      <c r="E40" s="24">
        <v>71.595396833130323</v>
      </c>
      <c r="F40" s="24">
        <v>94.38016077953715</v>
      </c>
      <c r="G40" s="24">
        <v>52.845544457978079</v>
      </c>
      <c r="H40" s="24">
        <v>18.990214859926922</v>
      </c>
      <c r="I40" s="24">
        <v>15.220228209500609</v>
      </c>
      <c r="J40" s="24">
        <v>14.477630207064555</v>
      </c>
      <c r="K40" s="24">
        <v>20.227302898903776</v>
      </c>
      <c r="L40" s="24">
        <v>22.947566382460415</v>
      </c>
      <c r="M40" s="24">
        <v>17.173731157125452</v>
      </c>
      <c r="N40" s="24"/>
    </row>
    <row r="41" spans="1:14">
      <c r="A41" s="23">
        <v>1934</v>
      </c>
      <c r="B41" s="24">
        <v>15.41205515225335</v>
      </c>
      <c r="C41" s="24">
        <v>12.186756833130328</v>
      </c>
      <c r="D41" s="24">
        <v>14.976529695493301</v>
      </c>
      <c r="E41" s="24">
        <v>52.403231181485992</v>
      </c>
      <c r="F41" s="24">
        <v>144.96472984165655</v>
      </c>
      <c r="G41" s="24">
        <v>47.42412862362972</v>
      </c>
      <c r="H41" s="24">
        <v>28.072633373934227</v>
      </c>
      <c r="I41" s="24">
        <v>19.734686090133984</v>
      </c>
      <c r="J41" s="24">
        <v>25.811394884287456</v>
      </c>
      <c r="K41" s="24">
        <v>28.797530426309379</v>
      </c>
      <c r="L41" s="24">
        <v>34.474231425091354</v>
      </c>
      <c r="M41" s="24">
        <v>34.187280292326435</v>
      </c>
      <c r="N41" s="24"/>
    </row>
    <row r="42" spans="1:14">
      <c r="A42" s="23">
        <v>1935</v>
      </c>
      <c r="B42" s="24">
        <v>25.753419537149817</v>
      </c>
      <c r="C42" s="24">
        <v>23.802452813641899</v>
      </c>
      <c r="D42" s="24">
        <v>33.33873968331303</v>
      </c>
      <c r="E42" s="24">
        <v>88.404879902557866</v>
      </c>
      <c r="F42" s="24">
        <v>99.843966285018269</v>
      </c>
      <c r="G42" s="24">
        <v>63.005174177831911</v>
      </c>
      <c r="H42" s="24">
        <v>47.862779634591952</v>
      </c>
      <c r="I42" s="24">
        <v>36.237675420219247</v>
      </c>
      <c r="J42" s="24">
        <v>23.049857247259439</v>
      </c>
      <c r="K42" s="24">
        <v>30.439803946406816</v>
      </c>
      <c r="L42" s="24">
        <v>33.517622411693061</v>
      </c>
      <c r="M42" s="24">
        <v>25.493409208282586</v>
      </c>
      <c r="N42" s="24"/>
    </row>
    <row r="43" spans="1:14">
      <c r="A43" s="23">
        <v>1936</v>
      </c>
      <c r="B43" s="24">
        <v>22.067275615103533</v>
      </c>
      <c r="C43" s="24">
        <v>18.220076199756395</v>
      </c>
      <c r="D43" s="24">
        <v>22.102182898903777</v>
      </c>
      <c r="E43" s="24">
        <v>67.124907186358101</v>
      </c>
      <c r="F43" s="24">
        <v>183.48116579780756</v>
      </c>
      <c r="G43" s="24">
        <v>54.126705968331301</v>
      </c>
      <c r="H43" s="24">
        <v>30.218615736906212</v>
      </c>
      <c r="I43" s="24">
        <v>22.183415736906213</v>
      </c>
      <c r="J43" s="24">
        <v>17.351877222898903</v>
      </c>
      <c r="K43" s="24">
        <v>15.508621096224116</v>
      </c>
      <c r="L43" s="24">
        <v>17.577295980511572</v>
      </c>
      <c r="M43" s="24">
        <v>14.913892326431181</v>
      </c>
      <c r="N43" s="24"/>
    </row>
    <row r="44" spans="1:14">
      <c r="A44" s="23">
        <v>1937</v>
      </c>
      <c r="B44" s="24">
        <v>15.718717271619976</v>
      </c>
      <c r="C44" s="24">
        <v>12.863013105968331</v>
      </c>
      <c r="D44" s="24">
        <v>15.636831961023143</v>
      </c>
      <c r="E44" s="24">
        <v>85.030228501827054</v>
      </c>
      <c r="F44" s="24">
        <v>108.91888136419001</v>
      </c>
      <c r="G44" s="24">
        <v>58.556152984165649</v>
      </c>
      <c r="H44" s="24">
        <v>31.750947624847747</v>
      </c>
      <c r="I44" s="24">
        <v>28.741744019488429</v>
      </c>
      <c r="J44" s="24">
        <v>26.051336419001217</v>
      </c>
      <c r="K44" s="24">
        <v>32.68072107186358</v>
      </c>
      <c r="L44" s="24">
        <v>33.124560292326429</v>
      </c>
      <c r="M44" s="24">
        <v>26.778780219244823</v>
      </c>
      <c r="N44" s="24"/>
    </row>
    <row r="45" spans="1:14">
      <c r="A45" s="23">
        <v>1938</v>
      </c>
      <c r="B45" s="24">
        <v>19.42280419001218</v>
      </c>
      <c r="C45" s="24">
        <v>16.479142509135201</v>
      </c>
      <c r="D45" s="24">
        <v>34.168684823386108</v>
      </c>
      <c r="E45" s="24">
        <v>115.69191522533495</v>
      </c>
      <c r="F45" s="24">
        <v>155.49139644336177</v>
      </c>
      <c r="G45" s="24">
        <v>88.147574177831927</v>
      </c>
      <c r="H45" s="24">
        <v>34.22708112058465</v>
      </c>
      <c r="I45" s="24">
        <v>24.596259390986603</v>
      </c>
      <c r="J45" s="24">
        <v>17.132457003654082</v>
      </c>
      <c r="K45" s="24">
        <v>17.512038197320337</v>
      </c>
      <c r="L45" s="24">
        <v>29.000723020706456</v>
      </c>
      <c r="M45" s="24">
        <v>18.664631035322778</v>
      </c>
      <c r="N45" s="24"/>
    </row>
    <row r="46" spans="1:14">
      <c r="A46" s="23">
        <v>1939</v>
      </c>
      <c r="B46" s="24">
        <v>21.30812375152253</v>
      </c>
      <c r="C46" s="24">
        <v>16.49976906211937</v>
      </c>
      <c r="D46" s="24">
        <v>26.497890767356882</v>
      </c>
      <c r="E46" s="24">
        <v>91.516227040194877</v>
      </c>
      <c r="F46" s="24">
        <v>155.02977208282579</v>
      </c>
      <c r="G46" s="24">
        <v>84.145917661388566</v>
      </c>
      <c r="H46" s="24">
        <v>46.025090572472592</v>
      </c>
      <c r="I46" s="24">
        <v>27.123611985383679</v>
      </c>
      <c r="J46" s="24">
        <v>23.068168574908643</v>
      </c>
      <c r="K46" s="24">
        <v>27.44006119366626</v>
      </c>
      <c r="L46" s="24">
        <v>20.213180024360536</v>
      </c>
      <c r="M46" s="24">
        <v>17.580547819732033</v>
      </c>
      <c r="N46" s="24"/>
    </row>
    <row r="47" spans="1:14">
      <c r="A47" s="23">
        <v>1940</v>
      </c>
      <c r="B47" s="24">
        <v>17.551512789281364</v>
      </c>
      <c r="C47" s="24">
        <v>14.569713032886721</v>
      </c>
      <c r="D47" s="24">
        <v>14.013806382460414</v>
      </c>
      <c r="E47" s="24">
        <v>45.933965408038979</v>
      </c>
      <c r="F47" s="24">
        <v>113.29990859926919</v>
      </c>
      <c r="G47" s="24">
        <v>75.256399512789287</v>
      </c>
      <c r="H47" s="24">
        <v>35.945041461632158</v>
      </c>
      <c r="I47" s="24">
        <v>21.185458903775881</v>
      </c>
      <c r="J47" s="24">
        <v>16.336229963459196</v>
      </c>
      <c r="K47" s="24">
        <v>14.819936272838003</v>
      </c>
      <c r="L47" s="24">
        <v>26.171307186358106</v>
      </c>
      <c r="M47" s="24">
        <v>25.113343922046283</v>
      </c>
      <c r="N47" s="24"/>
    </row>
    <row r="48" spans="1:14">
      <c r="A48" s="23">
        <v>1941</v>
      </c>
      <c r="B48" s="24">
        <v>20.393357174177833</v>
      </c>
      <c r="C48" s="24">
        <v>18.126614762484774</v>
      </c>
      <c r="D48" s="24">
        <v>17.958329451887941</v>
      </c>
      <c r="E48" s="24">
        <v>124.87820316686967</v>
      </c>
      <c r="F48" s="24">
        <v>70.572740755176596</v>
      </c>
      <c r="G48" s="24">
        <v>48.344114981729597</v>
      </c>
      <c r="H48" s="24">
        <v>29.855840974421437</v>
      </c>
      <c r="I48" s="24">
        <v>21.897958976857492</v>
      </c>
      <c r="J48" s="24">
        <v>63.420967600487209</v>
      </c>
      <c r="K48" s="24">
        <v>88.427653300852626</v>
      </c>
      <c r="L48" s="24">
        <v>53.195038246041427</v>
      </c>
      <c r="M48" s="24">
        <v>41.006271376370286</v>
      </c>
      <c r="N48" s="24"/>
    </row>
    <row r="49" spans="1:14">
      <c r="A49" s="23">
        <v>1942</v>
      </c>
      <c r="B49" s="24">
        <v>30.096277125456758</v>
      </c>
      <c r="C49" s="24">
        <v>20.448575298416564</v>
      </c>
      <c r="D49" s="24">
        <v>25.815078197320339</v>
      </c>
      <c r="E49" s="24">
        <v>91.110220706455536</v>
      </c>
      <c r="F49" s="24">
        <v>127.89604677222898</v>
      </c>
      <c r="G49" s="24">
        <v>49.852273812423867</v>
      </c>
      <c r="H49" s="24">
        <v>36.505515420219247</v>
      </c>
      <c r="I49" s="24">
        <v>29.690112935444581</v>
      </c>
      <c r="J49" s="24">
        <v>33.096777588306942</v>
      </c>
      <c r="K49" s="24">
        <v>46.998253447015827</v>
      </c>
      <c r="L49" s="24">
        <v>59.254824847746647</v>
      </c>
      <c r="M49" s="24">
        <v>35.316057880633373</v>
      </c>
      <c r="N49" s="24"/>
    </row>
    <row r="50" spans="1:14">
      <c r="A50" s="23">
        <v>1943</v>
      </c>
      <c r="B50" s="24">
        <v>27.810339390986602</v>
      </c>
      <c r="C50" s="24">
        <v>24.521730182704019</v>
      </c>
      <c r="D50" s="24">
        <v>29.287537344701583</v>
      </c>
      <c r="E50" s="24">
        <v>84.855639464068204</v>
      </c>
      <c r="F50" s="24">
        <v>111.66872711327649</v>
      </c>
      <c r="G50" s="24">
        <v>126.58526090133984</v>
      </c>
      <c r="H50" s="24">
        <v>47.66442796589525</v>
      </c>
      <c r="I50" s="24">
        <v>37.833297149817298</v>
      </c>
      <c r="J50" s="24">
        <v>28.042219732034106</v>
      </c>
      <c r="K50" s="24">
        <v>27.041400438489646</v>
      </c>
      <c r="L50" s="24">
        <v>29.254871619975638</v>
      </c>
      <c r="M50" s="24">
        <v>22.476702168087698</v>
      </c>
      <c r="N50" s="24"/>
    </row>
    <row r="51" spans="1:14">
      <c r="A51" s="23">
        <v>1944</v>
      </c>
      <c r="B51" s="24">
        <v>21.957660219244822</v>
      </c>
      <c r="C51" s="24">
        <v>21.066877271619976</v>
      </c>
      <c r="D51" s="24">
        <v>22.583381437271619</v>
      </c>
      <c r="E51" s="24">
        <v>74.885752984165649</v>
      </c>
      <c r="F51" s="24">
        <v>134.3007177588307</v>
      </c>
      <c r="G51" s="24">
        <v>118.02755663824604</v>
      </c>
      <c r="H51" s="24">
        <v>49.638810036540804</v>
      </c>
      <c r="I51" s="24">
        <v>47.058933398294762</v>
      </c>
      <c r="J51" s="24">
        <v>37.903501096224119</v>
      </c>
      <c r="K51" s="24">
        <v>35.532352545676005</v>
      </c>
      <c r="L51" s="24">
        <v>34.603989281364186</v>
      </c>
      <c r="M51" s="24">
        <v>28.480754981729596</v>
      </c>
      <c r="N51" s="24"/>
    </row>
    <row r="52" spans="1:14">
      <c r="A52" s="23">
        <v>1945</v>
      </c>
      <c r="B52" s="24">
        <v>24.57896886723508</v>
      </c>
      <c r="C52" s="24">
        <v>21.476661632155906</v>
      </c>
      <c r="D52" s="24">
        <v>86.374322046285002</v>
      </c>
      <c r="E52" s="24">
        <v>124.96091985383678</v>
      </c>
      <c r="F52" s="24">
        <v>64.790528623629726</v>
      </c>
      <c r="G52" s="24">
        <v>66.67406967113277</v>
      </c>
      <c r="H52" s="24">
        <v>41.751068842874545</v>
      </c>
      <c r="I52" s="24">
        <v>30.881201656516442</v>
      </c>
      <c r="J52" s="24">
        <v>30.345658465286235</v>
      </c>
      <c r="K52" s="24">
        <v>26.717774031668696</v>
      </c>
      <c r="L52" s="24">
        <v>47.831397807551767</v>
      </c>
      <c r="M52" s="24">
        <v>30.396414518879414</v>
      </c>
      <c r="N52" s="24"/>
    </row>
    <row r="53" spans="1:14">
      <c r="A53" s="23">
        <v>1946</v>
      </c>
      <c r="B53" s="24">
        <v>30.795727746650428</v>
      </c>
      <c r="C53" s="24">
        <v>26.165666455542024</v>
      </c>
      <c r="D53" s="24">
        <v>64.70929578562729</v>
      </c>
      <c r="E53" s="24">
        <v>76.757928380024367</v>
      </c>
      <c r="F53" s="24">
        <v>67.538416954933012</v>
      </c>
      <c r="G53" s="24">
        <v>71.926895006090135</v>
      </c>
      <c r="H53" s="24">
        <v>40.548888087697932</v>
      </c>
      <c r="I53" s="24">
        <v>27.984223337393423</v>
      </c>
      <c r="J53" s="24">
        <v>29.276655785627284</v>
      </c>
      <c r="K53" s="24">
        <v>51.880705870889159</v>
      </c>
      <c r="L53" s="24">
        <v>55.881752009744211</v>
      </c>
      <c r="M53" s="24">
        <v>39.822359853836787</v>
      </c>
      <c r="N53" s="24"/>
    </row>
    <row r="54" spans="1:14">
      <c r="A54" s="23">
        <v>1947</v>
      </c>
      <c r="B54" s="24">
        <v>32.746294567600486</v>
      </c>
      <c r="C54" s="24">
        <v>26.32213359317905</v>
      </c>
      <c r="D54" s="24">
        <v>27.389820803897685</v>
      </c>
      <c r="E54" s="24">
        <v>82.445489890377573</v>
      </c>
      <c r="F54" s="24">
        <v>151.61277310596833</v>
      </c>
      <c r="G54" s="24">
        <v>143.91472253349571</v>
      </c>
      <c r="H54" s="24">
        <v>46.711817978075516</v>
      </c>
      <c r="I54" s="24">
        <v>29.316898611449453</v>
      </c>
      <c r="J54" s="24">
        <v>26.988686967113278</v>
      </c>
      <c r="K54" s="24">
        <v>23.789803264311814</v>
      </c>
      <c r="L54" s="24">
        <v>21.704606090133986</v>
      </c>
      <c r="M54" s="24">
        <v>18.653539001218025</v>
      </c>
      <c r="N54" s="24"/>
    </row>
    <row r="55" spans="1:14">
      <c r="A55" s="23">
        <v>1948</v>
      </c>
      <c r="B55" s="24">
        <v>19.588858465286236</v>
      </c>
      <c r="C55" s="24">
        <v>18.785896224116929</v>
      </c>
      <c r="D55" s="24">
        <v>26.237227965895251</v>
      </c>
      <c r="E55" s="24">
        <v>131.71969403166872</v>
      </c>
      <c r="F55" s="24">
        <v>75.219650572472588</v>
      </c>
      <c r="G55" s="24">
        <v>28.495898660170525</v>
      </c>
      <c r="H55" s="24">
        <v>24.949899537149818</v>
      </c>
      <c r="I55" s="24">
        <v>24.707505968331308</v>
      </c>
      <c r="J55" s="24">
        <v>20.974047259439708</v>
      </c>
      <c r="K55" s="24">
        <v>18.948782850182702</v>
      </c>
      <c r="L55" s="24">
        <v>23.323895736906209</v>
      </c>
      <c r="M55" s="24">
        <v>24.996225091352009</v>
      </c>
      <c r="N55" s="24"/>
    </row>
    <row r="56" spans="1:14">
      <c r="A56" s="23">
        <v>1949</v>
      </c>
      <c r="B56" s="24">
        <v>22.537382119366626</v>
      </c>
      <c r="C56" s="24">
        <v>20.894698172959806</v>
      </c>
      <c r="D56" s="24">
        <v>24.552217490864798</v>
      </c>
      <c r="E56" s="24">
        <v>75.961385627283818</v>
      </c>
      <c r="F56" s="24">
        <v>97.210260657734466</v>
      </c>
      <c r="G56" s="24">
        <v>37.406569549330079</v>
      </c>
      <c r="H56" s="24">
        <v>51.577958587088915</v>
      </c>
      <c r="I56" s="24">
        <v>24.950225773447013</v>
      </c>
      <c r="J56" s="24">
        <v>21.402784896467718</v>
      </c>
      <c r="K56" s="24">
        <v>36.048784604141289</v>
      </c>
      <c r="L56" s="24">
        <v>32.44041120584653</v>
      </c>
      <c r="M56" s="24">
        <v>25.514288331303288</v>
      </c>
      <c r="N56" s="24"/>
    </row>
    <row r="57" spans="1:14">
      <c r="A57" s="23">
        <v>1950</v>
      </c>
      <c r="B57" s="24">
        <v>25.036025919610232</v>
      </c>
      <c r="C57" s="24">
        <v>23.311540852618759</v>
      </c>
      <c r="D57" s="24">
        <v>25.952749914738124</v>
      </c>
      <c r="E57" s="24">
        <v>68.870797563946411</v>
      </c>
      <c r="F57" s="24">
        <v>250.04641987819733</v>
      </c>
      <c r="G57" s="24">
        <v>88.928647015834343</v>
      </c>
      <c r="H57" s="24">
        <v>70.941061534713782</v>
      </c>
      <c r="I57" s="24">
        <v>48.402700706455548</v>
      </c>
      <c r="J57" s="24">
        <v>35.055142509135202</v>
      </c>
      <c r="K57" s="24">
        <v>40.976257637028013</v>
      </c>
      <c r="L57" s="24">
        <v>37.386048233861146</v>
      </c>
      <c r="M57" s="24">
        <v>41.446690377588311</v>
      </c>
      <c r="N57" s="24"/>
    </row>
    <row r="58" spans="1:14">
      <c r="A58" s="23">
        <v>1951</v>
      </c>
      <c r="B58" s="24">
        <v>37.76804989037759</v>
      </c>
      <c r="C58" s="24">
        <v>35.432882046285016</v>
      </c>
      <c r="D58" s="24">
        <v>46.183641412911086</v>
      </c>
      <c r="E58" s="24">
        <v>127.37612082825822</v>
      </c>
      <c r="F58" s="24">
        <v>124.63237885505481</v>
      </c>
      <c r="G58" s="24">
        <v>71.887115225334952</v>
      </c>
      <c r="H58" s="24">
        <v>49.121725505481123</v>
      </c>
      <c r="I58" s="24">
        <v>36.730292228989043</v>
      </c>
      <c r="J58" s="24">
        <v>58.320315712545678</v>
      </c>
      <c r="K58" s="24">
        <v>68.182081169305718</v>
      </c>
      <c r="L58" s="24">
        <v>65.23820901339829</v>
      </c>
      <c r="M58" s="24">
        <v>51.034775152253353</v>
      </c>
      <c r="N58" s="24"/>
    </row>
    <row r="59" spans="1:14">
      <c r="A59" s="23">
        <v>1952</v>
      </c>
      <c r="B59" s="24">
        <v>43.50817753958588</v>
      </c>
      <c r="C59" s="24">
        <v>40.739652131546897</v>
      </c>
      <c r="D59" s="24">
        <v>45.781065822168088</v>
      </c>
      <c r="E59" s="24">
        <v>107.19861632155907</v>
      </c>
      <c r="F59" s="24">
        <v>60.749113373934215</v>
      </c>
      <c r="G59" s="24">
        <v>53.519590742996343</v>
      </c>
      <c r="H59" s="24">
        <v>77.112799805115714</v>
      </c>
      <c r="I59" s="24">
        <v>51.887883069427531</v>
      </c>
      <c r="J59" s="24">
        <v>37.137898172959808</v>
      </c>
      <c r="K59" s="24">
        <v>31.763997076735688</v>
      </c>
      <c r="L59" s="24">
        <v>31.873391473812426</v>
      </c>
      <c r="M59" s="24">
        <v>33.491744506699142</v>
      </c>
      <c r="N59" s="24"/>
    </row>
    <row r="60" spans="1:14">
      <c r="A60" s="23">
        <v>1953</v>
      </c>
      <c r="B60" s="24">
        <v>31.754536224116929</v>
      </c>
      <c r="C60" s="24">
        <v>28.083935883069426</v>
      </c>
      <c r="D60" s="24">
        <v>45.370986796589527</v>
      </c>
      <c r="E60" s="24">
        <v>74.52931352009746</v>
      </c>
      <c r="F60" s="24">
        <v>105.97003147381245</v>
      </c>
      <c r="G60" s="24">
        <v>97.005205359317898</v>
      </c>
      <c r="H60" s="24">
        <v>73.917315274056037</v>
      </c>
      <c r="I60" s="24">
        <v>58.27787342265529</v>
      </c>
      <c r="J60" s="24">
        <v>36.054688428745436</v>
      </c>
      <c r="K60" s="24">
        <v>32.724762971985385</v>
      </c>
      <c r="L60" s="24">
        <v>32.941447015834356</v>
      </c>
      <c r="M60" s="24">
        <v>38.16573193666261</v>
      </c>
      <c r="N60" s="24"/>
    </row>
    <row r="61" spans="1:14">
      <c r="A61" s="23">
        <v>1954</v>
      </c>
      <c r="B61" s="24">
        <v>36.327064165651642</v>
      </c>
      <c r="C61" s="24">
        <v>36.204315127892819</v>
      </c>
      <c r="D61" s="24">
        <v>42.013036589524972</v>
      </c>
      <c r="E61" s="24">
        <v>112.02554543239954</v>
      </c>
      <c r="F61" s="24">
        <v>142.91661836784411</v>
      </c>
      <c r="G61" s="24">
        <v>84.538032643118143</v>
      </c>
      <c r="H61" s="24">
        <v>47.09155702801462</v>
      </c>
      <c r="I61" s="24">
        <v>37.999025188794157</v>
      </c>
      <c r="J61" s="24">
        <v>33.377446041412917</v>
      </c>
      <c r="K61" s="24">
        <v>42.45932784409257</v>
      </c>
      <c r="L61" s="24">
        <v>38.735403654080393</v>
      </c>
      <c r="M61" s="24">
        <v>36.146655493300855</v>
      </c>
      <c r="N61" s="24"/>
    </row>
    <row r="62" spans="1:14">
      <c r="A62" s="23">
        <v>1955</v>
      </c>
      <c r="B62" s="24">
        <v>35.340199366626067</v>
      </c>
      <c r="C62" s="24">
        <v>31.800840730816077</v>
      </c>
      <c r="D62" s="24">
        <v>36.052699439707666</v>
      </c>
      <c r="E62" s="24">
        <v>96.400931546894029</v>
      </c>
      <c r="F62" s="24">
        <v>55.479744701583435</v>
      </c>
      <c r="G62" s="24">
        <v>39.356094518879409</v>
      </c>
      <c r="H62" s="24">
        <v>36.473544263093785</v>
      </c>
      <c r="I62" s="24">
        <v>39.332352935444582</v>
      </c>
      <c r="J62" s="24">
        <v>31.873075761266747</v>
      </c>
      <c r="K62" s="24">
        <v>37.383417295980514</v>
      </c>
      <c r="L62" s="24">
        <v>39.257276492082823</v>
      </c>
      <c r="M62" s="24">
        <v>36.430807308160787</v>
      </c>
      <c r="N62" s="24"/>
    </row>
    <row r="63" spans="1:14">
      <c r="A63" s="23">
        <v>1956</v>
      </c>
      <c r="B63" s="24">
        <v>35.402510499390985</v>
      </c>
      <c r="C63" s="24">
        <v>32.708303824604144</v>
      </c>
      <c r="D63" s="24">
        <v>30.815628160779536</v>
      </c>
      <c r="E63" s="24">
        <v>80.411669671132771</v>
      </c>
      <c r="F63" s="24">
        <v>86.557014372716196</v>
      </c>
      <c r="G63" s="24">
        <v>47.202814129110841</v>
      </c>
      <c r="H63" s="24">
        <v>46.531735542021927</v>
      </c>
      <c r="I63" s="24">
        <v>34.704364823386115</v>
      </c>
      <c r="J63" s="24">
        <v>34.221977101096229</v>
      </c>
      <c r="K63" s="24">
        <v>31.266486723507917</v>
      </c>
      <c r="L63" s="24">
        <v>35.045039707673567</v>
      </c>
      <c r="M63" s="24">
        <v>34.143238392204623</v>
      </c>
      <c r="N63" s="24"/>
    </row>
    <row r="64" spans="1:14">
      <c r="A64" s="23">
        <v>1957</v>
      </c>
      <c r="B64" s="24">
        <v>32.052063727162</v>
      </c>
      <c r="C64" s="24">
        <v>28.95201909866017</v>
      </c>
      <c r="D64" s="24">
        <v>35.719285943970775</v>
      </c>
      <c r="E64" s="24">
        <v>94.783220462850181</v>
      </c>
      <c r="F64" s="24">
        <v>63.099972131546892</v>
      </c>
      <c r="G64" s="24">
        <v>49.954880389768569</v>
      </c>
      <c r="H64" s="24">
        <v>56.410823093788061</v>
      </c>
      <c r="I64" s="24">
        <v>33.91683040194885</v>
      </c>
      <c r="J64" s="24">
        <v>33.414700121802689</v>
      </c>
      <c r="K64" s="24">
        <v>32.644835079171742</v>
      </c>
      <c r="L64" s="24">
        <v>40.649253105968327</v>
      </c>
      <c r="M64" s="24">
        <v>37.642448915956152</v>
      </c>
      <c r="N64" s="24"/>
    </row>
    <row r="65" spans="1:14">
      <c r="A65" s="23">
        <v>1958</v>
      </c>
      <c r="B65" s="24">
        <v>36.636009939098663</v>
      </c>
      <c r="C65" s="24">
        <v>32.424941291108411</v>
      </c>
      <c r="D65" s="24">
        <v>35.193393032886725</v>
      </c>
      <c r="E65" s="24">
        <v>56.102119366626063</v>
      </c>
      <c r="F65" s="24">
        <v>37.864289598051165</v>
      </c>
      <c r="G65" s="24">
        <v>39.142988550548104</v>
      </c>
      <c r="H65" s="24">
        <v>52.564497149817299</v>
      </c>
      <c r="I65" s="24">
        <v>36.835992789281356</v>
      </c>
      <c r="J65" s="24">
        <v>43.830372716199754</v>
      </c>
      <c r="K65" s="24">
        <v>37.45029573690622</v>
      </c>
      <c r="L65" s="24">
        <v>45.361262850182698</v>
      </c>
      <c r="M65" s="24">
        <v>42.225090182704022</v>
      </c>
      <c r="N65" s="24"/>
    </row>
    <row r="66" spans="1:14">
      <c r="A66" s="23">
        <v>1959</v>
      </c>
      <c r="B66" s="24">
        <v>38.206837710109632</v>
      </c>
      <c r="C66" s="24">
        <v>34.644653057247261</v>
      </c>
      <c r="D66" s="24">
        <v>38.266538952496958</v>
      </c>
      <c r="E66" s="24">
        <v>58.039015834348355</v>
      </c>
      <c r="F66" s="24">
        <v>80.694221875761258</v>
      </c>
      <c r="G66" s="24">
        <v>48.804108160779528</v>
      </c>
      <c r="H66" s="24">
        <v>38.040130962241172</v>
      </c>
      <c r="I66" s="24">
        <v>34.650535834348361</v>
      </c>
      <c r="J66" s="24">
        <v>48.101647746650421</v>
      </c>
      <c r="K66" s="24">
        <v>67.128011693057246</v>
      </c>
      <c r="L66" s="24">
        <v>52.929523995127894</v>
      </c>
      <c r="M66" s="24">
        <v>39.963620170523754</v>
      </c>
      <c r="N66" s="24"/>
    </row>
    <row r="67" spans="1:14">
      <c r="A67" s="23">
        <v>1960</v>
      </c>
      <c r="B67" s="24">
        <v>38.94086937880634</v>
      </c>
      <c r="C67" s="24">
        <v>33.044621875761266</v>
      </c>
      <c r="D67" s="24">
        <v>33.349505481120588</v>
      </c>
      <c r="E67" s="24">
        <v>101.96568087697929</v>
      </c>
      <c r="F67" s="24">
        <v>138.25698533495733</v>
      </c>
      <c r="G67" s="24">
        <v>54.354334713763706</v>
      </c>
      <c r="H67" s="24">
        <v>33.401377052375153</v>
      </c>
      <c r="I67" s="24">
        <v>30.85281909866017</v>
      </c>
      <c r="J67" s="24">
        <v>30.764293300852618</v>
      </c>
      <c r="K67" s="24">
        <v>29.960562825822169</v>
      </c>
      <c r="L67" s="24">
        <v>39.603928867235076</v>
      </c>
      <c r="M67" s="24">
        <v>36.266710450669919</v>
      </c>
      <c r="N67" s="24"/>
    </row>
    <row r="68" spans="1:14">
      <c r="A68" s="23">
        <v>1961</v>
      </c>
      <c r="B68" s="24">
        <v>31.462228501827042</v>
      </c>
      <c r="C68" s="24">
        <v>28.106625091352011</v>
      </c>
      <c r="D68" s="24">
        <v>36.535529159561513</v>
      </c>
      <c r="E68" s="24">
        <v>71.547724238733238</v>
      </c>
      <c r="F68" s="24">
        <v>88.276605895249688</v>
      </c>
      <c r="G68" s="24">
        <v>50.904228014616315</v>
      </c>
      <c r="H68" s="24">
        <v>38.103420803897684</v>
      </c>
      <c r="I68" s="24">
        <v>30.410116443361755</v>
      </c>
      <c r="J68" s="24">
        <v>39.318209013398295</v>
      </c>
      <c r="K68" s="24">
        <v>48.737419147381246</v>
      </c>
      <c r="L68" s="24">
        <v>47.514422411693054</v>
      </c>
      <c r="M68" s="24">
        <v>39.996243800243604</v>
      </c>
      <c r="N68" s="24"/>
    </row>
    <row r="69" spans="1:14">
      <c r="A69" s="23">
        <v>1962</v>
      </c>
      <c r="B69" s="24">
        <v>36.128712496954932</v>
      </c>
      <c r="C69" s="24">
        <v>31.865961705237517</v>
      </c>
      <c r="D69" s="24">
        <v>38.29263785627284</v>
      </c>
      <c r="E69" s="24">
        <v>57.206166138855053</v>
      </c>
      <c r="F69" s="24">
        <v>88.30042114494519</v>
      </c>
      <c r="G69" s="24">
        <v>47.793512302070638</v>
      </c>
      <c r="H69" s="24">
        <v>32.439632448233858</v>
      </c>
      <c r="I69" s="24">
        <v>34.417929354445796</v>
      </c>
      <c r="J69" s="24">
        <v>36.148455054811208</v>
      </c>
      <c r="K69" s="24">
        <v>34.012417637028015</v>
      </c>
      <c r="L69" s="24">
        <v>34.445185870889162</v>
      </c>
      <c r="M69" s="24">
        <v>32.729982752740561</v>
      </c>
      <c r="N69" s="24"/>
    </row>
    <row r="70" spans="1:14">
      <c r="A70" s="23">
        <v>1963</v>
      </c>
      <c r="B70" s="24">
        <v>32.329690816077957</v>
      </c>
      <c r="C70" s="24">
        <v>29.008594786845311</v>
      </c>
      <c r="D70" s="24">
        <v>36.047153422655299</v>
      </c>
      <c r="E70" s="24">
        <v>60.70110401948844</v>
      </c>
      <c r="F70" s="24">
        <v>59.141747137637026</v>
      </c>
      <c r="G70" s="24">
        <v>70.525447015834345</v>
      </c>
      <c r="H70" s="24">
        <v>37.190285408038974</v>
      </c>
      <c r="I70" s="24">
        <v>33.6793303775883</v>
      </c>
      <c r="J70" s="24">
        <v>32.413575639464071</v>
      </c>
      <c r="K70" s="24">
        <v>31.047255931790499</v>
      </c>
      <c r="L70" s="24">
        <v>32.279713520097445</v>
      </c>
      <c r="M70" s="24">
        <v>32.924419585870886</v>
      </c>
      <c r="N70" s="24"/>
    </row>
    <row r="71" spans="1:14">
      <c r="A71" s="23">
        <v>1964</v>
      </c>
      <c r="B71" s="24">
        <v>32.834704604141294</v>
      </c>
      <c r="C71" s="24">
        <v>32.121425773447015</v>
      </c>
      <c r="D71" s="24">
        <v>36.561954299634593</v>
      </c>
      <c r="E71" s="24">
        <v>78.416997807551766</v>
      </c>
      <c r="F71" s="24">
        <v>119.31864204628502</v>
      </c>
      <c r="G71" s="24">
        <v>72.591469914738127</v>
      </c>
      <c r="H71" s="24">
        <v>55.669614226552987</v>
      </c>
      <c r="I71" s="24">
        <v>43.686302557856273</v>
      </c>
      <c r="J71" s="24">
        <v>48.231089890377596</v>
      </c>
      <c r="K71" s="24">
        <v>55.087282436053592</v>
      </c>
      <c r="L71" s="24">
        <v>52.895427040194882</v>
      </c>
      <c r="M71" s="24">
        <v>49.549095054811204</v>
      </c>
      <c r="N71" s="24"/>
    </row>
    <row r="72" spans="1:14">
      <c r="A72" s="23">
        <v>1965</v>
      </c>
      <c r="B72" s="24">
        <v>43.844853398294759</v>
      </c>
      <c r="C72" s="24">
        <v>40.384138757612668</v>
      </c>
      <c r="D72" s="24">
        <v>45.582387917174181</v>
      </c>
      <c r="E72" s="24">
        <v>89.465989768574914</v>
      </c>
      <c r="F72" s="24">
        <v>106.27016886723509</v>
      </c>
      <c r="G72" s="24">
        <v>58.328524238733252</v>
      </c>
      <c r="H72" s="24">
        <v>38.9040046772229</v>
      </c>
      <c r="I72" s="24">
        <v>36.534224214372713</v>
      </c>
      <c r="J72" s="24">
        <v>42.543844092570033</v>
      </c>
      <c r="K72" s="24">
        <v>66.787747235079166</v>
      </c>
      <c r="L72" s="24">
        <v>53.6465071863581</v>
      </c>
      <c r="M72" s="24">
        <v>53.274061096224116</v>
      </c>
      <c r="N72" s="24"/>
    </row>
    <row r="73" spans="1:14">
      <c r="A73" s="23">
        <v>1966</v>
      </c>
      <c r="B73" s="24">
        <v>52.754692911084042</v>
      </c>
      <c r="C73" s="24">
        <v>44.959697539585868</v>
      </c>
      <c r="D73" s="24">
        <v>63.188382168087699</v>
      </c>
      <c r="E73" s="24">
        <v>95.701628258221675</v>
      </c>
      <c r="F73" s="24">
        <v>116.23831892813644</v>
      </c>
      <c r="G73" s="24">
        <v>76.20669427527406</v>
      </c>
      <c r="H73" s="24">
        <v>48.025897783191226</v>
      </c>
      <c r="I73" s="24">
        <v>46.50074309378806</v>
      </c>
      <c r="J73" s="24">
        <v>39.080161753958578</v>
      </c>
      <c r="K73" s="24">
        <v>50.221794299634595</v>
      </c>
      <c r="L73" s="24">
        <v>48.702133008526182</v>
      </c>
      <c r="M73" s="24">
        <v>47.997515225334958</v>
      </c>
      <c r="N73" s="24"/>
    </row>
    <row r="74" spans="1:14">
      <c r="A74" s="23">
        <v>1967</v>
      </c>
      <c r="B74" s="24">
        <v>44.845420121802682</v>
      </c>
      <c r="C74" s="24">
        <v>42.019529744214374</v>
      </c>
      <c r="D74" s="24">
        <v>49.284517417783199</v>
      </c>
      <c r="E74" s="24">
        <v>114.0110616321559</v>
      </c>
      <c r="F74" s="24">
        <v>90.357340998781979</v>
      </c>
      <c r="G74" s="24">
        <v>69.953375883069413</v>
      </c>
      <c r="H74" s="24">
        <v>41.973561997563948</v>
      </c>
      <c r="I74" s="24">
        <v>40.400776808769798</v>
      </c>
      <c r="J74" s="24">
        <v>36.708213398294767</v>
      </c>
      <c r="K74" s="24">
        <v>46.3813406090134</v>
      </c>
      <c r="L74" s="24">
        <v>45.670661144945186</v>
      </c>
      <c r="M74" s="24">
        <v>36.474196735688189</v>
      </c>
      <c r="N74" s="24"/>
    </row>
    <row r="75" spans="1:14">
      <c r="A75" s="23">
        <v>1968</v>
      </c>
      <c r="B75" s="24">
        <v>33.529261680876978</v>
      </c>
      <c r="C75" s="24">
        <v>30.824678587088915</v>
      </c>
      <c r="D75" s="24">
        <v>47.823957515225338</v>
      </c>
      <c r="E75" s="24">
        <v>103.50225383678439</v>
      </c>
      <c r="F75" s="24">
        <v>75.04250426309379</v>
      </c>
      <c r="G75" s="24">
        <v>98.003172716199757</v>
      </c>
      <c r="H75" s="24">
        <v>88.280194494518881</v>
      </c>
      <c r="I75" s="24">
        <v>59.495713520097439</v>
      </c>
      <c r="J75" s="24">
        <v>62.016993909866017</v>
      </c>
      <c r="K75" s="24">
        <v>82.342693885505483</v>
      </c>
      <c r="L75" s="24">
        <v>62.643051887941532</v>
      </c>
      <c r="M75" s="24">
        <v>56.745867771010964</v>
      </c>
      <c r="N75" s="24"/>
    </row>
    <row r="76" spans="1:14">
      <c r="A76" s="23">
        <v>1969</v>
      </c>
      <c r="B76" s="24">
        <v>53.734054275274055</v>
      </c>
      <c r="C76" s="24">
        <v>48.951819537149817</v>
      </c>
      <c r="D76" s="24">
        <v>53.561149037758831</v>
      </c>
      <c r="E76" s="24">
        <v>135.43468355663828</v>
      </c>
      <c r="F76" s="24">
        <v>102.44406957369063</v>
      </c>
      <c r="G76" s="24">
        <v>62.63768477466504</v>
      </c>
      <c r="H76" s="24">
        <v>53.659998635809991</v>
      </c>
      <c r="I76" s="24">
        <v>41.539667722289884</v>
      </c>
      <c r="J76" s="24">
        <v>37.898449695493305</v>
      </c>
      <c r="K76" s="24">
        <v>45.455481997563943</v>
      </c>
      <c r="L76" s="24">
        <v>45.305381729598054</v>
      </c>
      <c r="M76" s="24">
        <v>41.459739829476248</v>
      </c>
      <c r="N76" s="24"/>
    </row>
    <row r="77" spans="1:14">
      <c r="A77" s="23">
        <v>1970</v>
      </c>
      <c r="B77" s="24">
        <v>41.167432107186364</v>
      </c>
      <c r="C77" s="24">
        <v>36.434743191230204</v>
      </c>
      <c r="D77" s="24">
        <v>38.245659829476246</v>
      </c>
      <c r="E77" s="24">
        <v>74.636340073081612</v>
      </c>
      <c r="F77" s="24">
        <v>118.04860414129111</v>
      </c>
      <c r="G77" s="24">
        <v>73.083665773447024</v>
      </c>
      <c r="H77" s="24">
        <v>50.428301875761264</v>
      </c>
      <c r="I77" s="24">
        <v>39.327459390986604</v>
      </c>
      <c r="J77" s="24">
        <v>42.740848721071856</v>
      </c>
      <c r="K77" s="24">
        <v>56.726619829476249</v>
      </c>
      <c r="L77" s="24">
        <v>70.399477710109622</v>
      </c>
      <c r="M77" s="24">
        <v>56.048048331303292</v>
      </c>
      <c r="N77" s="24"/>
    </row>
    <row r="78" spans="1:14">
      <c r="A78" s="23">
        <v>1971</v>
      </c>
      <c r="B78" s="24">
        <v>44.178593130328871</v>
      </c>
      <c r="C78" s="24">
        <v>38.778508940316684</v>
      </c>
      <c r="D78" s="24">
        <v>48.694682192448226</v>
      </c>
      <c r="E78" s="24">
        <v>125.7173671132765</v>
      </c>
      <c r="F78" s="24">
        <v>124.70349836784406</v>
      </c>
      <c r="G78" s="24">
        <v>79.578504263093791</v>
      </c>
      <c r="H78" s="24">
        <v>45.479297247259439</v>
      </c>
      <c r="I78" s="24">
        <v>36.651669281364192</v>
      </c>
      <c r="J78" s="24">
        <v>31.724375152253348</v>
      </c>
      <c r="K78" s="24">
        <v>56.77294538367844</v>
      </c>
      <c r="L78" s="24">
        <v>76.250894031668693</v>
      </c>
      <c r="M78" s="24">
        <v>53.375194348355663</v>
      </c>
      <c r="N78" s="24"/>
    </row>
    <row r="79" spans="1:14">
      <c r="A79" s="23">
        <v>1972</v>
      </c>
      <c r="B79" s="24">
        <v>42.690955615103533</v>
      </c>
      <c r="C79" s="24">
        <v>38.321946504263096</v>
      </c>
      <c r="D79" s="24">
        <v>41.901137539585875</v>
      </c>
      <c r="E79" s="24">
        <v>79.578819975639462</v>
      </c>
      <c r="F79" s="24">
        <v>136.27151123020707</v>
      </c>
      <c r="G79" s="24">
        <v>55.466274299634591</v>
      </c>
      <c r="H79" s="24">
        <v>50.921244920828251</v>
      </c>
      <c r="I79" s="24">
        <v>64.757904993909861</v>
      </c>
      <c r="J79" s="24">
        <v>52.664641169305725</v>
      </c>
      <c r="K79" s="24">
        <v>53.147481412911084</v>
      </c>
      <c r="L79" s="24">
        <v>50.776680146163216</v>
      </c>
      <c r="M79" s="24">
        <v>34.680875809987818</v>
      </c>
      <c r="N79" s="24"/>
    </row>
    <row r="80" spans="1:14">
      <c r="A80" s="23">
        <v>1973</v>
      </c>
      <c r="B80" s="24">
        <v>34.541899147381237</v>
      </c>
      <c r="C80" s="24">
        <v>29.018613398294761</v>
      </c>
      <c r="D80" s="24">
        <v>59.638278781973206</v>
      </c>
      <c r="E80" s="24">
        <v>81.468359561510354</v>
      </c>
      <c r="F80" s="24">
        <v>103.16211566382461</v>
      </c>
      <c r="G80" s="24">
        <v>54.968395615103532</v>
      </c>
      <c r="H80" s="24">
        <v>44.974609695493299</v>
      </c>
      <c r="I80" s="24">
        <v>44.688826699147377</v>
      </c>
      <c r="J80" s="24">
        <v>41.093776370280146</v>
      </c>
      <c r="K80" s="24">
        <v>51.135255931790496</v>
      </c>
      <c r="L80" s="24">
        <v>45.435771010962242</v>
      </c>
      <c r="M80" s="24">
        <v>37.724660462850174</v>
      </c>
      <c r="N80" s="24"/>
    </row>
    <row r="81" spans="1:14">
      <c r="A81" s="23">
        <v>1974</v>
      </c>
      <c r="B81" s="24">
        <v>30.635545724725937</v>
      </c>
      <c r="C81" s="24">
        <v>27.530849598051159</v>
      </c>
      <c r="D81" s="24">
        <v>30.567688574908647</v>
      </c>
      <c r="E81" s="24">
        <v>81.830166138855063</v>
      </c>
      <c r="F81" s="24">
        <v>111.61065705237515</v>
      </c>
      <c r="G81" s="24">
        <v>86.614789768574894</v>
      </c>
      <c r="H81" s="24">
        <v>51.091540267965897</v>
      </c>
      <c r="I81" s="24">
        <v>46.979005505481119</v>
      </c>
      <c r="J81" s="24">
        <v>43.132332277710113</v>
      </c>
      <c r="K81" s="24">
        <v>51.969115907429966</v>
      </c>
      <c r="L81" s="24">
        <v>56.216723020706453</v>
      </c>
      <c r="M81" s="24">
        <v>42.236182216808771</v>
      </c>
      <c r="N81" s="24"/>
    </row>
    <row r="82" spans="1:14">
      <c r="A82" s="23">
        <v>1975</v>
      </c>
      <c r="B82" s="24">
        <v>42.010100462850183</v>
      </c>
      <c r="C82" s="24">
        <v>35.092838587088913</v>
      </c>
      <c r="D82" s="24">
        <v>38.241744993909869</v>
      </c>
      <c r="E82" s="24">
        <v>87.69294811205846</v>
      </c>
      <c r="F82" s="24">
        <v>113.88289286236297</v>
      </c>
      <c r="G82" s="24">
        <v>66.849290133982947</v>
      </c>
      <c r="H82" s="24">
        <v>40.561285066991474</v>
      </c>
      <c r="I82" s="24">
        <v>27.056733544457977</v>
      </c>
      <c r="J82" s="24">
        <v>29.598998294762485</v>
      </c>
      <c r="K82" s="24">
        <v>30.446654908647989</v>
      </c>
      <c r="L82" s="24">
        <v>41.262682582216812</v>
      </c>
      <c r="M82" s="24">
        <v>38.77122650426309</v>
      </c>
      <c r="N82" s="24"/>
    </row>
    <row r="83" spans="1:14">
      <c r="A83" s="23">
        <v>1976</v>
      </c>
      <c r="B83" s="24">
        <v>31.974419488428744</v>
      </c>
      <c r="C83" s="24">
        <v>30.044310840438495</v>
      </c>
      <c r="D83" s="24">
        <v>46.528799415347137</v>
      </c>
      <c r="E83" s="24">
        <v>147.13814762484776</v>
      </c>
      <c r="F83" s="24">
        <v>76.446951522533496</v>
      </c>
      <c r="G83" s="24">
        <v>44.776563215590741</v>
      </c>
      <c r="H83" s="24">
        <v>31.838705188794158</v>
      </c>
      <c r="I83" s="24">
        <v>25.280376906211938</v>
      </c>
      <c r="J83" s="24">
        <v>21.646199269183924</v>
      </c>
      <c r="K83" s="24">
        <v>22.729535298416565</v>
      </c>
      <c r="L83" s="24">
        <v>23.683492326431182</v>
      </c>
      <c r="M83" s="24">
        <v>20.933930718635807</v>
      </c>
      <c r="N83" s="24"/>
    </row>
    <row r="84" spans="1:14">
      <c r="A84" s="23">
        <v>1977</v>
      </c>
      <c r="B84" s="24">
        <v>16.484393861144945</v>
      </c>
      <c r="C84" s="24">
        <v>15.301955663824602</v>
      </c>
      <c r="D84" s="24">
        <v>36.741384263093785</v>
      </c>
      <c r="E84" s="24">
        <v>85.543892813641904</v>
      </c>
      <c r="F84" s="24">
        <v>48.752752253349577</v>
      </c>
      <c r="G84" s="24">
        <v>32.578061875761271</v>
      </c>
      <c r="H84" s="24">
        <v>29.949797028014615</v>
      </c>
      <c r="I84" s="24">
        <v>25.587039025578559</v>
      </c>
      <c r="J84" s="24">
        <v>78.992226065773465</v>
      </c>
      <c r="K84" s="24">
        <v>76.792435761266745</v>
      </c>
      <c r="L84" s="24">
        <v>63.342986601705235</v>
      </c>
      <c r="M84" s="24">
        <v>47.794922484774666</v>
      </c>
      <c r="N84" s="24"/>
    </row>
    <row r="85" spans="1:14">
      <c r="A85" s="23">
        <v>1978</v>
      </c>
      <c r="B85" s="24">
        <v>38.94021690621193</v>
      </c>
      <c r="C85" s="24">
        <v>31.714503873325214</v>
      </c>
      <c r="D85" s="24">
        <v>32.389392058465283</v>
      </c>
      <c r="E85" s="24">
        <v>69.129681851400733</v>
      </c>
      <c r="F85" s="24">
        <v>78.879043118148587</v>
      </c>
      <c r="G85" s="24">
        <v>64.496915956151042</v>
      </c>
      <c r="H85" s="24">
        <v>50.682766187576128</v>
      </c>
      <c r="I85" s="24">
        <v>42.892243410475032</v>
      </c>
      <c r="J85" s="24">
        <v>37.945490864799027</v>
      </c>
      <c r="K85" s="24">
        <v>34.926531741778319</v>
      </c>
      <c r="L85" s="24">
        <v>31.449389524969551</v>
      </c>
      <c r="M85" s="24">
        <v>33.030120146163213</v>
      </c>
      <c r="N85" s="24"/>
    </row>
    <row r="86" spans="1:14">
      <c r="A86" s="23">
        <v>1979</v>
      </c>
      <c r="B86" s="24">
        <v>31.79923059683313</v>
      </c>
      <c r="C86" s="24">
        <v>28.922257929354444</v>
      </c>
      <c r="D86" s="24">
        <v>39.226326138855057</v>
      </c>
      <c r="E86" s="24">
        <v>117.74057393422655</v>
      </c>
      <c r="F86" s="24">
        <v>161.34179196102318</v>
      </c>
      <c r="G86" s="24">
        <v>87.191596589524963</v>
      </c>
      <c r="H86" s="24">
        <v>47.512401851400739</v>
      </c>
      <c r="I86" s="24">
        <v>36.207335444579783</v>
      </c>
      <c r="J86" s="24">
        <v>37.973273568818513</v>
      </c>
      <c r="K86" s="24">
        <v>56.35177432399513</v>
      </c>
      <c r="L86" s="24">
        <v>60.823284774665041</v>
      </c>
      <c r="M86" s="24">
        <v>42.754897929354442</v>
      </c>
      <c r="N86" s="24"/>
    </row>
    <row r="87" spans="1:14">
      <c r="A87" s="23">
        <v>1980</v>
      </c>
      <c r="B87" s="24">
        <v>40.002768526187573</v>
      </c>
      <c r="C87" s="24">
        <v>36.315330182704017</v>
      </c>
      <c r="D87" s="24">
        <v>39.124214177831909</v>
      </c>
      <c r="E87" s="24">
        <v>82.560093544457985</v>
      </c>
      <c r="F87" s="24">
        <v>69.99204014616322</v>
      </c>
      <c r="G87" s="24">
        <v>42.737375883069426</v>
      </c>
      <c r="H87" s="24">
        <v>33.454553568818511</v>
      </c>
      <c r="I87" s="24">
        <v>35.674917807551765</v>
      </c>
      <c r="J87" s="24">
        <v>51.897459683313031</v>
      </c>
      <c r="K87" s="24">
        <v>56.037282533495734</v>
      </c>
      <c r="L87" s="24">
        <v>40.979488428745434</v>
      </c>
      <c r="M87" s="24">
        <v>34.355944457978076</v>
      </c>
      <c r="N87" s="24"/>
    </row>
    <row r="88" spans="1:14">
      <c r="A88" s="23">
        <v>1981</v>
      </c>
      <c r="B88" s="24">
        <v>30.9797250182704</v>
      </c>
      <c r="C88" s="24">
        <v>33.006904750304514</v>
      </c>
      <c r="D88" s="24">
        <v>44.926326723507913</v>
      </c>
      <c r="E88" s="24">
        <v>102.30822898903776</v>
      </c>
      <c r="F88" s="24">
        <v>77.609983922046283</v>
      </c>
      <c r="G88" s="24">
        <v>71.014485749086489</v>
      </c>
      <c r="H88" s="24">
        <v>45.098905724725945</v>
      </c>
      <c r="I88" s="24">
        <v>32.10785013398295</v>
      </c>
      <c r="J88" s="24">
        <v>25.799397807551763</v>
      </c>
      <c r="K88" s="24">
        <v>32.744989622411694</v>
      </c>
      <c r="L88" s="24">
        <v>23.10984263093788</v>
      </c>
      <c r="M88" s="24">
        <v>21.428178708891597</v>
      </c>
      <c r="N88" s="24"/>
    </row>
    <row r="89" spans="1:14">
      <c r="A89" s="23">
        <v>1982</v>
      </c>
      <c r="B89" s="24">
        <v>20.83638606577345</v>
      </c>
      <c r="C89" s="24">
        <v>17.753274153471377</v>
      </c>
      <c r="D89" s="24">
        <v>21.089545432399511</v>
      </c>
      <c r="E89" s="24">
        <v>84.043626796589535</v>
      </c>
      <c r="F89" s="24">
        <v>116.8206507186358</v>
      </c>
      <c r="G89" s="24">
        <v>38.032311814859924</v>
      </c>
      <c r="H89" s="24">
        <v>54.173494567600486</v>
      </c>
      <c r="I89" s="24">
        <v>32.882661339829482</v>
      </c>
      <c r="J89" s="24">
        <v>33.443745676004873</v>
      </c>
      <c r="K89" s="24">
        <v>81.439345578562722</v>
      </c>
      <c r="L89" s="24">
        <v>78.926873568818507</v>
      </c>
      <c r="M89" s="24">
        <v>58.013622021924483</v>
      </c>
      <c r="N89" s="24"/>
    </row>
    <row r="90" spans="1:14">
      <c r="A90" s="23">
        <v>1983</v>
      </c>
      <c r="B90" s="24">
        <v>42.973476248477468</v>
      </c>
      <c r="C90" s="24">
        <v>33.622460024360535</v>
      </c>
      <c r="D90" s="24">
        <v>51.079469524969547</v>
      </c>
      <c r="E90" s="24">
        <v>76.779081120584635</v>
      </c>
      <c r="F90" s="24">
        <v>100.66901788063338</v>
      </c>
      <c r="G90" s="24">
        <v>69.200401461632168</v>
      </c>
      <c r="H90" s="24">
        <v>43.045574470158343</v>
      </c>
      <c r="I90" s="24">
        <v>27.685064652862362</v>
      </c>
      <c r="J90" s="24">
        <v>28.730473081607794</v>
      </c>
      <c r="K90" s="24">
        <v>64.64828959805115</v>
      </c>
      <c r="L90" s="24">
        <v>54.536816565164443</v>
      </c>
      <c r="M90" s="24">
        <v>45.205911230207064</v>
      </c>
      <c r="N90" s="24"/>
    </row>
    <row r="91" spans="1:14">
      <c r="A91" s="23">
        <v>1984</v>
      </c>
      <c r="B91" s="24">
        <v>36.764220803897693</v>
      </c>
      <c r="C91" s="24">
        <v>36.876267186358099</v>
      </c>
      <c r="D91" s="24">
        <v>35.85336906211937</v>
      </c>
      <c r="E91" s="24">
        <v>96.301166382460423</v>
      </c>
      <c r="F91" s="24">
        <v>88.363058514007307</v>
      </c>
      <c r="G91" s="24">
        <v>79.452219244823382</v>
      </c>
      <c r="H91" s="24">
        <v>53.450554933008526</v>
      </c>
      <c r="I91" s="24">
        <v>38.027733982947623</v>
      </c>
      <c r="J91" s="24">
        <v>34.522219732034102</v>
      </c>
      <c r="K91" s="24">
        <v>42.737607405602922</v>
      </c>
      <c r="L91" s="24">
        <v>47.775832399512787</v>
      </c>
      <c r="M91" s="24">
        <v>45.790852911084038</v>
      </c>
      <c r="N91" s="24"/>
    </row>
    <row r="92" spans="1:14">
      <c r="A92" s="23">
        <v>1985</v>
      </c>
      <c r="B92" s="24">
        <v>35.466779049939099</v>
      </c>
      <c r="C92" s="24">
        <v>30.401181778319124</v>
      </c>
      <c r="D92" s="24">
        <v>39.296140706455539</v>
      </c>
      <c r="E92" s="24">
        <v>98.681638976857485</v>
      </c>
      <c r="F92" s="24">
        <v>87.821506260657728</v>
      </c>
      <c r="G92" s="24">
        <v>61.009555176613887</v>
      </c>
      <c r="H92" s="24">
        <v>47.245214323995128</v>
      </c>
      <c r="I92" s="24">
        <v>51.687247746650428</v>
      </c>
      <c r="J92" s="24">
        <v>55.846707917174179</v>
      </c>
      <c r="K92" s="24">
        <v>94.645064652862359</v>
      </c>
      <c r="L92" s="24">
        <v>73.070405846528629</v>
      </c>
      <c r="M92" s="24">
        <v>48.947189086479895</v>
      </c>
      <c r="N92" s="24"/>
    </row>
    <row r="93" spans="1:14">
      <c r="A93" s="23">
        <v>1986</v>
      </c>
      <c r="B93" s="24">
        <v>39.638688818514005</v>
      </c>
      <c r="C93" s="24">
        <v>33.231439512789279</v>
      </c>
      <c r="D93" s="24">
        <v>41.912555809987822</v>
      </c>
      <c r="E93" s="24">
        <v>125.80892375152253</v>
      </c>
      <c r="F93" s="24">
        <v>93.403409305724722</v>
      </c>
      <c r="G93" s="24">
        <v>48.310333739342262</v>
      </c>
      <c r="H93" s="24">
        <v>45.95299235079171</v>
      </c>
      <c r="I93" s="24">
        <v>38.494251887941537</v>
      </c>
      <c r="J93" s="24">
        <v>46.312189037758834</v>
      </c>
      <c r="K93" s="24">
        <v>47.90290669914738</v>
      </c>
      <c r="L93" s="24">
        <v>46.980552496954928</v>
      </c>
      <c r="M93" s="24">
        <v>37.415714689403174</v>
      </c>
      <c r="N93" s="24"/>
    </row>
    <row r="94" spans="1:14">
      <c r="A94" s="23">
        <v>1987</v>
      </c>
      <c r="B94" s="24">
        <v>31.34869827040195</v>
      </c>
      <c r="C94" s="24">
        <v>27.090325359317905</v>
      </c>
      <c r="D94" s="24">
        <v>37.851240146163214</v>
      </c>
      <c r="E94" s="24">
        <v>49.119504993909857</v>
      </c>
      <c r="F94" s="24">
        <v>41.48877485992692</v>
      </c>
      <c r="G94" s="24">
        <v>24.787539098660172</v>
      </c>
      <c r="H94" s="24">
        <v>27.043031619975647</v>
      </c>
      <c r="I94" s="24">
        <v>26.629363995127893</v>
      </c>
      <c r="J94" s="24">
        <v>24.946658221680874</v>
      </c>
      <c r="K94" s="24">
        <v>31.71473539585871</v>
      </c>
      <c r="L94" s="24">
        <v>32.699926918392208</v>
      </c>
      <c r="M94" s="24">
        <v>30.394783337393424</v>
      </c>
      <c r="N94" s="24"/>
    </row>
    <row r="95" spans="1:14">
      <c r="A95" s="23">
        <v>1988</v>
      </c>
      <c r="B95" s="24">
        <v>28.305892326431181</v>
      </c>
      <c r="C95" s="24">
        <v>24.858848038976859</v>
      </c>
      <c r="D95" s="24">
        <v>27.941160146163217</v>
      </c>
      <c r="E95" s="24">
        <v>81.371120097442159</v>
      </c>
      <c r="F95" s="24">
        <v>71.522088380024371</v>
      </c>
      <c r="G95" s="24">
        <v>32.823370523751528</v>
      </c>
      <c r="H95" s="24">
        <v>19.495881120584656</v>
      </c>
      <c r="I95" s="24">
        <v>41.063688964677226</v>
      </c>
      <c r="J95" s="24">
        <v>43.254197320341049</v>
      </c>
      <c r="K95" s="24">
        <v>56.400383532277708</v>
      </c>
      <c r="L95" s="24">
        <v>75.588529110840426</v>
      </c>
      <c r="M95" s="24">
        <v>52.033384457978073</v>
      </c>
      <c r="N95" s="24"/>
    </row>
    <row r="96" spans="1:14">
      <c r="A96" s="23">
        <v>1989</v>
      </c>
      <c r="B96" s="24">
        <v>43.970780609013396</v>
      </c>
      <c r="C96" s="24">
        <v>38.215993373934225</v>
      </c>
      <c r="D96" s="24">
        <v>39.064186699147385</v>
      </c>
      <c r="E96" s="24">
        <v>87.965408038976861</v>
      </c>
      <c r="F96" s="24">
        <v>128.68390742996345</v>
      </c>
      <c r="G96" s="24">
        <v>76.591547868453105</v>
      </c>
      <c r="H96" s="24">
        <v>41.81859975639464</v>
      </c>
      <c r="I96" s="24">
        <v>28.127114835566381</v>
      </c>
      <c r="J96" s="24">
        <v>28.417601948842876</v>
      </c>
      <c r="K96" s="24">
        <v>26.057145529841655</v>
      </c>
      <c r="L96" s="24">
        <v>32.598898903775883</v>
      </c>
      <c r="M96" s="24">
        <v>27.255085213154697</v>
      </c>
      <c r="N96" s="24"/>
    </row>
    <row r="97" spans="1:14">
      <c r="A97" s="23">
        <v>1990</v>
      </c>
      <c r="B97" s="24">
        <v>24.528728477466505</v>
      </c>
      <c r="C97" s="24">
        <v>23.332756735688186</v>
      </c>
      <c r="D97" s="24">
        <v>42.497497490864802</v>
      </c>
      <c r="E97" s="24">
        <v>62.005943970767355</v>
      </c>
      <c r="F97" s="24">
        <v>75.707047600487215</v>
      </c>
      <c r="G97" s="24">
        <v>55.614343483556638</v>
      </c>
      <c r="H97" s="24">
        <v>51.522498416565156</v>
      </c>
      <c r="I97" s="24">
        <v>32.145041071863581</v>
      </c>
      <c r="J97" s="24">
        <v>35.085766626065777</v>
      </c>
      <c r="K97" s="24">
        <v>52.156375542021927</v>
      </c>
      <c r="L97" s="24">
        <v>44.441276492082828</v>
      </c>
      <c r="M97" s="24">
        <v>36.48659371498173</v>
      </c>
      <c r="N97" s="24"/>
    </row>
    <row r="98" spans="1:14">
      <c r="A98" s="23">
        <v>1991</v>
      </c>
      <c r="B98" s="24">
        <v>32.523801412911091</v>
      </c>
      <c r="C98" s="24">
        <v>29.201895054811207</v>
      </c>
      <c r="D98" s="24">
        <v>39.573767795371495</v>
      </c>
      <c r="E98" s="24">
        <v>93.200237758830696</v>
      </c>
      <c r="F98" s="24">
        <v>84.15265286236297</v>
      </c>
      <c r="G98" s="24">
        <v>46.444788306942748</v>
      </c>
      <c r="H98" s="24">
        <v>40.775296077953712</v>
      </c>
      <c r="I98" s="24">
        <v>24.395950304506698</v>
      </c>
      <c r="J98" s="24">
        <v>30.062780024360535</v>
      </c>
      <c r="K98" s="24">
        <v>44.757988794153476</v>
      </c>
      <c r="L98" s="24">
        <v>63.83013105968331</v>
      </c>
      <c r="M98" s="24">
        <v>43.923802582216815</v>
      </c>
      <c r="N98" s="24"/>
    </row>
    <row r="99" spans="1:14">
      <c r="A99" s="23">
        <v>1992</v>
      </c>
      <c r="B99" s="24">
        <v>36.564890426309375</v>
      </c>
      <c r="C99" s="24">
        <v>31.252248087697929</v>
      </c>
      <c r="D99" s="24">
        <v>39.777339244823388</v>
      </c>
      <c r="E99" s="24">
        <v>74.408079902557844</v>
      </c>
      <c r="F99" s="24">
        <v>121.70995410475031</v>
      </c>
      <c r="G99" s="24">
        <v>51.706769305724727</v>
      </c>
      <c r="H99" s="24">
        <v>52.040235420219254</v>
      </c>
      <c r="I99" s="24">
        <v>33.815370913520098</v>
      </c>
      <c r="J99" s="24">
        <v>69.088323507917167</v>
      </c>
      <c r="K99" s="24">
        <v>64.35402445797807</v>
      </c>
      <c r="L99" s="24">
        <v>56.566216808769795</v>
      </c>
      <c r="M99" s="24">
        <v>43.492191961023146</v>
      </c>
      <c r="N99" s="24"/>
    </row>
    <row r="100" spans="1:14">
      <c r="A100" s="23">
        <v>1993</v>
      </c>
      <c r="B100" s="24">
        <v>39.281133836784406</v>
      </c>
      <c r="C100" s="24">
        <v>31.464038587088915</v>
      </c>
      <c r="D100" s="24">
        <v>36.533571741778317</v>
      </c>
      <c r="E100" s="24">
        <v>75.193257003654082</v>
      </c>
      <c r="F100" s="24">
        <v>101.2634204141291</v>
      </c>
      <c r="G100" s="24">
        <v>74.34967308160779</v>
      </c>
      <c r="H100" s="24">
        <v>66.448461485992695</v>
      </c>
      <c r="I100" s="24">
        <v>46.872652472594396</v>
      </c>
      <c r="J100" s="24">
        <v>47.644180267965893</v>
      </c>
      <c r="K100" s="24">
        <v>55.683316151035321</v>
      </c>
      <c r="L100" s="24">
        <v>48.109224847746646</v>
      </c>
      <c r="M100" s="24">
        <v>38.681511522533498</v>
      </c>
      <c r="N100" s="24"/>
    </row>
    <row r="101" spans="1:14">
      <c r="A101" s="23">
        <v>1994</v>
      </c>
      <c r="B101" s="24">
        <v>35.414581242387328</v>
      </c>
      <c r="C101" s="24">
        <v>31.668830791717419</v>
      </c>
      <c r="D101" s="24">
        <v>33.376583093788064</v>
      </c>
      <c r="E101" s="24">
        <v>72.101168331303285</v>
      </c>
      <c r="F101" s="24">
        <v>78.232116540803901</v>
      </c>
      <c r="G101" s="24">
        <v>59.192313763702799</v>
      </c>
      <c r="H101" s="24">
        <v>52.066008087697931</v>
      </c>
      <c r="I101" s="24">
        <v>42.114822314250915</v>
      </c>
      <c r="J101" s="24">
        <v>38.793179049939098</v>
      </c>
      <c r="K101" s="24">
        <v>38.044045797807549</v>
      </c>
      <c r="L101" s="24">
        <v>37.713442143727164</v>
      </c>
      <c r="M101" s="24">
        <v>36.948218075517659</v>
      </c>
      <c r="N101" s="24"/>
    </row>
    <row r="102" spans="1:14">
      <c r="A102" s="23">
        <v>1995</v>
      </c>
      <c r="B102" s="24">
        <v>23.182351278928138</v>
      </c>
      <c r="C102" s="24">
        <v>20.051072155907431</v>
      </c>
      <c r="D102" s="24">
        <v>45.057799951278938</v>
      </c>
      <c r="E102" s="24">
        <v>52.805764677222896</v>
      </c>
      <c r="F102" s="24">
        <v>82.478408185140069</v>
      </c>
      <c r="G102" s="24">
        <v>35.309606820950066</v>
      </c>
      <c r="H102" s="24">
        <v>39.136611157125465</v>
      </c>
      <c r="I102" s="24">
        <v>23.345143191230207</v>
      </c>
      <c r="J102" s="24">
        <v>23.689175152253348</v>
      </c>
      <c r="K102" s="24">
        <v>79.688435371498159</v>
      </c>
      <c r="L102" s="24">
        <v>58.504376126674785</v>
      </c>
      <c r="M102" s="24">
        <v>34.641727454323991</v>
      </c>
      <c r="N102" s="24"/>
    </row>
    <row r="103" spans="1:14">
      <c r="A103" s="23">
        <v>1996</v>
      </c>
      <c r="B103" s="24">
        <v>31.431236053593178</v>
      </c>
      <c r="C103" s="24">
        <v>30.702297880633374</v>
      </c>
      <c r="D103" s="24">
        <v>32.108502606577346</v>
      </c>
      <c r="E103" s="24">
        <v>89.109550304506698</v>
      </c>
      <c r="F103" s="24">
        <v>207.1704882825822</v>
      </c>
      <c r="G103" s="24">
        <v>92.464943239951296</v>
      </c>
      <c r="H103" s="24">
        <v>60.236596151035322</v>
      </c>
      <c r="I103" s="24">
        <v>48.277425968331301</v>
      </c>
      <c r="J103" s="24">
        <v>35.158064799025574</v>
      </c>
      <c r="K103" s="24">
        <v>45.383383775883061</v>
      </c>
      <c r="L103" s="24">
        <v>68.130135931790505</v>
      </c>
      <c r="M103" s="24">
        <v>40.157730767356881</v>
      </c>
      <c r="N103" s="24"/>
    </row>
    <row r="104" spans="1:14">
      <c r="A104" s="23">
        <v>1997</v>
      </c>
      <c r="B104" s="24">
        <v>37.42615425091352</v>
      </c>
      <c r="C104" s="24">
        <v>29.330369013398293</v>
      </c>
      <c r="D104" s="24">
        <v>33.339718392204631</v>
      </c>
      <c r="E104" s="24">
        <v>125.01711668696714</v>
      </c>
      <c r="F104" s="24">
        <v>119.82854937880633</v>
      </c>
      <c r="G104" s="24">
        <v>51.957129354445804</v>
      </c>
      <c r="H104" s="24">
        <v>55.665699390986603</v>
      </c>
      <c r="I104" s="24">
        <v>22.141331254567604</v>
      </c>
      <c r="J104" s="24">
        <v>17.917318392204624</v>
      </c>
      <c r="K104" s="24">
        <v>23.040438489646771</v>
      </c>
      <c r="L104" s="24">
        <v>28.09083946406821</v>
      </c>
      <c r="M104" s="24">
        <v>20.575723264311815</v>
      </c>
      <c r="N104" s="24"/>
    </row>
    <row r="105" spans="1:14">
      <c r="A105" s="23">
        <v>1998</v>
      </c>
      <c r="B105" s="24">
        <v>19.477285651644337</v>
      </c>
      <c r="C105" s="24">
        <v>20.329825286236293</v>
      </c>
      <c r="D105" s="24">
        <v>39.128455249695499</v>
      </c>
      <c r="E105" s="24">
        <v>72.960222168087682</v>
      </c>
      <c r="F105" s="24">
        <v>27.84002689403167</v>
      </c>
      <c r="G105" s="24">
        <v>30.883632643118148</v>
      </c>
      <c r="H105" s="24">
        <v>19.292635907429965</v>
      </c>
      <c r="I105" s="24">
        <v>13.271945042630938</v>
      </c>
      <c r="J105" s="24">
        <v>13.044926674786847</v>
      </c>
      <c r="K105" s="24">
        <v>33.019028112058464</v>
      </c>
      <c r="L105" s="24">
        <v>38.129235566382462</v>
      </c>
      <c r="M105" s="24">
        <v>41.581099732034104</v>
      </c>
      <c r="N105" s="24"/>
    </row>
    <row r="106" spans="1:14">
      <c r="A106" s="23">
        <v>1999</v>
      </c>
      <c r="B106" s="24">
        <v>28.707162971985383</v>
      </c>
      <c r="C106" s="24">
        <v>29.306795809987818</v>
      </c>
      <c r="D106" s="24">
        <v>38.243376175395859</v>
      </c>
      <c r="E106" s="24">
        <v>118.43577295980512</v>
      </c>
      <c r="F106" s="24">
        <v>90.76448389768575</v>
      </c>
      <c r="G106" s="24">
        <v>57.390857978075516</v>
      </c>
      <c r="H106" s="24">
        <v>68.199045456760047</v>
      </c>
      <c r="I106" s="24">
        <v>36.48528876979293</v>
      </c>
      <c r="J106" s="24">
        <v>32.315389037758834</v>
      </c>
      <c r="K106" s="24">
        <v>45.50213378806334</v>
      </c>
      <c r="L106" s="24">
        <v>37.401833861144944</v>
      </c>
      <c r="M106" s="24">
        <v>29.867259244823387</v>
      </c>
      <c r="N106" s="24"/>
    </row>
    <row r="107" spans="1:14">
      <c r="A107" s="23">
        <v>2000</v>
      </c>
      <c r="B107" s="24">
        <v>27.997925261875761</v>
      </c>
      <c r="C107" s="24">
        <v>29.965877320341047</v>
      </c>
      <c r="D107" s="24">
        <v>68.335738465286241</v>
      </c>
      <c r="E107" s="24">
        <v>62.97139293544457</v>
      </c>
      <c r="F107" s="24">
        <v>68.444375152253343</v>
      </c>
      <c r="G107" s="24">
        <v>62.81101096224117</v>
      </c>
      <c r="H107" s="24">
        <v>43.316350596833132</v>
      </c>
      <c r="I107" s="24">
        <v>25.460133105968332</v>
      </c>
      <c r="J107" s="24">
        <v>20.326836540803896</v>
      </c>
      <c r="K107" s="24">
        <v>23.29751269183922</v>
      </c>
      <c r="L107" s="24">
        <v>30.359865529841656</v>
      </c>
      <c r="M107" s="24">
        <v>18.316863142509138</v>
      </c>
      <c r="N107" s="24"/>
    </row>
    <row r="108" spans="1:14">
      <c r="A108" s="23">
        <v>2001</v>
      </c>
      <c r="B108" s="24">
        <v>16.716674104750304</v>
      </c>
      <c r="C108" s="24">
        <v>16.035966285018269</v>
      </c>
      <c r="D108" s="24">
        <v>23.24400993909866</v>
      </c>
      <c r="E108" s="24">
        <v>183.67713909866015</v>
      </c>
      <c r="F108" s="24">
        <v>112.05499088915955</v>
      </c>
      <c r="G108" s="24">
        <v>46.237049451887941</v>
      </c>
      <c r="H108" s="24">
        <v>24.158124043848964</v>
      </c>
      <c r="I108" s="24">
        <v>19.09689412911084</v>
      </c>
      <c r="J108" s="24">
        <v>15.422873568818513</v>
      </c>
      <c r="K108" s="24">
        <v>33.747839999999997</v>
      </c>
      <c r="L108" s="24">
        <v>44.219646285018271</v>
      </c>
      <c r="M108" s="24">
        <v>57.812007990255786</v>
      </c>
      <c r="N108" s="24"/>
    </row>
    <row r="109" spans="1:14">
      <c r="A109" s="23">
        <v>2002</v>
      </c>
      <c r="B109" s="24">
        <v>35.629570962241175</v>
      </c>
      <c r="C109" s="24">
        <v>25.680647795371495</v>
      </c>
      <c r="D109" s="24">
        <v>31.760082241169307</v>
      </c>
      <c r="E109" s="24">
        <v>130.0846187576127</v>
      </c>
      <c r="F109" s="24">
        <v>86.971334470158354</v>
      </c>
      <c r="G109" s="24">
        <v>60.573240438489648</v>
      </c>
      <c r="H109" s="24">
        <v>35.322582606577342</v>
      </c>
      <c r="I109" s="24">
        <v>27.758467819732033</v>
      </c>
      <c r="J109" s="24">
        <v>23.238021924482339</v>
      </c>
      <c r="K109" s="24">
        <v>61.819494665042633</v>
      </c>
      <c r="L109" s="24">
        <v>33.274523751522537</v>
      </c>
      <c r="M109" s="24">
        <v>27.280205408038977</v>
      </c>
      <c r="N109" s="24"/>
    </row>
    <row r="110" spans="1:14">
      <c r="A110" s="23">
        <v>2003</v>
      </c>
      <c r="B110" s="24">
        <v>25.584755371498172</v>
      </c>
      <c r="C110" s="24">
        <v>21.748932131546894</v>
      </c>
      <c r="D110" s="24">
        <v>33.946844141291102</v>
      </c>
      <c r="E110" s="24">
        <v>96.979001218026795</v>
      </c>
      <c r="F110" s="24">
        <v>97.451349281364188</v>
      </c>
      <c r="G110" s="24">
        <v>32.000939342265532</v>
      </c>
      <c r="H110" s="24">
        <v>30.361180998781972</v>
      </c>
      <c r="I110" s="24">
        <v>25.948182606577344</v>
      </c>
      <c r="J110" s="24">
        <v>24.606951522533496</v>
      </c>
      <c r="K110" s="24">
        <v>40.650673812423868</v>
      </c>
      <c r="L110" s="24">
        <v>42.086376613885498</v>
      </c>
      <c r="M110" s="24">
        <v>33.932163507917167</v>
      </c>
      <c r="N110" s="24"/>
    </row>
    <row r="111" spans="1:14">
      <c r="A111" s="23">
        <v>2004</v>
      </c>
      <c r="B111" s="24">
        <v>30.642070450669916</v>
      </c>
      <c r="C111" s="24">
        <v>25.555288867235078</v>
      </c>
      <c r="D111" s="24">
        <v>42.474008477466505</v>
      </c>
      <c r="E111" s="24">
        <v>126.52369695493302</v>
      </c>
      <c r="F111" s="24">
        <v>92.051486090133977</v>
      </c>
      <c r="G111" s="24">
        <v>59.85404725943971</v>
      </c>
      <c r="H111" s="24">
        <v>30.928832155907429</v>
      </c>
      <c r="I111" s="24">
        <v>26.666554933008527</v>
      </c>
      <c r="J111" s="24">
        <v>41.685737393422656</v>
      </c>
      <c r="K111" s="24">
        <v>48.189668404384904</v>
      </c>
      <c r="L111" s="24">
        <v>45.360947137637027</v>
      </c>
      <c r="M111" s="24">
        <v>29.863344409257003</v>
      </c>
      <c r="N111" s="24"/>
    </row>
    <row r="112" spans="1:14">
      <c r="A112" s="23">
        <v>2005</v>
      </c>
      <c r="B112" s="24">
        <v>29.939031230207064</v>
      </c>
      <c r="C112" s="24">
        <v>27.249149817295979</v>
      </c>
      <c r="D112" s="24">
        <v>30.362485943970775</v>
      </c>
      <c r="E112" s="24">
        <v>113.20599464068209</v>
      </c>
      <c r="F112" s="24">
        <v>63.519512009744211</v>
      </c>
      <c r="G112" s="24">
        <v>44.962517904993916</v>
      </c>
      <c r="H112" s="24">
        <v>23.981956443361753</v>
      </c>
      <c r="I112" s="24">
        <v>13.245193666260658</v>
      </c>
      <c r="J112" s="24">
        <v>13.271292570036541</v>
      </c>
      <c r="K112" s="24">
        <v>47.210959512789287</v>
      </c>
      <c r="L112" s="24">
        <v>48.045135200974421</v>
      </c>
      <c r="M112" s="24">
        <v>46.640372228989037</v>
      </c>
      <c r="N112" s="24"/>
    </row>
    <row r="113" spans="1:14">
      <c r="A113" s="23">
        <v>2006</v>
      </c>
      <c r="B113" s="24">
        <v>28.776651303288673</v>
      </c>
      <c r="C113" s="24">
        <v>25.407198635809987</v>
      </c>
      <c r="D113" s="24">
        <v>34.093976711327649</v>
      </c>
      <c r="E113" s="24">
        <v>123.57967746650426</v>
      </c>
      <c r="F113" s="24">
        <v>86.203047990255769</v>
      </c>
      <c r="G113" s="24">
        <v>29.614783922046286</v>
      </c>
      <c r="H113" s="24">
        <v>16.643597174177831</v>
      </c>
      <c r="I113" s="24">
        <v>15.706320292326431</v>
      </c>
      <c r="J113" s="24">
        <v>9.7192107186358108</v>
      </c>
      <c r="K113" s="24">
        <v>17.277800535931789</v>
      </c>
      <c r="L113" s="24">
        <v>15.810884287454323</v>
      </c>
      <c r="M113" s="24">
        <v>19.216296613885504</v>
      </c>
      <c r="N113" s="24"/>
    </row>
    <row r="114" spans="1:14">
      <c r="A114" s="23">
        <v>2007</v>
      </c>
      <c r="B114" s="24">
        <v>19.18204180267966</v>
      </c>
      <c r="C114" s="24">
        <v>16.274939634591959</v>
      </c>
      <c r="D114" s="24">
        <v>41.286508355663827</v>
      </c>
      <c r="E114" s="24">
        <v>62.497824116930559</v>
      </c>
      <c r="F114" s="24">
        <v>38.887040389768572</v>
      </c>
      <c r="G114" s="24">
        <v>34.99673568818514</v>
      </c>
      <c r="H114" s="24">
        <v>37.028798440925698</v>
      </c>
      <c r="I114" s="24">
        <v>20.487965700365407</v>
      </c>
      <c r="J114" s="24">
        <v>26.927438733252131</v>
      </c>
      <c r="K114" s="24">
        <v>100.30232828258222</v>
      </c>
      <c r="L114" s="24">
        <v>46.259780755176614</v>
      </c>
      <c r="M114" s="24">
        <v>31.980944214372716</v>
      </c>
      <c r="N114" s="24"/>
    </row>
    <row r="115" spans="1:14">
      <c r="A115" s="23">
        <v>2008</v>
      </c>
      <c r="B115" s="24">
        <v>32.305549330085263</v>
      </c>
      <c r="C115" s="24">
        <v>26.668007210718635</v>
      </c>
      <c r="D115" s="24">
        <v>29.310373885505488</v>
      </c>
      <c r="E115" s="24">
        <v>128.12088672350791</v>
      </c>
      <c r="F115" s="24">
        <v>109.69793364190012</v>
      </c>
      <c r="G115" s="24">
        <v>92.064304019488418</v>
      </c>
      <c r="H115" s="24">
        <v>69.834794250913518</v>
      </c>
      <c r="I115" s="24">
        <v>27.364048136419001</v>
      </c>
      <c r="J115" s="24">
        <v>19.946718635809987</v>
      </c>
      <c r="K115" s="24">
        <v>31.863825383678442</v>
      </c>
      <c r="L115" s="24">
        <v>37.197883556638246</v>
      </c>
      <c r="M115" s="24">
        <v>24.813859001218027</v>
      </c>
      <c r="N115" s="24"/>
    </row>
    <row r="116" spans="1:14">
      <c r="A116" s="23">
        <v>2009</v>
      </c>
      <c r="B116" s="24">
        <v>24.54797641900122</v>
      </c>
      <c r="C116" s="24">
        <v>23.002142557856274</v>
      </c>
      <c r="D116" s="24">
        <v>35.710477563946398</v>
      </c>
      <c r="E116" s="24">
        <v>87.016691839220456</v>
      </c>
      <c r="F116" s="24">
        <v>89.293158197320338</v>
      </c>
      <c r="G116" s="24">
        <v>39.286006333739337</v>
      </c>
      <c r="H116" s="24">
        <v>27.524882630937881</v>
      </c>
      <c r="I116" s="24">
        <v>38.776772521315465</v>
      </c>
      <c r="J116" s="24">
        <v>22.442742021924481</v>
      </c>
      <c r="K116" s="24">
        <v>29.219027722289891</v>
      </c>
      <c r="L116" s="24">
        <v>40.748386845310598</v>
      </c>
      <c r="M116" s="24">
        <v>29.064717953714982</v>
      </c>
      <c r="N116" s="24"/>
    </row>
    <row r="117" spans="1:14">
      <c r="A117" s="9">
        <v>2010</v>
      </c>
      <c r="B117" s="3">
        <v>26.767035712545677</v>
      </c>
      <c r="C117" s="3">
        <v>22.780554445797808</v>
      </c>
      <c r="D117" s="3">
        <v>51.808933885505475</v>
      </c>
      <c r="E117" s="3">
        <v>24.737340803897684</v>
      </c>
      <c r="F117" s="3">
        <v>23.890610280146159</v>
      </c>
      <c r="G117" s="3">
        <v>23.886811205846527</v>
      </c>
      <c r="H117" s="3">
        <v>18.912896857490864</v>
      </c>
      <c r="I117" s="3">
        <v>19.957505481120585</v>
      </c>
      <c r="J117" s="3">
        <v>31.609140073081608</v>
      </c>
      <c r="K117" s="3">
        <v>39.945024701583442</v>
      </c>
      <c r="L117" s="3">
        <v>36.778301583434839</v>
      </c>
      <c r="M117" s="3">
        <v>31.043993568818514</v>
      </c>
      <c r="N117" s="3"/>
    </row>
    <row r="118" spans="1:14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2:14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2:14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2:14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2:14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2:14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2:14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2:14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2:14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2:14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2:14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2:14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2:14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2:14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2:14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2:14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2:14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2:14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2:14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2:14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2:14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2:14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2:14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2:14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2:14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2:14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2:14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2:14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2:14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2:14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2:14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2:14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2:14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2:14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2:14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2:14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2:14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2:14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2:14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2:14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2:14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2:14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2:14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2:14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2:14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2:14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2:14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2:14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2:14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2:14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2:14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2:14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2:14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2:14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2:14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2:14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2:14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2:14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2:14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2:14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2:14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2:14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2:14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2:14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2:14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2:14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2:14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7"/>
  <sheetViews>
    <sheetView workbookViewId="0">
      <selection activeCell="A3" sqref="A3"/>
    </sheetView>
  </sheetViews>
  <sheetFormatPr defaultRowHeight="12.75"/>
  <sheetData>
    <row r="1" spans="1:15">
      <c r="A1" t="s">
        <v>16</v>
      </c>
    </row>
    <row r="2" spans="1:15">
      <c r="A2" t="s">
        <v>17</v>
      </c>
    </row>
    <row r="3" spans="1:15">
      <c r="N3" s="1" t="s">
        <v>98</v>
      </c>
    </row>
    <row r="4" spans="1:1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97</v>
      </c>
      <c r="O4" s="1"/>
    </row>
    <row r="5" spans="1:15">
      <c r="A5">
        <v>1948</v>
      </c>
      <c r="B5" s="3">
        <v>132.46</v>
      </c>
      <c r="C5" s="3">
        <v>91.88</v>
      </c>
      <c r="D5" s="3">
        <v>57.59</v>
      </c>
      <c r="E5" s="3">
        <v>13.85</v>
      </c>
      <c r="F5" s="3">
        <v>7.56</v>
      </c>
      <c r="G5" s="3">
        <v>-2.42</v>
      </c>
      <c r="H5" s="3">
        <v>0.27</v>
      </c>
      <c r="I5" s="3">
        <v>19.32</v>
      </c>
      <c r="J5" s="3">
        <v>56.89</v>
      </c>
      <c r="K5" s="3">
        <v>101.68</v>
      </c>
      <c r="L5" s="3">
        <v>105.06</v>
      </c>
      <c r="M5" s="3">
        <v>123.83</v>
      </c>
      <c r="N5" s="3">
        <f>SUM(B5:M5)</f>
        <v>707.97</v>
      </c>
    </row>
    <row r="6" spans="1:15">
      <c r="A6">
        <v>1949</v>
      </c>
      <c r="B6" s="3">
        <v>93.13</v>
      </c>
      <c r="C6" s="3">
        <v>14.84</v>
      </c>
      <c r="D6" s="3">
        <v>5.93</v>
      </c>
      <c r="E6" s="3">
        <v>18.010000000000002</v>
      </c>
      <c r="F6" s="3">
        <v>5.84</v>
      </c>
      <c r="G6" s="3">
        <v>-4.5199999999999996</v>
      </c>
      <c r="H6" s="3">
        <v>-7.73</v>
      </c>
      <c r="I6" s="3">
        <v>0.8</v>
      </c>
      <c r="J6" s="3">
        <v>49.98</v>
      </c>
      <c r="K6" s="3">
        <v>71.77</v>
      </c>
      <c r="L6" s="3">
        <v>113.89</v>
      </c>
      <c r="M6" s="3">
        <v>113.41</v>
      </c>
      <c r="N6" s="3">
        <f t="shared" ref="N6:N68" si="0">SUM(B6:M6)</f>
        <v>475.34999999999991</v>
      </c>
    </row>
    <row r="7" spans="1:15">
      <c r="A7">
        <v>1950</v>
      </c>
      <c r="B7" s="3">
        <v>50.89</v>
      </c>
      <c r="C7" s="3">
        <v>3.85</v>
      </c>
      <c r="D7" s="3">
        <v>7.83</v>
      </c>
      <c r="E7" s="3">
        <v>13.01</v>
      </c>
      <c r="F7" s="3">
        <v>4.68</v>
      </c>
      <c r="G7" s="3">
        <v>-5.34</v>
      </c>
      <c r="H7" s="3">
        <v>-6.33</v>
      </c>
      <c r="I7" s="3">
        <v>-2.83</v>
      </c>
      <c r="J7" s="3">
        <v>18.079999999999998</v>
      </c>
      <c r="K7" s="3">
        <v>57.98</v>
      </c>
      <c r="L7" s="3">
        <v>111.62</v>
      </c>
      <c r="M7" s="3">
        <v>87.82</v>
      </c>
      <c r="N7" s="3">
        <f t="shared" si="0"/>
        <v>341.26</v>
      </c>
    </row>
    <row r="8" spans="1:15">
      <c r="A8">
        <v>1951</v>
      </c>
      <c r="B8" s="3">
        <v>18.88</v>
      </c>
      <c r="C8" s="3">
        <v>-6.33</v>
      </c>
      <c r="D8" s="3">
        <v>-5.75</v>
      </c>
      <c r="E8" s="3">
        <v>1.0900000000000001</v>
      </c>
      <c r="F8" s="3">
        <v>2.2000000000000002</v>
      </c>
      <c r="G8" s="3">
        <v>-4.04</v>
      </c>
      <c r="H8" s="3">
        <v>-6.17</v>
      </c>
      <c r="I8" s="3">
        <v>-0.18</v>
      </c>
      <c r="J8" s="3">
        <v>43.54</v>
      </c>
      <c r="K8" s="3">
        <v>77.78</v>
      </c>
      <c r="L8" s="3">
        <v>123.07</v>
      </c>
      <c r="M8" s="3">
        <v>95.71</v>
      </c>
      <c r="N8" s="3">
        <f t="shared" si="0"/>
        <v>339.8</v>
      </c>
    </row>
    <row r="9" spans="1:15">
      <c r="A9">
        <v>1952</v>
      </c>
      <c r="B9" s="3">
        <v>22.14</v>
      </c>
      <c r="C9" s="3">
        <v>1.62</v>
      </c>
      <c r="D9" s="3">
        <v>3.31</v>
      </c>
      <c r="E9" s="3">
        <v>9.25</v>
      </c>
      <c r="F9" s="3">
        <v>0.43</v>
      </c>
      <c r="G9" s="3">
        <v>-5.55</v>
      </c>
      <c r="H9" s="3">
        <v>-7.78</v>
      </c>
      <c r="I9" s="3">
        <v>-0.1</v>
      </c>
      <c r="J9" s="3">
        <v>41.78</v>
      </c>
      <c r="K9" s="3">
        <v>110.12</v>
      </c>
      <c r="L9" s="3">
        <v>99.58</v>
      </c>
      <c r="M9" s="3">
        <v>87.88</v>
      </c>
      <c r="N9" s="3">
        <f t="shared" si="0"/>
        <v>362.68</v>
      </c>
    </row>
    <row r="10" spans="1:15">
      <c r="A10">
        <v>1953</v>
      </c>
      <c r="B10" s="3">
        <v>71.56</v>
      </c>
      <c r="C10" s="3">
        <v>12.8</v>
      </c>
      <c r="D10" s="3">
        <v>8.81</v>
      </c>
      <c r="E10" s="3">
        <v>17.22</v>
      </c>
      <c r="F10" s="3">
        <v>2.65</v>
      </c>
      <c r="G10" s="3">
        <v>-6.17</v>
      </c>
      <c r="H10" s="3">
        <v>-6.47</v>
      </c>
      <c r="I10" s="3">
        <v>-4.07</v>
      </c>
      <c r="J10" s="3">
        <v>47.46</v>
      </c>
      <c r="K10" s="3">
        <v>60.63</v>
      </c>
      <c r="L10" s="3">
        <v>93.39</v>
      </c>
      <c r="M10" s="3">
        <v>119.1</v>
      </c>
      <c r="N10" s="3">
        <f t="shared" si="0"/>
        <v>416.90999999999997</v>
      </c>
    </row>
    <row r="11" spans="1:15">
      <c r="A11">
        <v>1954</v>
      </c>
      <c r="B11" s="3">
        <v>84.88</v>
      </c>
      <c r="C11" s="3">
        <v>21.26</v>
      </c>
      <c r="D11" s="3">
        <v>46.36</v>
      </c>
      <c r="E11" s="3">
        <v>18.010000000000002</v>
      </c>
      <c r="F11" s="3">
        <v>7.75</v>
      </c>
      <c r="G11" s="3">
        <v>-5.6</v>
      </c>
      <c r="H11" s="3">
        <v>-5.47</v>
      </c>
      <c r="I11" s="3">
        <v>2.74</v>
      </c>
      <c r="J11" s="3">
        <v>30.2</v>
      </c>
      <c r="K11" s="3">
        <v>62.04</v>
      </c>
      <c r="L11" s="3">
        <v>65.09</v>
      </c>
      <c r="M11" s="3">
        <v>96.47</v>
      </c>
      <c r="N11" s="3">
        <f t="shared" si="0"/>
        <v>423.73</v>
      </c>
    </row>
    <row r="12" spans="1:15">
      <c r="A12">
        <v>1955</v>
      </c>
      <c r="B12" s="3">
        <v>100.14</v>
      </c>
      <c r="C12" s="3">
        <v>77.45</v>
      </c>
      <c r="D12" s="3">
        <v>82.05</v>
      </c>
      <c r="E12" s="3">
        <v>3.07</v>
      </c>
      <c r="F12" s="3">
        <v>0.34</v>
      </c>
      <c r="G12" s="3">
        <v>-5.57</v>
      </c>
      <c r="H12" s="3">
        <v>-8.52</v>
      </c>
      <c r="I12" s="3">
        <v>7.72</v>
      </c>
      <c r="J12" s="3">
        <v>54.26</v>
      </c>
      <c r="K12" s="3">
        <v>48.24</v>
      </c>
      <c r="L12" s="3">
        <v>122.68</v>
      </c>
      <c r="M12" s="3">
        <v>134.71</v>
      </c>
      <c r="N12" s="3">
        <f t="shared" si="0"/>
        <v>616.56999999999994</v>
      </c>
    </row>
    <row r="13" spans="1:15">
      <c r="A13">
        <v>1956</v>
      </c>
      <c r="B13" s="3">
        <v>92.67</v>
      </c>
      <c r="C13" s="3">
        <v>71.28</v>
      </c>
      <c r="D13" s="3">
        <v>34.909999999999997</v>
      </c>
      <c r="E13" s="3">
        <v>32.590000000000003</v>
      </c>
      <c r="F13" s="3">
        <v>16.02</v>
      </c>
      <c r="G13" s="3">
        <v>-4.43</v>
      </c>
      <c r="H13" s="3">
        <v>-5.93</v>
      </c>
      <c r="I13" s="3">
        <v>-1.45</v>
      </c>
      <c r="J13" s="3">
        <v>44.39</v>
      </c>
      <c r="K13" s="3">
        <v>55.5</v>
      </c>
      <c r="L13" s="3">
        <v>117.83</v>
      </c>
      <c r="M13" s="3">
        <v>106.31</v>
      </c>
      <c r="N13" s="3">
        <f t="shared" si="0"/>
        <v>559.69000000000005</v>
      </c>
    </row>
    <row r="14" spans="1:15">
      <c r="A14">
        <v>1957</v>
      </c>
      <c r="B14" s="3">
        <v>56.82</v>
      </c>
      <c r="C14" s="3">
        <v>1.02</v>
      </c>
      <c r="D14" s="3">
        <v>8.69</v>
      </c>
      <c r="E14" s="3">
        <v>11.05</v>
      </c>
      <c r="F14" s="3">
        <v>7.47</v>
      </c>
      <c r="G14" s="3">
        <v>-3.89</v>
      </c>
      <c r="H14" s="3">
        <v>-5.82</v>
      </c>
      <c r="I14" s="3">
        <v>3.12</v>
      </c>
      <c r="J14" s="3">
        <v>46.78</v>
      </c>
      <c r="K14" s="3">
        <v>68.489999999999995</v>
      </c>
      <c r="L14" s="3">
        <v>113.77</v>
      </c>
      <c r="M14" s="3">
        <v>98.09</v>
      </c>
      <c r="N14" s="3">
        <f t="shared" si="0"/>
        <v>405.59000000000003</v>
      </c>
    </row>
    <row r="15" spans="1:15">
      <c r="A15">
        <v>1958</v>
      </c>
      <c r="B15" s="3">
        <v>68.599999999999994</v>
      </c>
      <c r="C15" s="3">
        <v>24.58</v>
      </c>
      <c r="D15" s="3">
        <v>7.55</v>
      </c>
      <c r="E15" s="3">
        <v>25.7</v>
      </c>
      <c r="F15" s="3">
        <v>9.48</v>
      </c>
      <c r="G15" s="3">
        <v>-1.47</v>
      </c>
      <c r="H15" s="3">
        <v>-6.14</v>
      </c>
      <c r="I15" s="3">
        <v>2.2000000000000002</v>
      </c>
      <c r="J15" s="3">
        <v>37.1</v>
      </c>
      <c r="K15" s="3">
        <v>61.7</v>
      </c>
      <c r="L15" s="3">
        <v>117.59</v>
      </c>
      <c r="M15" s="3">
        <v>122.25</v>
      </c>
      <c r="N15" s="3">
        <f t="shared" si="0"/>
        <v>469.14</v>
      </c>
    </row>
    <row r="16" spans="1:15">
      <c r="A16">
        <v>1959</v>
      </c>
      <c r="B16" s="3">
        <v>47.89</v>
      </c>
      <c r="C16" s="3">
        <v>2.94</v>
      </c>
      <c r="D16" s="3">
        <v>8.77</v>
      </c>
      <c r="E16" s="3">
        <v>17.420000000000002</v>
      </c>
      <c r="F16" s="3">
        <v>1.62</v>
      </c>
      <c r="G16" s="3">
        <v>-4.37</v>
      </c>
      <c r="H16" s="3">
        <v>-5.96</v>
      </c>
      <c r="I16" s="3">
        <v>-5.08</v>
      </c>
      <c r="J16" s="3">
        <v>36.450000000000003</v>
      </c>
      <c r="K16" s="3">
        <v>83.85</v>
      </c>
      <c r="L16" s="3">
        <v>123.79</v>
      </c>
      <c r="M16" s="3">
        <v>86.18</v>
      </c>
      <c r="N16" s="3">
        <f t="shared" si="0"/>
        <v>393.5</v>
      </c>
    </row>
    <row r="17" spans="1:14">
      <c r="A17">
        <v>1960</v>
      </c>
      <c r="B17" s="3">
        <v>65.739999999999995</v>
      </c>
      <c r="C17" s="3">
        <v>13.12</v>
      </c>
      <c r="D17" s="3">
        <v>4.78</v>
      </c>
      <c r="E17" s="3">
        <v>8.82</v>
      </c>
      <c r="F17" s="3">
        <v>3.87</v>
      </c>
      <c r="G17" s="3">
        <v>-3.14</v>
      </c>
      <c r="H17" s="3">
        <v>-4.82</v>
      </c>
      <c r="I17" s="3">
        <v>-3.49</v>
      </c>
      <c r="J17" s="3">
        <v>36.409999999999997</v>
      </c>
      <c r="K17" s="3">
        <v>71.81</v>
      </c>
      <c r="L17" s="3">
        <v>110.43</v>
      </c>
      <c r="M17" s="3">
        <v>116.75</v>
      </c>
      <c r="N17" s="3">
        <f t="shared" si="0"/>
        <v>420.28000000000003</v>
      </c>
    </row>
    <row r="18" spans="1:14">
      <c r="A18">
        <v>1961</v>
      </c>
      <c r="B18" s="3">
        <v>59.67</v>
      </c>
      <c r="C18" s="3">
        <v>5.45</v>
      </c>
      <c r="D18" s="3">
        <v>6.67</v>
      </c>
      <c r="E18" s="3">
        <v>12.29</v>
      </c>
      <c r="F18" s="3">
        <v>8.5399999999999991</v>
      </c>
      <c r="G18" s="3">
        <v>-2.97</v>
      </c>
      <c r="H18" s="3">
        <v>-5.43</v>
      </c>
      <c r="I18" s="3">
        <v>-0.72</v>
      </c>
      <c r="J18" s="3">
        <v>47.65</v>
      </c>
      <c r="K18" s="3">
        <v>68.989999999999995</v>
      </c>
      <c r="L18" s="3">
        <v>94.68</v>
      </c>
      <c r="M18" s="3">
        <v>112.47</v>
      </c>
      <c r="N18" s="3">
        <f t="shared" si="0"/>
        <v>407.28999999999996</v>
      </c>
    </row>
    <row r="19" spans="1:14">
      <c r="A19">
        <v>1962</v>
      </c>
      <c r="B19" s="3">
        <v>73.33</v>
      </c>
      <c r="C19" s="3">
        <v>3.62</v>
      </c>
      <c r="D19" s="3">
        <v>9.15</v>
      </c>
      <c r="E19" s="3">
        <v>16.7</v>
      </c>
      <c r="F19" s="3">
        <v>1.28</v>
      </c>
      <c r="G19" s="3">
        <v>-3.29</v>
      </c>
      <c r="H19" s="3">
        <v>-4.2</v>
      </c>
      <c r="I19" s="3">
        <v>-1.34</v>
      </c>
      <c r="J19" s="3">
        <v>43.85</v>
      </c>
      <c r="K19" s="3">
        <v>59.52</v>
      </c>
      <c r="L19" s="3">
        <v>86.51</v>
      </c>
      <c r="M19" s="3">
        <v>115.07</v>
      </c>
      <c r="N19" s="3">
        <f t="shared" si="0"/>
        <v>400.2</v>
      </c>
    </row>
    <row r="20" spans="1:14">
      <c r="A20">
        <v>1963</v>
      </c>
      <c r="B20" s="3">
        <v>54.65</v>
      </c>
      <c r="C20" s="3">
        <v>2.75</v>
      </c>
      <c r="D20" s="3">
        <v>4.5</v>
      </c>
      <c r="E20" s="3">
        <v>16.510000000000002</v>
      </c>
      <c r="F20" s="3">
        <v>5.47</v>
      </c>
      <c r="G20" s="3">
        <v>-4.2</v>
      </c>
      <c r="H20" s="3">
        <v>-5.38</v>
      </c>
      <c r="I20" s="3">
        <v>0.5</v>
      </c>
      <c r="J20" s="3">
        <v>26.96</v>
      </c>
      <c r="K20" s="3">
        <v>25.89</v>
      </c>
      <c r="L20" s="3">
        <v>82.24</v>
      </c>
      <c r="M20" s="3">
        <v>132.86000000000001</v>
      </c>
      <c r="N20" s="3">
        <f t="shared" si="0"/>
        <v>342.75</v>
      </c>
    </row>
    <row r="21" spans="1:14">
      <c r="A21">
        <v>1964</v>
      </c>
      <c r="B21" s="3">
        <v>82.97</v>
      </c>
      <c r="C21" s="3">
        <v>69.38</v>
      </c>
      <c r="D21" s="3">
        <v>71.17</v>
      </c>
      <c r="E21" s="3">
        <v>19.239999999999998</v>
      </c>
      <c r="F21" s="3">
        <v>-1.69</v>
      </c>
      <c r="G21" s="3">
        <v>-3.11</v>
      </c>
      <c r="H21" s="3">
        <v>-3.01</v>
      </c>
      <c r="I21" s="3">
        <v>21.84</v>
      </c>
      <c r="J21" s="3">
        <v>47.97</v>
      </c>
      <c r="K21" s="3">
        <v>64.900000000000006</v>
      </c>
      <c r="L21" s="3">
        <v>83.62</v>
      </c>
      <c r="M21" s="3">
        <v>118.17</v>
      </c>
      <c r="N21" s="3">
        <f t="shared" si="0"/>
        <v>571.44999999999993</v>
      </c>
    </row>
    <row r="22" spans="1:14">
      <c r="A22">
        <v>1965</v>
      </c>
      <c r="B22" s="3">
        <v>115.73</v>
      </c>
      <c r="C22" s="3">
        <v>51.25</v>
      </c>
      <c r="D22" s="3">
        <v>27.39</v>
      </c>
      <c r="E22" s="3">
        <v>9.36</v>
      </c>
      <c r="F22" s="3">
        <v>-0.83</v>
      </c>
      <c r="G22" s="3">
        <v>-2.61</v>
      </c>
      <c r="H22" s="3">
        <v>-3.34</v>
      </c>
      <c r="I22" s="3">
        <v>11.02</v>
      </c>
      <c r="J22" s="3">
        <v>41.46</v>
      </c>
      <c r="K22" s="3">
        <v>61.37</v>
      </c>
      <c r="L22" s="3">
        <v>100.26</v>
      </c>
      <c r="M22" s="3">
        <v>91.5</v>
      </c>
      <c r="N22" s="3">
        <f t="shared" si="0"/>
        <v>502.56</v>
      </c>
    </row>
    <row r="23" spans="1:14">
      <c r="A23">
        <v>1966</v>
      </c>
      <c r="B23" s="3">
        <v>118.43</v>
      </c>
      <c r="C23" s="3">
        <v>32.700000000000003</v>
      </c>
      <c r="D23" s="3">
        <v>31.72</v>
      </c>
      <c r="E23" s="3">
        <v>18.04</v>
      </c>
      <c r="F23" s="3">
        <v>14.31</v>
      </c>
      <c r="G23" s="3">
        <v>-3.88</v>
      </c>
      <c r="H23" s="3">
        <v>-3.71</v>
      </c>
      <c r="I23" s="3">
        <v>6.55</v>
      </c>
      <c r="J23" s="3">
        <v>56.02</v>
      </c>
      <c r="K23" s="3">
        <v>85.31</v>
      </c>
      <c r="L23" s="3">
        <v>111.64</v>
      </c>
      <c r="M23" s="3">
        <v>116.16</v>
      </c>
      <c r="N23" s="3">
        <f t="shared" si="0"/>
        <v>583.29</v>
      </c>
    </row>
    <row r="24" spans="1:14">
      <c r="A24">
        <v>1967</v>
      </c>
      <c r="B24" s="3">
        <v>104.28</v>
      </c>
      <c r="C24" s="3">
        <v>48.84</v>
      </c>
      <c r="D24" s="3">
        <v>18.47</v>
      </c>
      <c r="E24" s="3">
        <v>14.91</v>
      </c>
      <c r="F24" s="3">
        <v>11.75</v>
      </c>
      <c r="G24" s="3">
        <v>-4.58</v>
      </c>
      <c r="H24" s="3">
        <v>-4.82</v>
      </c>
      <c r="I24" s="3">
        <v>6.78</v>
      </c>
      <c r="J24" s="3">
        <v>42.49</v>
      </c>
      <c r="K24" s="3">
        <v>70.400000000000006</v>
      </c>
      <c r="L24" s="3">
        <v>94.46</v>
      </c>
      <c r="M24" s="3">
        <v>111.34</v>
      </c>
      <c r="N24" s="3">
        <f t="shared" si="0"/>
        <v>514.31999999999994</v>
      </c>
    </row>
    <row r="25" spans="1:14">
      <c r="A25">
        <v>1968</v>
      </c>
      <c r="B25" s="3">
        <v>88.32</v>
      </c>
      <c r="C25" s="3">
        <v>61.39</v>
      </c>
      <c r="D25" s="3">
        <v>18.09</v>
      </c>
      <c r="E25" s="3">
        <v>10.68</v>
      </c>
      <c r="F25" s="3">
        <v>2.11</v>
      </c>
      <c r="G25" s="3">
        <v>-4.66</v>
      </c>
      <c r="H25" s="3">
        <v>-5.64</v>
      </c>
      <c r="I25" s="3">
        <v>6.44</v>
      </c>
      <c r="J25" s="3">
        <v>18.32</v>
      </c>
      <c r="K25" s="3">
        <v>60.82</v>
      </c>
      <c r="L25" s="3">
        <v>103.99</v>
      </c>
      <c r="M25" s="3">
        <v>126.84</v>
      </c>
      <c r="N25" s="3">
        <f t="shared" si="0"/>
        <v>486.70000000000005</v>
      </c>
    </row>
    <row r="26" spans="1:14">
      <c r="A26">
        <v>1969</v>
      </c>
      <c r="B26" s="3">
        <v>97.99</v>
      </c>
      <c r="C26" s="3">
        <v>47.27</v>
      </c>
      <c r="D26" s="3">
        <v>56.09</v>
      </c>
      <c r="E26" s="3">
        <v>10.48</v>
      </c>
      <c r="F26" s="3">
        <v>4.0999999999999996</v>
      </c>
      <c r="G26" s="3">
        <v>-2.17</v>
      </c>
      <c r="H26" s="3">
        <v>-4.42</v>
      </c>
      <c r="I26" s="3">
        <v>0.18</v>
      </c>
      <c r="J26" s="3">
        <v>41.97</v>
      </c>
      <c r="K26" s="3">
        <v>76.69</v>
      </c>
      <c r="L26" s="3">
        <v>87.6</v>
      </c>
      <c r="M26" s="3">
        <v>99.63</v>
      </c>
      <c r="N26" s="3">
        <f t="shared" si="0"/>
        <v>515.41</v>
      </c>
    </row>
    <row r="27" spans="1:14">
      <c r="A27">
        <v>1970</v>
      </c>
      <c r="B27" s="3">
        <v>102.82</v>
      </c>
      <c r="C27" s="3">
        <v>54.87</v>
      </c>
      <c r="D27" s="3">
        <v>29.18</v>
      </c>
      <c r="E27" s="3">
        <v>14.86</v>
      </c>
      <c r="F27" s="3">
        <v>4.32</v>
      </c>
      <c r="G27" s="3">
        <v>-3.37</v>
      </c>
      <c r="H27" s="3">
        <v>-5.2</v>
      </c>
      <c r="I27" s="3">
        <v>8.61</v>
      </c>
      <c r="J27" s="3">
        <v>42.86</v>
      </c>
      <c r="K27" s="3">
        <v>50.19</v>
      </c>
      <c r="L27" s="3">
        <v>97.76</v>
      </c>
      <c r="M27" s="3">
        <v>110.92</v>
      </c>
      <c r="N27" s="3">
        <f t="shared" si="0"/>
        <v>507.82000000000005</v>
      </c>
    </row>
    <row r="28" spans="1:14">
      <c r="A28">
        <v>1971</v>
      </c>
      <c r="B28" s="3">
        <v>121.34</v>
      </c>
      <c r="C28" s="3">
        <v>34.950000000000003</v>
      </c>
      <c r="D28" s="3">
        <v>27.53</v>
      </c>
      <c r="E28" s="3">
        <v>15.65</v>
      </c>
      <c r="F28" s="3">
        <v>2.5099999999999998</v>
      </c>
      <c r="G28" s="3">
        <v>-3.3</v>
      </c>
      <c r="H28" s="3">
        <v>-1.1499999999999999</v>
      </c>
      <c r="I28" s="3">
        <v>15.66</v>
      </c>
      <c r="J28" s="3">
        <v>32.94</v>
      </c>
      <c r="K28" s="3">
        <v>46.08</v>
      </c>
      <c r="L28" s="3">
        <v>96.03</v>
      </c>
      <c r="M28" s="3">
        <v>116.2</v>
      </c>
      <c r="N28" s="3">
        <f t="shared" si="0"/>
        <v>504.44</v>
      </c>
    </row>
    <row r="29" spans="1:14">
      <c r="A29">
        <v>1972</v>
      </c>
      <c r="B29" s="3">
        <v>128.94</v>
      </c>
      <c r="C29" s="3">
        <v>46.92</v>
      </c>
      <c r="D29" s="3">
        <v>24.52</v>
      </c>
      <c r="E29" s="3">
        <v>15.47</v>
      </c>
      <c r="F29" s="3">
        <v>0.2</v>
      </c>
      <c r="G29" s="3">
        <v>-2.19</v>
      </c>
      <c r="H29" s="3">
        <v>-3.82</v>
      </c>
      <c r="I29" s="3">
        <v>2.84</v>
      </c>
      <c r="J29" s="3">
        <v>55.39</v>
      </c>
      <c r="K29" s="3">
        <v>84</v>
      </c>
      <c r="L29" s="3">
        <v>73.37</v>
      </c>
      <c r="M29" s="3">
        <v>117.98</v>
      </c>
      <c r="N29" s="3">
        <f t="shared" si="0"/>
        <v>543.62</v>
      </c>
    </row>
    <row r="30" spans="1:14">
      <c r="A30">
        <v>1973</v>
      </c>
      <c r="B30" s="3">
        <v>73.69</v>
      </c>
      <c r="C30" s="3">
        <v>65.37</v>
      </c>
      <c r="D30" s="3">
        <v>21.21</v>
      </c>
      <c r="E30" s="3">
        <v>21.71</v>
      </c>
      <c r="F30" s="3">
        <v>4.9000000000000004</v>
      </c>
      <c r="G30" s="3">
        <v>-4.8600000000000003</v>
      </c>
      <c r="H30" s="3">
        <v>-3.69</v>
      </c>
      <c r="I30" s="3">
        <v>1.67</v>
      </c>
      <c r="J30" s="3">
        <v>52.07</v>
      </c>
      <c r="K30" s="3">
        <v>48.25</v>
      </c>
      <c r="L30" s="3">
        <v>97.53</v>
      </c>
      <c r="M30" s="3">
        <v>110.04</v>
      </c>
      <c r="N30" s="3">
        <f t="shared" si="0"/>
        <v>487.89000000000004</v>
      </c>
    </row>
    <row r="31" spans="1:14">
      <c r="A31">
        <v>1974</v>
      </c>
      <c r="B31" s="3">
        <v>93.87</v>
      </c>
      <c r="C31" s="3">
        <v>68.45</v>
      </c>
      <c r="D31" s="3">
        <v>61.17</v>
      </c>
      <c r="E31" s="3">
        <v>17.95</v>
      </c>
      <c r="F31" s="3">
        <v>5.45</v>
      </c>
      <c r="G31" s="3">
        <v>-3.92</v>
      </c>
      <c r="H31" s="3">
        <v>-4.53</v>
      </c>
      <c r="I31" s="3">
        <v>10.61</v>
      </c>
      <c r="J31" s="3">
        <v>53.61</v>
      </c>
      <c r="K31" s="3">
        <v>55.87</v>
      </c>
      <c r="L31" s="3">
        <v>76.319999999999993</v>
      </c>
      <c r="M31" s="3">
        <v>91.97</v>
      </c>
      <c r="N31" s="3">
        <f t="shared" si="0"/>
        <v>526.82000000000005</v>
      </c>
    </row>
    <row r="32" spans="1:14">
      <c r="A32">
        <v>1975</v>
      </c>
      <c r="B32" s="3">
        <v>99.23</v>
      </c>
      <c r="C32" s="3">
        <v>61.09</v>
      </c>
      <c r="D32" s="3">
        <v>67.09</v>
      </c>
      <c r="E32" s="3">
        <v>31.23</v>
      </c>
      <c r="F32" s="3">
        <v>-1.47</v>
      </c>
      <c r="G32" s="3">
        <v>-4.4400000000000004</v>
      </c>
      <c r="H32" s="3">
        <v>-2.92</v>
      </c>
      <c r="I32" s="3">
        <v>17.09</v>
      </c>
      <c r="J32" s="3">
        <v>54.58</v>
      </c>
      <c r="K32" s="3">
        <v>57.29</v>
      </c>
      <c r="L32" s="3">
        <v>79.17</v>
      </c>
      <c r="M32" s="3">
        <v>110.98</v>
      </c>
      <c r="N32" s="3">
        <f t="shared" si="0"/>
        <v>568.91999999999996</v>
      </c>
    </row>
    <row r="33" spans="1:14">
      <c r="A33">
        <v>1976</v>
      </c>
      <c r="B33" s="3">
        <v>109.22</v>
      </c>
      <c r="C33" s="3">
        <v>59.03</v>
      </c>
      <c r="D33" s="3">
        <v>59.72</v>
      </c>
      <c r="E33" s="3">
        <v>12.86</v>
      </c>
      <c r="F33" s="3">
        <v>6.91</v>
      </c>
      <c r="G33" s="3">
        <v>-3.47</v>
      </c>
      <c r="H33" s="3">
        <v>2.86</v>
      </c>
      <c r="I33" s="3">
        <v>30.2</v>
      </c>
      <c r="J33" s="3">
        <v>73.7</v>
      </c>
      <c r="K33" s="3">
        <v>76.959999999999994</v>
      </c>
      <c r="L33" s="3">
        <v>116.41</v>
      </c>
      <c r="M33" s="3">
        <v>132.47999999999999</v>
      </c>
      <c r="N33" s="3">
        <f t="shared" si="0"/>
        <v>676.88</v>
      </c>
    </row>
    <row r="34" spans="1:14">
      <c r="A34">
        <v>1977</v>
      </c>
      <c r="B34" s="3">
        <v>103.72</v>
      </c>
      <c r="C34" s="3">
        <v>40.14</v>
      </c>
      <c r="D34" s="3">
        <v>23.71</v>
      </c>
      <c r="E34" s="3">
        <v>15.9</v>
      </c>
      <c r="F34" s="3">
        <v>-1.26</v>
      </c>
      <c r="G34" s="3">
        <v>-4.74</v>
      </c>
      <c r="H34" s="3">
        <v>-0.52</v>
      </c>
      <c r="I34" s="3">
        <v>31.33</v>
      </c>
      <c r="J34" s="3">
        <v>40.81</v>
      </c>
      <c r="K34" s="3">
        <v>91.43</v>
      </c>
      <c r="L34" s="3">
        <v>108.55</v>
      </c>
      <c r="M34" s="3">
        <v>147.28</v>
      </c>
      <c r="N34" s="3">
        <f t="shared" si="0"/>
        <v>596.35</v>
      </c>
    </row>
    <row r="35" spans="1:14">
      <c r="A35">
        <v>1978</v>
      </c>
      <c r="B35" s="3">
        <v>130.4</v>
      </c>
      <c r="C35" s="3">
        <v>33.1</v>
      </c>
      <c r="D35" s="3">
        <v>22.94</v>
      </c>
      <c r="E35" s="3">
        <v>26.71</v>
      </c>
      <c r="F35" s="3">
        <v>2.74</v>
      </c>
      <c r="G35" s="3">
        <v>-2.78</v>
      </c>
      <c r="H35" s="3">
        <v>-5.16</v>
      </c>
      <c r="I35" s="3">
        <v>2.4500000000000002</v>
      </c>
      <c r="J35" s="3">
        <v>37.26</v>
      </c>
      <c r="K35" s="3">
        <v>88.72</v>
      </c>
      <c r="L35" s="3">
        <v>119.61</v>
      </c>
      <c r="M35" s="3">
        <v>111.69</v>
      </c>
      <c r="N35" s="3">
        <f t="shared" si="0"/>
        <v>567.68000000000006</v>
      </c>
    </row>
    <row r="36" spans="1:14">
      <c r="A36">
        <v>1979</v>
      </c>
      <c r="B36" s="3">
        <v>92.17</v>
      </c>
      <c r="C36" s="3">
        <v>12</v>
      </c>
      <c r="D36" s="3">
        <v>16.100000000000001</v>
      </c>
      <c r="E36" s="3">
        <v>13.49</v>
      </c>
      <c r="F36" s="3">
        <v>2.44</v>
      </c>
      <c r="G36" s="3">
        <v>-3.56</v>
      </c>
      <c r="H36" s="3">
        <v>-4.8499999999999996</v>
      </c>
      <c r="I36" s="3">
        <v>3.24</v>
      </c>
      <c r="J36" s="3">
        <v>32.200000000000003</v>
      </c>
      <c r="K36" s="3">
        <v>71.53</v>
      </c>
      <c r="L36" s="3">
        <v>97.34</v>
      </c>
      <c r="M36" s="3">
        <v>116.31</v>
      </c>
      <c r="N36" s="3">
        <f t="shared" si="0"/>
        <v>448.41</v>
      </c>
    </row>
    <row r="37" spans="1:14">
      <c r="A37">
        <v>1980</v>
      </c>
      <c r="B37" s="3">
        <v>105.89</v>
      </c>
      <c r="C37" s="3">
        <v>36.29</v>
      </c>
      <c r="D37" s="3">
        <v>21.9</v>
      </c>
      <c r="E37" s="3">
        <v>11.56</v>
      </c>
      <c r="F37" s="3">
        <v>1.26</v>
      </c>
      <c r="G37" s="3">
        <v>-2.08</v>
      </c>
      <c r="H37" s="3">
        <v>-3.82</v>
      </c>
      <c r="I37" s="3">
        <v>0.13</v>
      </c>
      <c r="J37" s="3">
        <v>52.32</v>
      </c>
      <c r="K37" s="3">
        <v>95.07</v>
      </c>
      <c r="L37" s="3">
        <v>99.63</v>
      </c>
      <c r="M37" s="3">
        <v>146.99</v>
      </c>
      <c r="N37" s="3">
        <f t="shared" si="0"/>
        <v>565.14</v>
      </c>
    </row>
    <row r="38" spans="1:14">
      <c r="A38">
        <v>1981</v>
      </c>
      <c r="B38" s="3">
        <v>82.73</v>
      </c>
      <c r="C38" s="3">
        <v>29.75</v>
      </c>
      <c r="D38" s="3">
        <v>27.2</v>
      </c>
      <c r="E38" s="3">
        <v>21.88</v>
      </c>
      <c r="F38" s="3">
        <v>5.46</v>
      </c>
      <c r="G38" s="3">
        <v>-4.0199999999999996</v>
      </c>
      <c r="H38" s="3">
        <v>-4.3099999999999996</v>
      </c>
      <c r="I38" s="3">
        <v>-0.63</v>
      </c>
      <c r="J38" s="3">
        <v>46.98</v>
      </c>
      <c r="K38" s="3">
        <v>70.69</v>
      </c>
      <c r="L38" s="3">
        <v>87.43</v>
      </c>
      <c r="M38" s="3">
        <v>106.49</v>
      </c>
      <c r="N38" s="3">
        <f t="shared" si="0"/>
        <v>469.65000000000003</v>
      </c>
    </row>
    <row r="39" spans="1:14">
      <c r="A39">
        <v>1982</v>
      </c>
      <c r="B39" s="3">
        <v>98.04</v>
      </c>
      <c r="C39" s="3">
        <v>17.260000000000002</v>
      </c>
      <c r="D39" s="3">
        <v>12.88</v>
      </c>
      <c r="E39" s="3">
        <v>16.850000000000001</v>
      </c>
      <c r="F39" s="3">
        <v>-0.72</v>
      </c>
      <c r="G39" s="3">
        <v>-0.5</v>
      </c>
      <c r="H39" s="3">
        <v>-4.3099999999999996</v>
      </c>
      <c r="I39" s="3">
        <v>7.75</v>
      </c>
      <c r="J39" s="3">
        <v>35.96</v>
      </c>
      <c r="K39" s="3">
        <v>52.71</v>
      </c>
      <c r="L39" s="3">
        <v>93.71</v>
      </c>
      <c r="M39" s="3">
        <v>95.09</v>
      </c>
      <c r="N39" s="3">
        <f t="shared" si="0"/>
        <v>424.72</v>
      </c>
    </row>
    <row r="40" spans="1:14">
      <c r="A40">
        <v>1983</v>
      </c>
      <c r="B40" s="3">
        <v>85.16</v>
      </c>
      <c r="C40" s="3">
        <v>54.86</v>
      </c>
      <c r="D40" s="3">
        <v>65.099999999999994</v>
      </c>
      <c r="E40" s="3">
        <v>30.38</v>
      </c>
      <c r="F40" s="3">
        <v>12.3</v>
      </c>
      <c r="G40" s="3">
        <v>-1.62</v>
      </c>
      <c r="H40" s="3">
        <v>-2.97</v>
      </c>
      <c r="I40" s="3">
        <v>2.59</v>
      </c>
      <c r="J40" s="3">
        <v>52.35</v>
      </c>
      <c r="K40" s="3">
        <v>78.2</v>
      </c>
      <c r="L40" s="3">
        <v>115.24</v>
      </c>
      <c r="M40" s="3">
        <v>148.81</v>
      </c>
      <c r="N40" s="3">
        <f t="shared" si="0"/>
        <v>640.4</v>
      </c>
    </row>
    <row r="41" spans="1:14">
      <c r="A41">
        <v>1984</v>
      </c>
      <c r="B41" s="3">
        <v>84.58</v>
      </c>
      <c r="C41" s="3">
        <v>34.369999999999997</v>
      </c>
      <c r="D41" s="3">
        <v>47.63</v>
      </c>
      <c r="E41" s="3">
        <v>11.52</v>
      </c>
      <c r="F41" s="3">
        <v>4.97</v>
      </c>
      <c r="G41" s="3">
        <v>-3.66</v>
      </c>
      <c r="H41" s="3">
        <v>-3.52</v>
      </c>
      <c r="I41" s="3">
        <v>1.93</v>
      </c>
      <c r="J41" s="3">
        <v>48.03</v>
      </c>
      <c r="K41" s="3">
        <v>53.97</v>
      </c>
      <c r="L41" s="3">
        <v>107.19</v>
      </c>
      <c r="M41" s="3">
        <v>113.1</v>
      </c>
      <c r="N41" s="3">
        <f t="shared" si="0"/>
        <v>500.11</v>
      </c>
    </row>
    <row r="42" spans="1:14">
      <c r="A42">
        <v>1985</v>
      </c>
      <c r="B42" s="3">
        <v>91.87</v>
      </c>
      <c r="C42" s="3">
        <v>37.28</v>
      </c>
      <c r="D42" s="3">
        <v>35.08</v>
      </c>
      <c r="E42" s="3">
        <v>26.07</v>
      </c>
      <c r="F42" s="3">
        <v>0.03</v>
      </c>
      <c r="G42" s="3">
        <v>-1.56</v>
      </c>
      <c r="H42" s="3">
        <v>-2.27</v>
      </c>
      <c r="I42" s="3">
        <v>10.27</v>
      </c>
      <c r="J42" s="3">
        <v>44.42</v>
      </c>
      <c r="K42" s="3">
        <v>65.650000000000006</v>
      </c>
      <c r="L42" s="3">
        <v>114.51</v>
      </c>
      <c r="M42" s="3">
        <v>142.34</v>
      </c>
      <c r="N42" s="3">
        <f t="shared" si="0"/>
        <v>563.69000000000005</v>
      </c>
    </row>
    <row r="43" spans="1:14">
      <c r="A43">
        <v>1986</v>
      </c>
      <c r="B43" s="3">
        <v>90.66</v>
      </c>
      <c r="C43" s="3">
        <v>31.51</v>
      </c>
      <c r="D43" s="3">
        <v>22.58</v>
      </c>
      <c r="E43" s="3">
        <v>14.14</v>
      </c>
      <c r="F43" s="3">
        <v>3.67</v>
      </c>
      <c r="G43" s="3">
        <v>-1.78</v>
      </c>
      <c r="H43" s="3">
        <v>-4.42</v>
      </c>
      <c r="I43" s="3">
        <v>9.36</v>
      </c>
      <c r="J43" s="3">
        <v>30</v>
      </c>
      <c r="K43" s="3">
        <v>66.349999999999994</v>
      </c>
      <c r="L43" s="3">
        <v>117.49</v>
      </c>
      <c r="M43" s="3">
        <v>95.65</v>
      </c>
      <c r="N43" s="3">
        <f t="shared" si="0"/>
        <v>475.20999999999992</v>
      </c>
    </row>
    <row r="44" spans="1:14">
      <c r="A44">
        <v>1987</v>
      </c>
      <c r="B44" s="3">
        <v>87.06</v>
      </c>
      <c r="C44" s="3">
        <v>54.43</v>
      </c>
      <c r="D44" s="3">
        <v>53.17</v>
      </c>
      <c r="E44" s="3">
        <v>18.38</v>
      </c>
      <c r="F44" s="3">
        <v>5.07</v>
      </c>
      <c r="G44" s="3">
        <v>-2.29</v>
      </c>
      <c r="H44" s="3">
        <v>-2.3199999999999998</v>
      </c>
      <c r="I44" s="3">
        <v>23.42</v>
      </c>
      <c r="J44" s="3">
        <v>36.56</v>
      </c>
      <c r="K44" s="3">
        <v>104.28</v>
      </c>
      <c r="L44" s="3">
        <v>98.06</v>
      </c>
      <c r="M44" s="3">
        <v>105.16</v>
      </c>
      <c r="N44" s="3">
        <f t="shared" si="0"/>
        <v>580.98</v>
      </c>
    </row>
    <row r="45" spans="1:14">
      <c r="A45">
        <v>1988</v>
      </c>
      <c r="B45" s="3">
        <v>127.18</v>
      </c>
      <c r="C45" s="3">
        <v>71.89</v>
      </c>
      <c r="D45" s="3">
        <v>38.82</v>
      </c>
      <c r="E45" s="3">
        <v>20.2</v>
      </c>
      <c r="F45" s="3">
        <v>2.8</v>
      </c>
      <c r="G45" s="3">
        <v>-1.77</v>
      </c>
      <c r="H45" s="3">
        <v>-2.71</v>
      </c>
      <c r="I45" s="3">
        <v>11.64</v>
      </c>
      <c r="J45" s="3">
        <v>43.93</v>
      </c>
      <c r="K45" s="3">
        <v>98.9</v>
      </c>
      <c r="L45" s="3">
        <v>89.74</v>
      </c>
      <c r="M45" s="3">
        <v>117.74</v>
      </c>
      <c r="N45" s="3">
        <f t="shared" si="0"/>
        <v>618.36</v>
      </c>
    </row>
    <row r="46" spans="1:14">
      <c r="A46">
        <v>1989</v>
      </c>
      <c r="B46" s="3">
        <v>75.94</v>
      </c>
      <c r="C46" s="3">
        <v>84.79</v>
      </c>
      <c r="D46" s="3">
        <v>47.8</v>
      </c>
      <c r="E46" s="3">
        <v>24.68</v>
      </c>
      <c r="F46" s="3">
        <v>4.99</v>
      </c>
      <c r="G46" s="3">
        <v>-2.25</v>
      </c>
      <c r="H46" s="3">
        <v>-3.36</v>
      </c>
      <c r="I46" s="3">
        <v>3.27</v>
      </c>
      <c r="J46" s="3">
        <v>47.27</v>
      </c>
      <c r="K46" s="3">
        <v>76.52</v>
      </c>
      <c r="L46" s="3">
        <v>141.72</v>
      </c>
      <c r="M46" s="3">
        <v>136.44</v>
      </c>
      <c r="N46" s="3">
        <f t="shared" si="0"/>
        <v>637.80999999999995</v>
      </c>
    </row>
    <row r="47" spans="1:14">
      <c r="A47">
        <v>1990</v>
      </c>
      <c r="B47" s="3">
        <v>81.7</v>
      </c>
      <c r="C47" s="3">
        <v>50.54</v>
      </c>
      <c r="D47" s="3">
        <v>31.94</v>
      </c>
      <c r="E47" s="3">
        <v>24.7</v>
      </c>
      <c r="F47" s="3">
        <v>6.49</v>
      </c>
      <c r="G47" s="3">
        <v>-1.71</v>
      </c>
      <c r="H47" s="3">
        <v>-2.41</v>
      </c>
      <c r="I47" s="3">
        <v>0.26</v>
      </c>
      <c r="J47" s="3">
        <v>29.62</v>
      </c>
      <c r="K47" s="3">
        <v>63.66</v>
      </c>
      <c r="L47" s="3">
        <v>94.09</v>
      </c>
      <c r="M47" s="3">
        <v>118.88</v>
      </c>
      <c r="N47" s="3">
        <f t="shared" si="0"/>
        <v>497.76</v>
      </c>
    </row>
    <row r="48" spans="1:14">
      <c r="A48">
        <v>1991</v>
      </c>
      <c r="B48" s="3">
        <v>98.26</v>
      </c>
      <c r="C48" s="3">
        <v>27.23</v>
      </c>
      <c r="D48" s="3">
        <v>25.01</v>
      </c>
      <c r="E48" s="3">
        <v>12.55</v>
      </c>
      <c r="F48" s="3">
        <v>3.15</v>
      </c>
      <c r="G48" s="3">
        <v>-3.13</v>
      </c>
      <c r="H48" s="3">
        <v>-3.75</v>
      </c>
      <c r="I48" s="3">
        <v>4.3099999999999996</v>
      </c>
      <c r="J48" s="3">
        <v>62.18</v>
      </c>
      <c r="K48" s="3">
        <v>77.02</v>
      </c>
      <c r="L48" s="3">
        <v>124.04</v>
      </c>
      <c r="M48" s="3">
        <v>106.85</v>
      </c>
      <c r="N48" s="3">
        <f t="shared" si="0"/>
        <v>533.72</v>
      </c>
    </row>
    <row r="49" spans="1:15">
      <c r="A49">
        <v>1992</v>
      </c>
      <c r="B49" s="3">
        <v>94.1</v>
      </c>
      <c r="C49" s="3">
        <v>56.4</v>
      </c>
      <c r="D49" s="3">
        <v>47.38</v>
      </c>
      <c r="E49" s="3">
        <v>29.45</v>
      </c>
      <c r="F49" s="3">
        <v>4.8</v>
      </c>
      <c r="G49" s="3">
        <v>-0.83</v>
      </c>
      <c r="H49" s="3">
        <v>-3.92</v>
      </c>
      <c r="I49" s="3">
        <v>1.44</v>
      </c>
      <c r="J49" s="3">
        <v>37.6</v>
      </c>
      <c r="K49" s="3">
        <v>61.09</v>
      </c>
      <c r="L49" s="3">
        <v>76.91</v>
      </c>
      <c r="M49" s="3">
        <v>95.66</v>
      </c>
      <c r="N49" s="3">
        <f t="shared" si="0"/>
        <v>500.07999999999993</v>
      </c>
    </row>
    <row r="50" spans="1:15">
      <c r="A50">
        <v>1993</v>
      </c>
      <c r="B50" s="3">
        <v>91.5</v>
      </c>
      <c r="C50" s="3">
        <v>80.400000000000006</v>
      </c>
      <c r="D50" s="3">
        <v>53.27</v>
      </c>
      <c r="E50" s="3">
        <v>22.91</v>
      </c>
      <c r="F50" s="3">
        <v>0.69</v>
      </c>
      <c r="G50" s="3">
        <v>-1.89</v>
      </c>
      <c r="H50" s="3">
        <v>-3.47</v>
      </c>
      <c r="I50" s="3">
        <v>1.1299999999999999</v>
      </c>
      <c r="J50" s="3">
        <v>56.4</v>
      </c>
      <c r="K50" s="3">
        <v>76.150000000000006</v>
      </c>
      <c r="L50" s="3">
        <v>97.65</v>
      </c>
      <c r="M50" s="3">
        <v>90.74</v>
      </c>
      <c r="N50" s="3">
        <f t="shared" si="0"/>
        <v>565.48</v>
      </c>
    </row>
    <row r="51" spans="1:15">
      <c r="A51">
        <v>1994</v>
      </c>
      <c r="B51" s="3">
        <v>109.61</v>
      </c>
      <c r="C51" s="3">
        <v>38.92</v>
      </c>
      <c r="D51" s="3">
        <v>24.28</v>
      </c>
      <c r="E51" s="3">
        <v>16.899999999999999</v>
      </c>
      <c r="F51" s="3">
        <v>1.93</v>
      </c>
      <c r="G51" s="3">
        <v>-2.5099999999999998</v>
      </c>
      <c r="H51" s="3">
        <v>-3.25</v>
      </c>
      <c r="I51" s="3">
        <v>11.57</v>
      </c>
      <c r="J51" s="3">
        <v>25.79</v>
      </c>
      <c r="K51" s="3">
        <v>53.91</v>
      </c>
      <c r="L51" s="3">
        <v>88.75</v>
      </c>
      <c r="M51" s="3">
        <v>82.31</v>
      </c>
      <c r="N51" s="3">
        <f t="shared" si="0"/>
        <v>448.21</v>
      </c>
    </row>
    <row r="52" spans="1:15">
      <c r="A52" s="16">
        <v>1995</v>
      </c>
      <c r="B52" s="25">
        <v>113.87</v>
      </c>
      <c r="C52" s="25">
        <v>97.06</v>
      </c>
      <c r="D52" s="25">
        <v>48.04</v>
      </c>
      <c r="E52" s="25">
        <v>31.62</v>
      </c>
      <c r="F52" s="25">
        <v>1.43</v>
      </c>
      <c r="G52" s="25">
        <v>-2.95</v>
      </c>
      <c r="H52" s="25">
        <v>-0.57999999999999996</v>
      </c>
      <c r="I52" s="25">
        <v>9.4499999999999993</v>
      </c>
      <c r="J52" s="25">
        <v>57.25</v>
      </c>
      <c r="K52" s="25">
        <v>70.819999999999993</v>
      </c>
      <c r="L52" s="25">
        <v>138.43</v>
      </c>
      <c r="M52" s="25">
        <v>122.76</v>
      </c>
      <c r="N52" s="25">
        <f t="shared" si="0"/>
        <v>687.2</v>
      </c>
    </row>
    <row r="53" spans="1:15">
      <c r="A53" s="16">
        <v>1996</v>
      </c>
      <c r="B53" s="25">
        <v>109.48</v>
      </c>
      <c r="C53" s="25">
        <v>50.85</v>
      </c>
      <c r="D53" s="25">
        <v>40.89</v>
      </c>
      <c r="E53" s="25">
        <v>24.51</v>
      </c>
      <c r="F53" s="25">
        <v>5.56</v>
      </c>
      <c r="G53" s="25">
        <v>-3.23</v>
      </c>
      <c r="H53" s="25">
        <v>-5.0599999999999996</v>
      </c>
      <c r="I53" s="25">
        <v>-0.33</v>
      </c>
      <c r="J53" s="25">
        <v>34.06</v>
      </c>
      <c r="K53" s="25">
        <v>64.05</v>
      </c>
      <c r="L53" s="25">
        <v>103.42</v>
      </c>
      <c r="M53" s="25">
        <v>100.97</v>
      </c>
      <c r="N53" s="25">
        <f t="shared" si="0"/>
        <v>525.17000000000007</v>
      </c>
    </row>
    <row r="54" spans="1:15">
      <c r="A54" s="16">
        <v>1997</v>
      </c>
      <c r="B54" s="25">
        <v>101.76</v>
      </c>
      <c r="C54" s="25">
        <v>59.39</v>
      </c>
      <c r="D54" s="25">
        <v>48.62</v>
      </c>
      <c r="E54" s="25">
        <v>23.35</v>
      </c>
      <c r="F54" s="25">
        <v>5.28</v>
      </c>
      <c r="G54" s="25">
        <v>-3.58</v>
      </c>
      <c r="H54" s="25">
        <v>-2.81</v>
      </c>
      <c r="I54" s="25">
        <v>13.07</v>
      </c>
      <c r="J54" s="25">
        <v>34.43</v>
      </c>
      <c r="K54" s="25">
        <v>68.94</v>
      </c>
      <c r="L54" s="25">
        <v>87.17</v>
      </c>
      <c r="M54" s="25">
        <v>81.16</v>
      </c>
      <c r="N54" s="25">
        <f t="shared" si="0"/>
        <v>516.78</v>
      </c>
    </row>
    <row r="55" spans="1:15">
      <c r="A55" s="16">
        <v>1998</v>
      </c>
      <c r="B55" s="25">
        <v>94.04</v>
      </c>
      <c r="C55" s="25">
        <v>30.13</v>
      </c>
      <c r="D55" s="25">
        <v>63.4</v>
      </c>
      <c r="E55" s="25">
        <v>14.64</v>
      </c>
      <c r="F55" s="25">
        <v>3.69</v>
      </c>
      <c r="G55" s="25">
        <v>8.61</v>
      </c>
      <c r="H55" s="25">
        <v>23.92</v>
      </c>
      <c r="I55" s="25">
        <v>25.26</v>
      </c>
      <c r="J55" s="25">
        <v>60.2</v>
      </c>
      <c r="K55" s="25">
        <v>78.27</v>
      </c>
      <c r="L55" s="25">
        <v>109.44</v>
      </c>
      <c r="M55" s="25">
        <v>150.54</v>
      </c>
      <c r="N55" s="25">
        <f t="shared" si="0"/>
        <v>662.14</v>
      </c>
    </row>
    <row r="56" spans="1:15">
      <c r="A56" s="16">
        <v>1999</v>
      </c>
      <c r="B56" s="25">
        <v>142.77000000000001</v>
      </c>
      <c r="C56" s="25">
        <v>78.81</v>
      </c>
      <c r="D56" s="25">
        <v>59.65</v>
      </c>
      <c r="E56" s="25">
        <v>16.190000000000001</v>
      </c>
      <c r="F56" s="25">
        <v>2.4700000000000002</v>
      </c>
      <c r="G56" s="25">
        <v>2.94</v>
      </c>
      <c r="H56" s="25">
        <v>3.76</v>
      </c>
      <c r="I56" s="25">
        <v>39.020000000000003</v>
      </c>
      <c r="J56" s="25">
        <v>55.34</v>
      </c>
      <c r="K56" s="25">
        <v>95.27</v>
      </c>
      <c r="L56" s="25">
        <v>91.3</v>
      </c>
      <c r="M56" s="25">
        <v>132.61000000000001</v>
      </c>
      <c r="N56" s="25">
        <f t="shared" si="0"/>
        <v>720.13</v>
      </c>
    </row>
    <row r="57" spans="1:15">
      <c r="A57" s="16">
        <v>2000</v>
      </c>
      <c r="B57" s="25">
        <v>125.59</v>
      </c>
      <c r="C57" s="25">
        <v>67.44</v>
      </c>
      <c r="D57" s="25">
        <v>39.49</v>
      </c>
      <c r="E57" s="25">
        <v>34.11</v>
      </c>
      <c r="F57" s="25">
        <v>1.1499999999999999</v>
      </c>
      <c r="G57" s="25">
        <v>2.34</v>
      </c>
      <c r="H57" s="25">
        <v>10.45</v>
      </c>
      <c r="I57" s="25">
        <v>17.43</v>
      </c>
      <c r="J57" s="25">
        <v>62.82</v>
      </c>
      <c r="K57" s="25">
        <v>59.12</v>
      </c>
      <c r="L57" s="25">
        <v>96.15</v>
      </c>
      <c r="M57" s="25">
        <v>168.56</v>
      </c>
      <c r="N57" s="25">
        <f t="shared" si="0"/>
        <v>684.64999999999986</v>
      </c>
    </row>
    <row r="58" spans="1:15">
      <c r="A58" s="16">
        <v>2001</v>
      </c>
      <c r="B58" s="25">
        <v>94.04</v>
      </c>
      <c r="C58" s="25">
        <v>92.19</v>
      </c>
      <c r="D58" s="25">
        <v>52.33</v>
      </c>
      <c r="E58" s="25">
        <v>9.2899999999999991</v>
      </c>
      <c r="F58" s="25">
        <v>-1.71</v>
      </c>
      <c r="G58" s="25">
        <v>-4.49</v>
      </c>
      <c r="H58" s="25">
        <v>5.05</v>
      </c>
      <c r="I58" s="25">
        <v>16.95</v>
      </c>
      <c r="J58" s="25">
        <v>54.97</v>
      </c>
      <c r="K58" s="25">
        <v>77.73</v>
      </c>
      <c r="L58" s="25">
        <v>64.739999999999995</v>
      </c>
      <c r="M58" s="25">
        <v>107.68</v>
      </c>
      <c r="N58" s="25">
        <f t="shared" si="0"/>
        <v>568.77</v>
      </c>
    </row>
    <row r="59" spans="1:15">
      <c r="A59" s="16">
        <v>2002</v>
      </c>
      <c r="B59" s="25">
        <v>113.47</v>
      </c>
      <c r="C59" s="25">
        <v>91.91</v>
      </c>
      <c r="D59" s="25">
        <v>91.2</v>
      </c>
      <c r="E59" s="25">
        <v>28.93</v>
      </c>
      <c r="F59" s="25">
        <v>14.07</v>
      </c>
      <c r="G59" s="25">
        <v>-2.84</v>
      </c>
      <c r="H59" s="25">
        <v>3.57</v>
      </c>
      <c r="I59" s="25">
        <v>25.65</v>
      </c>
      <c r="J59" s="25">
        <v>47.66</v>
      </c>
      <c r="K59" s="25">
        <v>104.66</v>
      </c>
      <c r="L59" s="25">
        <v>110.16</v>
      </c>
      <c r="M59" s="25">
        <v>136.16999999999999</v>
      </c>
      <c r="N59" s="25">
        <f t="shared" si="0"/>
        <v>764.6099999999999</v>
      </c>
    </row>
    <row r="60" spans="1:15">
      <c r="A60" s="16">
        <v>2003</v>
      </c>
      <c r="B60" s="25">
        <v>142.93</v>
      </c>
      <c r="C60" s="25">
        <v>69.739999999999995</v>
      </c>
      <c r="D60" s="25">
        <v>26.51</v>
      </c>
      <c r="E60" s="25">
        <v>27.22</v>
      </c>
      <c r="F60" s="25">
        <v>1.26</v>
      </c>
      <c r="G60" s="25">
        <v>-2.44</v>
      </c>
      <c r="H60" s="25">
        <v>-3.2</v>
      </c>
      <c r="I60" s="25">
        <v>11</v>
      </c>
      <c r="J60" s="25">
        <v>47.09</v>
      </c>
      <c r="K60" s="25">
        <v>69.31</v>
      </c>
      <c r="L60" s="25">
        <v>97.35</v>
      </c>
      <c r="M60" s="25">
        <v>96.49</v>
      </c>
      <c r="N60" s="25">
        <f t="shared" si="0"/>
        <v>583.26</v>
      </c>
    </row>
    <row r="61" spans="1:15">
      <c r="A61" s="16">
        <v>2004</v>
      </c>
      <c r="B61" s="25">
        <v>127.01</v>
      </c>
      <c r="C61" s="25">
        <v>53.39</v>
      </c>
      <c r="D61" s="25">
        <v>43.2</v>
      </c>
      <c r="E61" s="25">
        <v>20.67</v>
      </c>
      <c r="F61" s="25">
        <v>4.68</v>
      </c>
      <c r="G61" s="25">
        <v>-1.05</v>
      </c>
      <c r="H61" s="25">
        <v>2.93</v>
      </c>
      <c r="I61" s="25">
        <v>37.200000000000003</v>
      </c>
      <c r="J61" s="25">
        <v>22.1</v>
      </c>
      <c r="K61" s="25">
        <v>68.25</v>
      </c>
      <c r="L61" s="25">
        <v>87.29</v>
      </c>
      <c r="M61" s="25">
        <v>145.46</v>
      </c>
      <c r="N61" s="25">
        <f t="shared" si="0"/>
        <v>611.13000000000011</v>
      </c>
    </row>
    <row r="62" spans="1:15">
      <c r="A62" s="16">
        <v>2005</v>
      </c>
      <c r="B62" s="25">
        <v>123.84</v>
      </c>
      <c r="C62" s="25">
        <v>62.02</v>
      </c>
      <c r="D62" s="25">
        <v>59.58</v>
      </c>
      <c r="E62" s="25">
        <v>11.41</v>
      </c>
      <c r="F62" s="25">
        <v>4.62</v>
      </c>
      <c r="G62" s="25">
        <v>-4.8600000000000003</v>
      </c>
      <c r="H62" s="25">
        <v>7.88</v>
      </c>
      <c r="I62" s="25">
        <v>24.9</v>
      </c>
      <c r="J62" s="25">
        <v>44.7</v>
      </c>
      <c r="K62" s="25">
        <v>64.099999999999994</v>
      </c>
      <c r="L62" s="25">
        <v>107.23</v>
      </c>
      <c r="M62" s="25">
        <v>115.3</v>
      </c>
      <c r="N62" s="25">
        <f t="shared" si="0"/>
        <v>620.71999999999991</v>
      </c>
    </row>
    <row r="63" spans="1:15">
      <c r="A63" s="26">
        <v>2006</v>
      </c>
      <c r="B63" s="27">
        <v>84.5</v>
      </c>
      <c r="C63" s="27">
        <v>99.11</v>
      </c>
      <c r="D63" s="27">
        <v>53.41</v>
      </c>
      <c r="E63" s="27">
        <v>14.13</v>
      </c>
      <c r="F63" s="27">
        <v>5.81</v>
      </c>
      <c r="G63" s="27">
        <v>9.6199999999999992</v>
      </c>
      <c r="H63" s="27">
        <v>16.3</v>
      </c>
      <c r="I63" s="27">
        <v>48.98</v>
      </c>
      <c r="J63" s="27">
        <v>73.349999999999994</v>
      </c>
      <c r="K63" s="27">
        <v>104.62</v>
      </c>
      <c r="L63" s="27">
        <v>81.47</v>
      </c>
      <c r="M63" s="27">
        <v>97.62</v>
      </c>
      <c r="N63" s="27">
        <f t="shared" si="0"/>
        <v>688.92000000000007</v>
      </c>
      <c r="O63" s="19"/>
    </row>
    <row r="64" spans="1:15">
      <c r="A64" s="26">
        <v>2007</v>
      </c>
      <c r="B64" s="27">
        <v>151.41</v>
      </c>
      <c r="C64" s="27">
        <v>140.58000000000001</v>
      </c>
      <c r="D64" s="27">
        <v>63.98</v>
      </c>
      <c r="E64" s="27">
        <v>40.44</v>
      </c>
      <c r="F64" s="27">
        <v>2.33</v>
      </c>
      <c r="G64" s="27">
        <v>-3.5</v>
      </c>
      <c r="H64" s="27">
        <v>3.81</v>
      </c>
      <c r="I64" s="27">
        <v>29.3</v>
      </c>
      <c r="J64" s="27">
        <v>48.88</v>
      </c>
      <c r="K64" s="27">
        <v>61.8</v>
      </c>
      <c r="L64" s="27">
        <v>138.91</v>
      </c>
      <c r="M64" s="27">
        <v>147.79</v>
      </c>
      <c r="N64" s="27">
        <f t="shared" si="0"/>
        <v>825.7299999999999</v>
      </c>
      <c r="O64" s="19"/>
    </row>
    <row r="65" spans="1:15">
      <c r="A65" s="28">
        <v>2008</v>
      </c>
      <c r="B65" s="29">
        <v>126.17</v>
      </c>
      <c r="C65" s="29">
        <v>91.44</v>
      </c>
      <c r="D65" s="29">
        <v>66.069999999999993</v>
      </c>
      <c r="E65" s="29">
        <v>21.03</v>
      </c>
      <c r="F65" s="29">
        <v>4.25</v>
      </c>
      <c r="G65" s="29">
        <v>-5.63</v>
      </c>
      <c r="H65" s="29">
        <v>-4.3</v>
      </c>
      <c r="I65" s="29">
        <v>11.51</v>
      </c>
      <c r="J65" s="29">
        <v>37.18</v>
      </c>
      <c r="K65" s="29">
        <v>80.14</v>
      </c>
      <c r="L65" s="29">
        <v>107.55</v>
      </c>
      <c r="M65" s="29">
        <v>176.19</v>
      </c>
      <c r="N65" s="29">
        <f t="shared" si="0"/>
        <v>711.59999999999991</v>
      </c>
      <c r="O65" s="22"/>
    </row>
    <row r="66" spans="1:15">
      <c r="A66" s="28">
        <v>2009</v>
      </c>
      <c r="B66" s="29">
        <v>124.09</v>
      </c>
      <c r="C66" s="29">
        <v>59.8</v>
      </c>
      <c r="D66" s="29">
        <v>42.4</v>
      </c>
      <c r="E66" s="29">
        <v>15.83</v>
      </c>
      <c r="F66" s="29">
        <v>3.82</v>
      </c>
      <c r="G66" s="29">
        <v>-4.0199999999999996</v>
      </c>
      <c r="H66" s="29">
        <v>-4.4400000000000004</v>
      </c>
      <c r="I66" s="29">
        <v>8.75</v>
      </c>
      <c r="J66" s="29">
        <v>26.26</v>
      </c>
      <c r="K66" s="29">
        <v>85.33</v>
      </c>
      <c r="L66" s="29">
        <v>48.08</v>
      </c>
      <c r="M66" s="29">
        <v>155.05000000000001</v>
      </c>
      <c r="N66" s="29">
        <f t="shared" si="0"/>
        <v>560.95000000000005</v>
      </c>
      <c r="O66" s="22"/>
    </row>
    <row r="67" spans="1:15">
      <c r="A67" s="16">
        <v>2010</v>
      </c>
      <c r="B67" s="16">
        <v>103.55</v>
      </c>
      <c r="C67" s="16">
        <v>73.48</v>
      </c>
      <c r="D67" s="16">
        <v>26.97</v>
      </c>
      <c r="E67" s="16">
        <v>12.08</v>
      </c>
      <c r="F67" s="16">
        <v>2.97</v>
      </c>
      <c r="G67" s="16">
        <v>2.4700000000000002</v>
      </c>
      <c r="H67" s="16">
        <v>4.2</v>
      </c>
      <c r="I67" s="16">
        <v>29.88</v>
      </c>
      <c r="J67" s="16">
        <v>67.56</v>
      </c>
      <c r="K67" s="16">
        <v>74.069999999999993</v>
      </c>
      <c r="L67" s="16">
        <v>100.2</v>
      </c>
      <c r="M67" s="16">
        <v>140.12</v>
      </c>
      <c r="N67" s="29">
        <f t="shared" si="0"/>
        <v>637.54999999999995</v>
      </c>
    </row>
    <row r="68" spans="1:15">
      <c r="A68" s="16">
        <v>2011</v>
      </c>
      <c r="B68" s="16">
        <v>153.49</v>
      </c>
      <c r="C68" s="16">
        <v>105.44</v>
      </c>
      <c r="D68" s="16">
        <v>64.25</v>
      </c>
      <c r="E68" s="16">
        <v>24.18</v>
      </c>
      <c r="F68" s="16">
        <v>3.43</v>
      </c>
      <c r="G68" s="16">
        <v>-4.8499999999999996</v>
      </c>
      <c r="H68" s="16">
        <v>-4.51</v>
      </c>
      <c r="I68" s="16">
        <v>12.95</v>
      </c>
      <c r="J68" s="16">
        <v>58.23</v>
      </c>
      <c r="K68" s="16">
        <v>71.319999999999993</v>
      </c>
      <c r="L68" s="16">
        <v>89.98</v>
      </c>
      <c r="M68" s="16">
        <v>134.13999999999999</v>
      </c>
      <c r="N68" s="29">
        <f t="shared" si="0"/>
        <v>708.05</v>
      </c>
    </row>
    <row r="69" spans="1:1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1:1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1:1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</row>
    <row r="73" spans="1:1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spans="1: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</row>
    <row r="75" spans="1: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1: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spans="1: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NBS_comp_mm _LakePrc</vt:lpstr>
      <vt:lpstr>NBS_comp_mm_LandPrc</vt:lpstr>
      <vt:lpstr>NBS_comp_cms_LakePrc</vt:lpstr>
      <vt:lpstr>NBS_comp_cms_LandPrc</vt:lpstr>
      <vt:lpstr>PrcLk</vt:lpstr>
      <vt:lpstr>PrcLd</vt:lpstr>
      <vt:lpstr>Run</vt:lpstr>
      <vt:lpstr>Evp</vt:lpstr>
      <vt:lpstr>Area</vt:lpstr>
      <vt:lpstr>Days</vt:lpstr>
    </vt:vector>
  </TitlesOfParts>
  <Company>GLERL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dcterms:created xsi:type="dcterms:W3CDTF">2001-11-09T14:47:08Z</dcterms:created>
  <dcterms:modified xsi:type="dcterms:W3CDTF">2013-02-08T19:08:43Z</dcterms:modified>
</cp:coreProperties>
</file>