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Lucas\dev\gen-ai-brazilian-finance\"/>
    </mc:Choice>
  </mc:AlternateContent>
  <xr:revisionPtr revIDLastSave="0" documentId="13_ncr:1_{E77FC348-A753-48CB-A038-1BFFCF65E5D5}" xr6:coauthVersionLast="47" xr6:coauthVersionMax="47" xr10:uidLastSave="{00000000-0000-0000-0000-000000000000}"/>
  <bookViews>
    <workbookView xWindow="-120" yWindow="-120" windowWidth="51840" windowHeight="21120" xr2:uid="{3A20F2FE-DCF6-430F-B88B-FA71673E3703}"/>
  </bookViews>
  <sheets>
    <sheet name="Sheet1" sheetId="1" r:id="rId1"/>
  </sheets>
  <definedNames>
    <definedName name="_xlnm._FilterDatabase" localSheetId="0" hidden="1">Sheet1!$C$42:$J$51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1" l="1"/>
  <c r="E46" i="1"/>
  <c r="F46" i="1"/>
  <c r="G46" i="1"/>
  <c r="H46" i="1"/>
  <c r="I46" i="1"/>
  <c r="D47" i="1"/>
  <c r="E47" i="1"/>
  <c r="F47" i="1"/>
  <c r="G47" i="1"/>
  <c r="H47" i="1"/>
  <c r="I47" i="1"/>
  <c r="D48" i="1"/>
  <c r="E48" i="1"/>
  <c r="F48" i="1"/>
  <c r="G48" i="1"/>
  <c r="H48" i="1"/>
  <c r="I48" i="1"/>
  <c r="D49" i="1"/>
  <c r="E49" i="1"/>
  <c r="F49" i="1"/>
  <c r="G49" i="1"/>
  <c r="H49" i="1"/>
  <c r="I49" i="1"/>
  <c r="D50" i="1"/>
  <c r="E50" i="1"/>
  <c r="F50" i="1"/>
  <c r="G50" i="1"/>
  <c r="H50" i="1"/>
  <c r="I50" i="1"/>
  <c r="D51" i="1"/>
  <c r="E51" i="1"/>
  <c r="F51" i="1"/>
  <c r="G51" i="1"/>
  <c r="H51" i="1"/>
  <c r="I51" i="1"/>
  <c r="E45" i="1"/>
  <c r="F45" i="1"/>
  <c r="G45" i="1"/>
  <c r="H45" i="1"/>
  <c r="I45" i="1"/>
  <c r="D45" i="1"/>
  <c r="J34" i="1"/>
  <c r="J35" i="1"/>
  <c r="J36" i="1"/>
  <c r="J37" i="1"/>
  <c r="J33" i="1"/>
  <c r="J32" i="1"/>
  <c r="J31" i="1"/>
  <c r="J27" i="1"/>
  <c r="J28" i="1"/>
  <c r="J29" i="1"/>
  <c r="J30" i="1"/>
  <c r="J26" i="1"/>
  <c r="J25" i="1"/>
  <c r="J24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10" i="1"/>
  <c r="J43" i="1"/>
  <c r="E42" i="1"/>
  <c r="F42" i="1"/>
  <c r="G42" i="1"/>
  <c r="H42" i="1"/>
  <c r="I42" i="1"/>
  <c r="J42" i="1"/>
  <c r="D42" i="1"/>
  <c r="J49" i="1" l="1"/>
  <c r="J50" i="1"/>
  <c r="J48" i="1"/>
  <c r="J47" i="1"/>
  <c r="J46" i="1"/>
  <c r="J51" i="1"/>
  <c r="J45" i="1"/>
</calcChain>
</file>

<file path=xl/sharedStrings.xml><?xml version="1.0" encoding="utf-8"?>
<sst xmlns="http://schemas.openxmlformats.org/spreadsheetml/2006/main" count="120" uniqueCount="58">
  <si>
    <t>Atingimento do objetivo</t>
  </si>
  <si>
    <t>Problema</t>
  </si>
  <si>
    <t>GPT 4o</t>
  </si>
  <si>
    <t>Claude 3.5 Sonnet</t>
  </si>
  <si>
    <t>Observação</t>
  </si>
  <si>
    <t>Gemini 1.5</t>
  </si>
  <si>
    <t>Utilizou ranges ao invés de array que é mais eficiente</t>
  </si>
  <si>
    <t>o1 Preview</t>
  </si>
  <si>
    <t>o1 Mini</t>
  </si>
  <si>
    <t>Gemini 2.0</t>
  </si>
  <si>
    <t>DeepSeek V3</t>
  </si>
  <si>
    <t>Código idêntico ao GPT 4o</t>
  </si>
  <si>
    <t>Utilizou arrays mas não escreveu da forma mais eficiente</t>
  </si>
  <si>
    <t>Usou algoritmos eficientes</t>
  </si>
  <si>
    <t>Utilizou arrays, não deixou números hardcoded nos loops, dividiu em funções. Declaração de variáveis confusa</t>
  </si>
  <si>
    <t>Fez prompts para escolha do input/output em vez de pegar das células, Utilizou arrays mas não escreveu da forma mais eficiente</t>
  </si>
  <si>
    <t>Problemas</t>
  </si>
  <si>
    <t>Create a VBA code that performs matrix multiplication between 3x3 cell groups. Get the input directly from cells.</t>
  </si>
  <si>
    <t>Código mais direto/curto de todos</t>
  </si>
  <si>
    <t>Create a Python code to simulate the CIR interest rate model for the SELIC rate. Make it scrape the current SELIC rate.</t>
  </si>
  <si>
    <t>Gestão de erros</t>
  </si>
  <si>
    <t>Surpreendeu positivamente em algum aspecto</t>
  </si>
  <si>
    <t>Não conseguiu fazer o scrape, mas fez um try-except com uma taxa fixa</t>
  </si>
  <si>
    <t>Não conseguiu fazer o scrape, mas fez um try-except com uma taxa fixa, e fez um gráfico com todos os cenários + média</t>
  </si>
  <si>
    <t>Erro no scraper</t>
  </si>
  <si>
    <t>Erro no scraper, tentou um try catch mas não deu certo</t>
  </si>
  <si>
    <t>Comentários e prints úteis</t>
  </si>
  <si>
    <t>Conseguiu fazer o scrape via uma API</t>
  </si>
  <si>
    <t>Erro no scraper, mas o try-catch pegou. Trouxe uma etapa de calibração do modelo</t>
  </si>
  <si>
    <t>Python Interest Rate Model</t>
  </si>
  <si>
    <t>Python USDBRL Model</t>
  </si>
  <si>
    <t>VBA Matrix Multiplication</t>
  </si>
  <si>
    <t>Erro no fit</t>
  </si>
  <si>
    <t>Create a Python code to fit an exponential model for the USDBRL rate. Make it get the rate from the web.</t>
  </si>
  <si>
    <t>Baixou via yahoo finance, adicionou plot</t>
  </si>
  <si>
    <t>Baixou via alpha vantage, mesmo sem chave da API deu para baixar um histórico curto (deu sorte…)</t>
  </si>
  <si>
    <t>Erro, tentou buscar de uma API paga</t>
  </si>
  <si>
    <t>Puxou via yfinance, erro no fit</t>
  </si>
  <si>
    <t>Pediu a chave da alpha vantage. Colocando a chave, deu erro no fit</t>
  </si>
  <si>
    <t>Peso</t>
  </si>
  <si>
    <t>Bem organizado em funções/classes</t>
  </si>
  <si>
    <t>Puxou via yfinance, erro no fit. Comentários detalhados</t>
  </si>
  <si>
    <t>Create a Python code to optimize a portfolio of 10 Ibovespa stocks using the most interesting ML technique you know. Get the Ibovespa stocks data from the web.</t>
  </si>
  <si>
    <t>Python Ibovespa Model</t>
  </si>
  <si>
    <t>Rodou ajustando Adj Close para Close. Modelo Kmeans do retorno.</t>
  </si>
  <si>
    <t>Não rodou nem ajustando Adj Close para Close. Modelo maximização de Sharpe</t>
  </si>
  <si>
    <t>Rodou ajustando Adj Close para Close. Modelo LSTM do retorno.</t>
  </si>
  <si>
    <t>Não rodou nem ajustando Adj Close para Close. Muitas lacunas. Tentativa de modelo RL PPO</t>
  </si>
  <si>
    <t>Não rodou nem ajustando Adj Close para Close. Modelo Kmeans de variáveis técnicas.</t>
  </si>
  <si>
    <t>Não rodou nem ajustando Adj Close para Close. Modelo LSTM do retorno</t>
  </si>
  <si>
    <t>Rodou ajustando Adj Close do Yfinance para Close, mas travou no treinamento. Modelo RL Actor-Critic do Sharpe Ratio</t>
  </si>
  <si>
    <t>Média ponderada</t>
  </si>
  <si>
    <t>Empresa</t>
  </si>
  <si>
    <t>DeepSeek (China)</t>
  </si>
  <si>
    <t>Anthropic (US)</t>
  </si>
  <si>
    <t>OpenAI (US)</t>
  </si>
  <si>
    <t>Google (US)</t>
  </si>
  <si>
    <t>Modelo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</si>
</sst>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i/>
      <sz val="10"/>
      <color theme="1"/>
      <name val="Aptos Narrow"/>
      <family val="2"/>
      <scheme val="minor"/>
    </font>
    <font>
      <b/>
      <i/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/>
    </xf>
    <xf numFmtId="4" fontId="0" fillId="0" borderId="0" xfId="0" applyNumberForma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horizontal="left"/>
    </xf>
    <xf numFmtId="0" fontId="3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9" fontId="1" fillId="4" borderId="0" xfId="0" applyNumberFormat="1" applyFont="1" applyFill="1" applyAlignment="1">
      <alignment horizontal="left" vertical="top" wrapText="1"/>
    </xf>
    <xf numFmtId="0" fontId="1" fillId="4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CFD6D-2A12-4B76-90F3-51F04E7730D8}">
  <sheetPr codeName="Sheet1"/>
  <dimension ref="B1:K58"/>
  <sheetViews>
    <sheetView showGridLines="0" tabSelected="1" topLeftCell="A28" zoomScale="145" zoomScaleNormal="145" workbookViewId="0">
      <selection activeCell="D42" sqref="D42:I42"/>
    </sheetView>
  </sheetViews>
  <sheetFormatPr defaultRowHeight="15" x14ac:dyDescent="0.25"/>
  <cols>
    <col min="1" max="1" width="3.5703125" customWidth="1"/>
    <col min="2" max="2" width="22.85546875" customWidth="1"/>
    <col min="3" max="3" width="18.42578125" customWidth="1"/>
    <col min="4" max="9" width="15.7109375" customWidth="1"/>
    <col min="10" max="10" width="17.28515625" customWidth="1"/>
    <col min="11" max="11" width="12.42578125" customWidth="1"/>
  </cols>
  <sheetData>
    <row r="1" spans="2:11" x14ac:dyDescent="0.25">
      <c r="B1" s="8" t="s">
        <v>16</v>
      </c>
    </row>
    <row r="2" spans="2:11" x14ac:dyDescent="0.25">
      <c r="B2" t="s">
        <v>31</v>
      </c>
      <c r="C2" t="s">
        <v>17</v>
      </c>
    </row>
    <row r="3" spans="2:11" x14ac:dyDescent="0.25">
      <c r="B3" t="s">
        <v>29</v>
      </c>
      <c r="C3" t="s">
        <v>19</v>
      </c>
    </row>
    <row r="4" spans="2:11" x14ac:dyDescent="0.25">
      <c r="B4" t="s">
        <v>30</v>
      </c>
      <c r="C4" t="s">
        <v>33</v>
      </c>
    </row>
    <row r="5" spans="2:11" x14ac:dyDescent="0.25">
      <c r="B5" t="s">
        <v>43</v>
      </c>
      <c r="C5" t="s">
        <v>42</v>
      </c>
    </row>
    <row r="9" spans="2:11" s="2" customFormat="1" ht="60" x14ac:dyDescent="0.25">
      <c r="B9" s="8" t="s">
        <v>1</v>
      </c>
      <c r="C9" s="8" t="s">
        <v>57</v>
      </c>
      <c r="D9" s="1" t="s">
        <v>0</v>
      </c>
      <c r="E9" s="1" t="s">
        <v>20</v>
      </c>
      <c r="F9" s="1" t="s">
        <v>26</v>
      </c>
      <c r="G9" s="1" t="s">
        <v>40</v>
      </c>
      <c r="H9" s="1" t="s">
        <v>13</v>
      </c>
      <c r="I9" s="1" t="s">
        <v>21</v>
      </c>
      <c r="J9" s="1" t="s">
        <v>51</v>
      </c>
      <c r="K9" s="1" t="s">
        <v>4</v>
      </c>
    </row>
    <row r="10" spans="2:11" x14ac:dyDescent="0.25">
      <c r="B10" t="s">
        <v>31</v>
      </c>
      <c r="C10" t="s">
        <v>3</v>
      </c>
      <c r="D10">
        <v>3</v>
      </c>
      <c r="E10">
        <v>1</v>
      </c>
      <c r="F10">
        <v>1</v>
      </c>
      <c r="G10">
        <v>1</v>
      </c>
      <c r="H10">
        <v>2</v>
      </c>
      <c r="I10">
        <v>1</v>
      </c>
      <c r="J10" s="3">
        <f>SUMPRODUCT(D10:I10,$D$43:$I$43)</f>
        <v>2.1000000000000005</v>
      </c>
      <c r="K10" t="s">
        <v>18</v>
      </c>
    </row>
    <row r="11" spans="2:11" x14ac:dyDescent="0.25">
      <c r="B11" t="s">
        <v>31</v>
      </c>
      <c r="C11" t="s">
        <v>10</v>
      </c>
      <c r="D11">
        <v>3</v>
      </c>
      <c r="E11">
        <v>1</v>
      </c>
      <c r="F11">
        <v>1</v>
      </c>
      <c r="G11">
        <v>1</v>
      </c>
      <c r="H11">
        <v>1</v>
      </c>
      <c r="I11">
        <v>1</v>
      </c>
      <c r="J11" s="3">
        <f>SUMPRODUCT(D11:I11,$D$43:$I$43)</f>
        <v>2.0000000000000004</v>
      </c>
      <c r="K11" t="s">
        <v>11</v>
      </c>
    </row>
    <row r="12" spans="2:11" x14ac:dyDescent="0.25">
      <c r="B12" t="s">
        <v>31</v>
      </c>
      <c r="C12" t="s">
        <v>5</v>
      </c>
      <c r="D12">
        <v>3</v>
      </c>
      <c r="E12">
        <v>2</v>
      </c>
      <c r="F12">
        <v>3</v>
      </c>
      <c r="G12">
        <v>3</v>
      </c>
      <c r="H12">
        <v>3</v>
      </c>
      <c r="I12">
        <v>2</v>
      </c>
      <c r="J12" s="3">
        <f>SUMPRODUCT(D12:I12,$D$43:$I$43)</f>
        <v>2.8</v>
      </c>
      <c r="K12" t="s">
        <v>14</v>
      </c>
    </row>
    <row r="13" spans="2:11" x14ac:dyDescent="0.25">
      <c r="B13" t="s">
        <v>31</v>
      </c>
      <c r="C13" t="s">
        <v>9</v>
      </c>
      <c r="D13">
        <v>3</v>
      </c>
      <c r="E13">
        <v>1</v>
      </c>
      <c r="F13">
        <v>3</v>
      </c>
      <c r="G13">
        <v>1</v>
      </c>
      <c r="H13">
        <v>2</v>
      </c>
      <c r="I13">
        <v>1</v>
      </c>
      <c r="J13" s="3">
        <f>SUMPRODUCT(D13:I13,$D$43:$I$43)</f>
        <v>2.3000000000000003</v>
      </c>
      <c r="K13" t="s">
        <v>12</v>
      </c>
    </row>
    <row r="14" spans="2:11" x14ac:dyDescent="0.25">
      <c r="B14" t="s">
        <v>31</v>
      </c>
      <c r="C14" t="s">
        <v>2</v>
      </c>
      <c r="D14">
        <v>3</v>
      </c>
      <c r="E14">
        <v>1</v>
      </c>
      <c r="F14">
        <v>1</v>
      </c>
      <c r="G14">
        <v>1</v>
      </c>
      <c r="H14">
        <v>1</v>
      </c>
      <c r="I14">
        <v>1</v>
      </c>
      <c r="J14" s="3">
        <f>SUMPRODUCT(D14:I14,$D$43:$I$43)</f>
        <v>2.0000000000000004</v>
      </c>
      <c r="K14" t="s">
        <v>6</v>
      </c>
    </row>
    <row r="15" spans="2:11" x14ac:dyDescent="0.25">
      <c r="B15" t="s">
        <v>31</v>
      </c>
      <c r="C15" t="s">
        <v>8</v>
      </c>
      <c r="D15">
        <v>3</v>
      </c>
      <c r="E15">
        <v>1</v>
      </c>
      <c r="F15">
        <v>2</v>
      </c>
      <c r="G15">
        <v>1</v>
      </c>
      <c r="H15">
        <v>2</v>
      </c>
      <c r="I15">
        <v>1</v>
      </c>
      <c r="J15" s="3">
        <f>SUMPRODUCT(D15:I15,$D$43:$I$43)</f>
        <v>2.2000000000000002</v>
      </c>
      <c r="K15" t="s">
        <v>12</v>
      </c>
    </row>
    <row r="16" spans="2:11" x14ac:dyDescent="0.25">
      <c r="B16" t="s">
        <v>31</v>
      </c>
      <c r="C16" t="s">
        <v>7</v>
      </c>
      <c r="D16">
        <v>2</v>
      </c>
      <c r="E16">
        <v>3</v>
      </c>
      <c r="F16">
        <v>3</v>
      </c>
      <c r="G16">
        <v>1</v>
      </c>
      <c r="H16">
        <v>2</v>
      </c>
      <c r="I16">
        <v>2</v>
      </c>
      <c r="J16" s="3">
        <f>SUMPRODUCT(D16:I16,$D$43:$I$43)</f>
        <v>2.1</v>
      </c>
      <c r="K16" t="s">
        <v>15</v>
      </c>
    </row>
    <row r="17" spans="2:11" x14ac:dyDescent="0.25">
      <c r="B17" t="s">
        <v>29</v>
      </c>
      <c r="C17" t="s">
        <v>3</v>
      </c>
      <c r="D17">
        <v>2</v>
      </c>
      <c r="E17">
        <v>3</v>
      </c>
      <c r="F17">
        <v>2</v>
      </c>
      <c r="G17">
        <v>2</v>
      </c>
      <c r="H17">
        <v>2</v>
      </c>
      <c r="I17">
        <v>3</v>
      </c>
      <c r="J17" s="3">
        <f>SUMPRODUCT(D17:I17,$D$43:$I$43)</f>
        <v>2.2000000000000002</v>
      </c>
      <c r="K17" t="s">
        <v>23</v>
      </c>
    </row>
    <row r="18" spans="2:11" x14ac:dyDescent="0.25">
      <c r="B18" t="s">
        <v>29</v>
      </c>
      <c r="C18" t="s">
        <v>10</v>
      </c>
      <c r="D18">
        <v>1</v>
      </c>
      <c r="E18">
        <v>1</v>
      </c>
      <c r="F18">
        <v>1</v>
      </c>
      <c r="G18">
        <v>2</v>
      </c>
      <c r="H18">
        <v>2</v>
      </c>
      <c r="I18">
        <v>1</v>
      </c>
      <c r="J18" s="3">
        <f>SUMPRODUCT(D18:I18,$D$43:$I$43)</f>
        <v>1.2</v>
      </c>
      <c r="K18" t="s">
        <v>24</v>
      </c>
    </row>
    <row r="19" spans="2:11" x14ac:dyDescent="0.25">
      <c r="B19" t="s">
        <v>29</v>
      </c>
      <c r="C19" t="s">
        <v>5</v>
      </c>
      <c r="D19">
        <v>1</v>
      </c>
      <c r="E19">
        <v>2</v>
      </c>
      <c r="F19">
        <v>2</v>
      </c>
      <c r="G19">
        <v>2</v>
      </c>
      <c r="H19">
        <v>2</v>
      </c>
      <c r="I19">
        <v>1</v>
      </c>
      <c r="J19" s="3">
        <f>SUMPRODUCT(D19:I19,$D$43:$I$43)</f>
        <v>1.4</v>
      </c>
      <c r="K19" t="s">
        <v>25</v>
      </c>
    </row>
    <row r="20" spans="2:11" x14ac:dyDescent="0.25">
      <c r="B20" t="s">
        <v>29</v>
      </c>
      <c r="C20" t="s">
        <v>9</v>
      </c>
      <c r="D20">
        <v>1</v>
      </c>
      <c r="E20">
        <v>3</v>
      </c>
      <c r="F20">
        <v>3</v>
      </c>
      <c r="G20">
        <v>2</v>
      </c>
      <c r="H20">
        <v>2</v>
      </c>
      <c r="I20">
        <v>3</v>
      </c>
      <c r="J20" s="3">
        <f>SUMPRODUCT(D20:I20,$D$43:$I$43)</f>
        <v>1.8</v>
      </c>
      <c r="K20" t="s">
        <v>28</v>
      </c>
    </row>
    <row r="21" spans="2:11" x14ac:dyDescent="0.25">
      <c r="B21" t="s">
        <v>29</v>
      </c>
      <c r="C21" t="s">
        <v>2</v>
      </c>
      <c r="D21">
        <v>1</v>
      </c>
      <c r="E21">
        <v>1</v>
      </c>
      <c r="F21">
        <v>1</v>
      </c>
      <c r="G21">
        <v>3</v>
      </c>
      <c r="H21">
        <v>2</v>
      </c>
      <c r="I21">
        <v>1</v>
      </c>
      <c r="J21" s="3">
        <f>SUMPRODUCT(D21:I21,$D$43:$I$43)</f>
        <v>1.3</v>
      </c>
      <c r="K21" t="s">
        <v>24</v>
      </c>
    </row>
    <row r="22" spans="2:11" x14ac:dyDescent="0.25">
      <c r="B22" t="s">
        <v>29</v>
      </c>
      <c r="C22" t="s">
        <v>8</v>
      </c>
      <c r="D22">
        <v>2</v>
      </c>
      <c r="E22">
        <v>2</v>
      </c>
      <c r="F22">
        <v>3</v>
      </c>
      <c r="G22">
        <v>3</v>
      </c>
      <c r="H22">
        <v>2</v>
      </c>
      <c r="I22">
        <v>1</v>
      </c>
      <c r="J22" s="3">
        <f>SUMPRODUCT(D22:I22,$D$43:$I$43)</f>
        <v>2.1</v>
      </c>
      <c r="K22" t="s">
        <v>22</v>
      </c>
    </row>
    <row r="23" spans="2:11" x14ac:dyDescent="0.25">
      <c r="B23" t="s">
        <v>29</v>
      </c>
      <c r="C23" t="s">
        <v>7</v>
      </c>
      <c r="D23">
        <v>3</v>
      </c>
      <c r="E23">
        <v>1</v>
      </c>
      <c r="F23">
        <v>2</v>
      </c>
      <c r="G23">
        <v>3</v>
      </c>
      <c r="H23">
        <v>2</v>
      </c>
      <c r="I23">
        <v>3</v>
      </c>
      <c r="J23" s="3">
        <f>SUMPRODUCT(D23:I23,$D$43:$I$43)</f>
        <v>2.6000000000000005</v>
      </c>
      <c r="K23" t="s">
        <v>27</v>
      </c>
    </row>
    <row r="24" spans="2:11" ht="14.25" customHeight="1" x14ac:dyDescent="0.25">
      <c r="B24" t="s">
        <v>30</v>
      </c>
      <c r="C24" t="s">
        <v>3</v>
      </c>
      <c r="D24">
        <v>3</v>
      </c>
      <c r="E24">
        <v>1</v>
      </c>
      <c r="F24">
        <v>2</v>
      </c>
      <c r="G24">
        <v>3</v>
      </c>
      <c r="H24">
        <v>3</v>
      </c>
      <c r="I24">
        <v>3</v>
      </c>
      <c r="J24" s="3">
        <f>SUMPRODUCT(D24:I24,$D$43:$I$43)</f>
        <v>2.7</v>
      </c>
      <c r="K24" t="s">
        <v>34</v>
      </c>
    </row>
    <row r="25" spans="2:11" ht="14.25" customHeight="1" x14ac:dyDescent="0.25">
      <c r="B25" t="s">
        <v>30</v>
      </c>
      <c r="C25" t="s">
        <v>10</v>
      </c>
      <c r="D25">
        <v>3</v>
      </c>
      <c r="E25">
        <v>1</v>
      </c>
      <c r="F25">
        <v>1</v>
      </c>
      <c r="G25">
        <v>3</v>
      </c>
      <c r="H25">
        <v>3</v>
      </c>
      <c r="I25">
        <v>3</v>
      </c>
      <c r="J25" s="3">
        <f>SUMPRODUCT(D25:I25,$D$43:$I$43)</f>
        <v>2.5999999999999996</v>
      </c>
      <c r="K25" t="s">
        <v>35</v>
      </c>
    </row>
    <row r="26" spans="2:11" ht="14.25" customHeight="1" x14ac:dyDescent="0.25">
      <c r="B26" t="s">
        <v>30</v>
      </c>
      <c r="C26" t="s">
        <v>5</v>
      </c>
      <c r="D26">
        <v>1</v>
      </c>
      <c r="E26">
        <v>1</v>
      </c>
      <c r="F26">
        <v>1</v>
      </c>
      <c r="G26">
        <v>1</v>
      </c>
      <c r="H26">
        <v>2</v>
      </c>
      <c r="I26">
        <v>1</v>
      </c>
      <c r="J26" s="3">
        <f>SUMPRODUCT(D26:I26,$D$43:$I$43)</f>
        <v>1.1000000000000001</v>
      </c>
      <c r="K26" t="s">
        <v>32</v>
      </c>
    </row>
    <row r="27" spans="2:11" ht="14.25" customHeight="1" x14ac:dyDescent="0.25">
      <c r="B27" t="s">
        <v>30</v>
      </c>
      <c r="C27" t="s">
        <v>9</v>
      </c>
      <c r="D27">
        <v>2</v>
      </c>
      <c r="E27">
        <v>3</v>
      </c>
      <c r="F27">
        <v>3</v>
      </c>
      <c r="G27">
        <v>1</v>
      </c>
      <c r="H27">
        <v>2</v>
      </c>
      <c r="I27">
        <v>3</v>
      </c>
      <c r="J27" s="3">
        <f>SUMPRODUCT(D27:I27,$D$43:$I$43)</f>
        <v>2.2000000000000002</v>
      </c>
      <c r="K27" t="s">
        <v>38</v>
      </c>
    </row>
    <row r="28" spans="2:11" ht="14.25" customHeight="1" x14ac:dyDescent="0.25">
      <c r="B28" t="s">
        <v>30</v>
      </c>
      <c r="C28" t="s">
        <v>2</v>
      </c>
      <c r="D28">
        <v>1</v>
      </c>
      <c r="E28">
        <v>1</v>
      </c>
      <c r="F28">
        <v>2</v>
      </c>
      <c r="G28">
        <v>1</v>
      </c>
      <c r="H28">
        <v>2</v>
      </c>
      <c r="I28">
        <v>1</v>
      </c>
      <c r="J28" s="3">
        <f>SUMPRODUCT(D28:I28,$D$43:$I$43)</f>
        <v>1.2000000000000002</v>
      </c>
      <c r="K28" t="s">
        <v>36</v>
      </c>
    </row>
    <row r="29" spans="2:11" ht="14.25" customHeight="1" x14ac:dyDescent="0.25">
      <c r="B29" t="s">
        <v>30</v>
      </c>
      <c r="C29" t="s">
        <v>8</v>
      </c>
      <c r="D29">
        <v>1</v>
      </c>
      <c r="E29">
        <v>2</v>
      </c>
      <c r="F29">
        <v>3</v>
      </c>
      <c r="G29">
        <v>3</v>
      </c>
      <c r="H29">
        <v>2</v>
      </c>
      <c r="I29">
        <v>2</v>
      </c>
      <c r="J29" s="3">
        <f>SUMPRODUCT(D29:I29,$D$43:$I$43)</f>
        <v>1.7</v>
      </c>
      <c r="K29" t="s">
        <v>41</v>
      </c>
    </row>
    <row r="30" spans="2:11" ht="14.25" customHeight="1" x14ac:dyDescent="0.25">
      <c r="B30" t="s">
        <v>30</v>
      </c>
      <c r="C30" t="s">
        <v>7</v>
      </c>
      <c r="D30">
        <v>1</v>
      </c>
      <c r="E30">
        <v>2</v>
      </c>
      <c r="F30">
        <v>2</v>
      </c>
      <c r="G30">
        <v>1</v>
      </c>
      <c r="H30">
        <v>2</v>
      </c>
      <c r="I30">
        <v>1</v>
      </c>
      <c r="J30" s="3">
        <f>SUMPRODUCT(D30:I30,$D$43:$I$43)</f>
        <v>1.3</v>
      </c>
      <c r="K30" t="s">
        <v>37</v>
      </c>
    </row>
    <row r="31" spans="2:11" ht="14.25" customHeight="1" x14ac:dyDescent="0.25">
      <c r="B31" t="s">
        <v>43</v>
      </c>
      <c r="C31" t="s">
        <v>3</v>
      </c>
      <c r="D31">
        <v>2</v>
      </c>
      <c r="E31">
        <v>3</v>
      </c>
      <c r="F31">
        <v>3</v>
      </c>
      <c r="G31">
        <v>3</v>
      </c>
      <c r="H31">
        <v>2</v>
      </c>
      <c r="I31">
        <v>3</v>
      </c>
      <c r="J31" s="3">
        <f>SUMPRODUCT(D31:I31,$D$43:$I$43)</f>
        <v>2.4000000000000004</v>
      </c>
      <c r="K31" t="s">
        <v>50</v>
      </c>
    </row>
    <row r="32" spans="2:11" ht="14.25" customHeight="1" x14ac:dyDescent="0.25">
      <c r="B32" t="s">
        <v>43</v>
      </c>
      <c r="C32" t="s">
        <v>10</v>
      </c>
      <c r="D32">
        <v>1</v>
      </c>
      <c r="E32">
        <v>1</v>
      </c>
      <c r="F32">
        <v>2</v>
      </c>
      <c r="G32">
        <v>1</v>
      </c>
      <c r="H32">
        <v>3</v>
      </c>
      <c r="I32">
        <v>3</v>
      </c>
      <c r="J32" s="3">
        <f>SUMPRODUCT(D32:I32,$D$43:$I$43)</f>
        <v>1.5000000000000002</v>
      </c>
      <c r="K32" t="s">
        <v>45</v>
      </c>
    </row>
    <row r="33" spans="2:11" ht="14.25" customHeight="1" x14ac:dyDescent="0.25">
      <c r="B33" t="s">
        <v>43</v>
      </c>
      <c r="C33" t="s">
        <v>5</v>
      </c>
      <c r="D33">
        <v>1</v>
      </c>
      <c r="E33">
        <v>1</v>
      </c>
      <c r="F33">
        <v>1</v>
      </c>
      <c r="G33">
        <v>2</v>
      </c>
      <c r="H33">
        <v>1</v>
      </c>
      <c r="I33">
        <v>1</v>
      </c>
      <c r="J33" s="3">
        <f>SUMPRODUCT(D33:I33,$D$43:$I$43)</f>
        <v>1.0999999999999999</v>
      </c>
      <c r="K33" t="s">
        <v>47</v>
      </c>
    </row>
    <row r="34" spans="2:11" ht="14.25" customHeight="1" x14ac:dyDescent="0.25">
      <c r="B34" t="s">
        <v>43</v>
      </c>
      <c r="C34" t="s">
        <v>9</v>
      </c>
      <c r="D34">
        <v>1</v>
      </c>
      <c r="E34">
        <v>1</v>
      </c>
      <c r="F34">
        <v>2</v>
      </c>
      <c r="G34">
        <v>2</v>
      </c>
      <c r="H34">
        <v>3</v>
      </c>
      <c r="I34">
        <v>3</v>
      </c>
      <c r="J34" s="3">
        <f>SUMPRODUCT(D34:I34,$D$43:$I$43)</f>
        <v>1.6</v>
      </c>
      <c r="K34" t="s">
        <v>48</v>
      </c>
    </row>
    <row r="35" spans="2:11" ht="14.25" customHeight="1" x14ac:dyDescent="0.25">
      <c r="B35" t="s">
        <v>43</v>
      </c>
      <c r="C35" t="s">
        <v>2</v>
      </c>
      <c r="D35">
        <v>3</v>
      </c>
      <c r="E35">
        <v>1</v>
      </c>
      <c r="F35">
        <v>1</v>
      </c>
      <c r="G35">
        <v>1</v>
      </c>
      <c r="H35">
        <v>2</v>
      </c>
      <c r="I35">
        <v>2</v>
      </c>
      <c r="J35" s="3">
        <f>SUMPRODUCT(D35:I35,$D$43:$I$43)</f>
        <v>2.2000000000000006</v>
      </c>
      <c r="K35" t="s">
        <v>44</v>
      </c>
    </row>
    <row r="36" spans="2:11" ht="14.25" customHeight="1" x14ac:dyDescent="0.25">
      <c r="B36" t="s">
        <v>43</v>
      </c>
      <c r="C36" t="s">
        <v>8</v>
      </c>
      <c r="D36">
        <v>1</v>
      </c>
      <c r="E36">
        <v>1</v>
      </c>
      <c r="F36">
        <v>3</v>
      </c>
      <c r="G36">
        <v>1</v>
      </c>
      <c r="H36">
        <v>2</v>
      </c>
      <c r="I36">
        <v>1</v>
      </c>
      <c r="J36" s="3">
        <f>SUMPRODUCT(D36:I36,$D$43:$I$43)</f>
        <v>1.3</v>
      </c>
      <c r="K36" t="s">
        <v>49</v>
      </c>
    </row>
    <row r="37" spans="2:11" ht="14.25" customHeight="1" x14ac:dyDescent="0.25">
      <c r="B37" t="s">
        <v>43</v>
      </c>
      <c r="C37" t="s">
        <v>7</v>
      </c>
      <c r="D37">
        <v>3</v>
      </c>
      <c r="E37">
        <v>1</v>
      </c>
      <c r="F37">
        <v>3</v>
      </c>
      <c r="G37">
        <v>1</v>
      </c>
      <c r="H37">
        <v>2</v>
      </c>
      <c r="I37">
        <v>2</v>
      </c>
      <c r="J37" s="3">
        <f>SUMPRODUCT(D37:I37,$D$43:$I$43)</f>
        <v>2.4000000000000004</v>
      </c>
      <c r="K37" t="s">
        <v>46</v>
      </c>
    </row>
    <row r="38" spans="2:11" ht="14.25" customHeight="1" x14ac:dyDescent="0.25"/>
    <row r="39" spans="2:11" ht="14.25" customHeight="1" x14ac:dyDescent="0.25"/>
    <row r="42" spans="2:11" s="4" customFormat="1" ht="47.25" customHeight="1" x14ac:dyDescent="0.25">
      <c r="B42" s="7" t="s">
        <v>52</v>
      </c>
      <c r="C42" s="7" t="s">
        <v>57</v>
      </c>
      <c r="D42" s="7" t="str">
        <f>D9</f>
        <v>Atingimento do objetivo</v>
      </c>
      <c r="E42" s="7" t="str">
        <f t="shared" ref="E42:J42" si="0">E9</f>
        <v>Gestão de erros</v>
      </c>
      <c r="F42" s="7" t="str">
        <f t="shared" si="0"/>
        <v>Comentários e prints úteis</v>
      </c>
      <c r="G42" s="7" t="str">
        <f t="shared" si="0"/>
        <v>Bem organizado em funções/classes</v>
      </c>
      <c r="H42" s="7" t="str">
        <f t="shared" si="0"/>
        <v>Usou algoritmos eficientes</v>
      </c>
      <c r="I42" s="7" t="str">
        <f t="shared" si="0"/>
        <v>Surpreendeu positivamente em algum aspecto</v>
      </c>
      <c r="J42" s="7" t="str">
        <f t="shared" si="0"/>
        <v>Média ponderada</v>
      </c>
    </row>
    <row r="43" spans="2:11" x14ac:dyDescent="0.25">
      <c r="B43" s="9"/>
      <c r="C43" s="11" t="s">
        <v>39</v>
      </c>
      <c r="D43" s="10">
        <v>0.5</v>
      </c>
      <c r="E43" s="10">
        <v>0.1</v>
      </c>
      <c r="F43" s="10">
        <v>0.1</v>
      </c>
      <c r="G43" s="10">
        <v>0.1</v>
      </c>
      <c r="H43" s="10">
        <v>0.1</v>
      </c>
      <c r="I43" s="10">
        <v>0.1</v>
      </c>
      <c r="J43" s="10">
        <f>SUM(D43:I43)</f>
        <v>0.99999999999999989</v>
      </c>
      <c r="K43" s="4"/>
    </row>
    <row r="44" spans="2:11" ht="6" customHeight="1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2:11" ht="15.75" x14ac:dyDescent="0.25">
      <c r="B45" s="5" t="s">
        <v>54</v>
      </c>
      <c r="C45" s="5" t="s">
        <v>3</v>
      </c>
      <c r="D45" s="6">
        <f>AVERAGEIFS(D$10:D$40,$C$10:$C$40,$C45)</f>
        <v>2.5</v>
      </c>
      <c r="E45" s="6">
        <f t="shared" ref="E45:I51" si="1">AVERAGEIFS(E$10:E$40,$C$10:$C$40,$C45)</f>
        <v>2</v>
      </c>
      <c r="F45" s="6">
        <f t="shared" si="1"/>
        <v>2</v>
      </c>
      <c r="G45" s="6">
        <f t="shared" si="1"/>
        <v>2.25</v>
      </c>
      <c r="H45" s="6">
        <f t="shared" si="1"/>
        <v>2.25</v>
      </c>
      <c r="I45" s="6">
        <f t="shared" si="1"/>
        <v>2.5</v>
      </c>
      <c r="J45" s="6">
        <f>AVERAGEIFS(J$10:J$40,$C$10:$C$40,$C45)</f>
        <v>2.3500000000000005</v>
      </c>
      <c r="K45" s="4"/>
    </row>
    <row r="46" spans="2:11" ht="15.75" x14ac:dyDescent="0.25">
      <c r="B46" s="5" t="s">
        <v>55</v>
      </c>
      <c r="C46" s="5" t="s">
        <v>7</v>
      </c>
      <c r="D46" s="6">
        <f t="shared" ref="D46:D51" si="2">AVERAGEIFS(D$10:D$40,$C$10:$C$40,$C46)</f>
        <v>2.25</v>
      </c>
      <c r="E46" s="6">
        <f t="shared" si="1"/>
        <v>1.75</v>
      </c>
      <c r="F46" s="6">
        <f t="shared" si="1"/>
        <v>2.5</v>
      </c>
      <c r="G46" s="6">
        <f t="shared" si="1"/>
        <v>1.5</v>
      </c>
      <c r="H46" s="6">
        <f t="shared" si="1"/>
        <v>2</v>
      </c>
      <c r="I46" s="6">
        <f t="shared" si="1"/>
        <v>2</v>
      </c>
      <c r="J46" s="6">
        <f>AVERAGEIFS(J$10:J$40,$C$10:$C$40,$C46)</f>
        <v>2.1000000000000005</v>
      </c>
      <c r="K46" s="4"/>
    </row>
    <row r="47" spans="2:11" ht="15.75" x14ac:dyDescent="0.25">
      <c r="B47" s="5" t="s">
        <v>56</v>
      </c>
      <c r="C47" s="5" t="s">
        <v>9</v>
      </c>
      <c r="D47" s="6">
        <f t="shared" si="2"/>
        <v>1.75</v>
      </c>
      <c r="E47" s="6">
        <f t="shared" si="1"/>
        <v>2</v>
      </c>
      <c r="F47" s="6">
        <f t="shared" si="1"/>
        <v>2.75</v>
      </c>
      <c r="G47" s="6">
        <f t="shared" si="1"/>
        <v>1.5</v>
      </c>
      <c r="H47" s="6">
        <f t="shared" si="1"/>
        <v>2.25</v>
      </c>
      <c r="I47" s="6">
        <f t="shared" si="1"/>
        <v>2.5</v>
      </c>
      <c r="J47" s="6">
        <f>AVERAGEIFS(J$10:J$40,$C$10:$C$40,$C47)</f>
        <v>1.9750000000000001</v>
      </c>
      <c r="K47" s="4"/>
    </row>
    <row r="48" spans="2:11" ht="15.75" x14ac:dyDescent="0.25">
      <c r="B48" s="5" t="s">
        <v>55</v>
      </c>
      <c r="C48" s="5" t="s">
        <v>8</v>
      </c>
      <c r="D48" s="6">
        <f t="shared" si="2"/>
        <v>1.75</v>
      </c>
      <c r="E48" s="6">
        <f t="shared" si="1"/>
        <v>1.5</v>
      </c>
      <c r="F48" s="6">
        <f t="shared" si="1"/>
        <v>2.75</v>
      </c>
      <c r="G48" s="6">
        <f t="shared" si="1"/>
        <v>2</v>
      </c>
      <c r="H48" s="6">
        <f t="shared" si="1"/>
        <v>2</v>
      </c>
      <c r="I48" s="6">
        <f t="shared" si="1"/>
        <v>1.25</v>
      </c>
      <c r="J48" s="6">
        <f>AVERAGEIFS(J$10:J$40,$C$10:$C$40,$C48)</f>
        <v>1.8250000000000002</v>
      </c>
      <c r="K48" s="4"/>
    </row>
    <row r="49" spans="2:11" ht="15.75" x14ac:dyDescent="0.25">
      <c r="B49" s="5" t="s">
        <v>53</v>
      </c>
      <c r="C49" s="5" t="s">
        <v>10</v>
      </c>
      <c r="D49" s="6">
        <f t="shared" si="2"/>
        <v>2</v>
      </c>
      <c r="E49" s="6">
        <f t="shared" si="1"/>
        <v>1</v>
      </c>
      <c r="F49" s="6">
        <f t="shared" si="1"/>
        <v>1.25</v>
      </c>
      <c r="G49" s="6">
        <f t="shared" si="1"/>
        <v>1.75</v>
      </c>
      <c r="H49" s="6">
        <f t="shared" si="1"/>
        <v>2.25</v>
      </c>
      <c r="I49" s="6">
        <f t="shared" si="1"/>
        <v>2</v>
      </c>
      <c r="J49" s="6">
        <f>AVERAGEIFS(J$10:J$40,$C$10:$C$40,$C49)</f>
        <v>1.825</v>
      </c>
      <c r="K49" s="4"/>
    </row>
    <row r="50" spans="2:11" ht="15.75" x14ac:dyDescent="0.25">
      <c r="B50" s="5" t="s">
        <v>55</v>
      </c>
      <c r="C50" s="5" t="s">
        <v>2</v>
      </c>
      <c r="D50" s="6">
        <f t="shared" si="2"/>
        <v>2</v>
      </c>
      <c r="E50" s="6">
        <f t="shared" si="1"/>
        <v>1</v>
      </c>
      <c r="F50" s="6">
        <f t="shared" si="1"/>
        <v>1.25</v>
      </c>
      <c r="G50" s="6">
        <f t="shared" si="1"/>
        <v>1.5</v>
      </c>
      <c r="H50" s="6">
        <f t="shared" si="1"/>
        <v>1.75</v>
      </c>
      <c r="I50" s="6">
        <f t="shared" si="1"/>
        <v>1.25</v>
      </c>
      <c r="J50" s="6">
        <f>AVERAGEIFS(J$10:J$40,$C$10:$C$40,$C50)</f>
        <v>1.6750000000000003</v>
      </c>
      <c r="K50" s="4"/>
    </row>
    <row r="51" spans="2:11" ht="15.75" x14ac:dyDescent="0.25">
      <c r="B51" s="5" t="s">
        <v>56</v>
      </c>
      <c r="C51" s="5" t="s">
        <v>5</v>
      </c>
      <c r="D51" s="6">
        <f t="shared" si="2"/>
        <v>1.5</v>
      </c>
      <c r="E51" s="6">
        <f t="shared" si="1"/>
        <v>1.5</v>
      </c>
      <c r="F51" s="6">
        <f t="shared" si="1"/>
        <v>1.75</v>
      </c>
      <c r="G51" s="6">
        <f t="shared" si="1"/>
        <v>2</v>
      </c>
      <c r="H51" s="6">
        <f t="shared" si="1"/>
        <v>2</v>
      </c>
      <c r="I51" s="6">
        <f t="shared" si="1"/>
        <v>1.25</v>
      </c>
      <c r="J51" s="6">
        <f>AVERAGEIFS(J$10:J$40,$C$10:$C$40,$C51)</f>
        <v>1.5999999999999996</v>
      </c>
      <c r="K51" s="4"/>
    </row>
    <row r="52" spans="2:11" x14ac:dyDescent="0.25"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2:11" x14ac:dyDescent="0.25"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2:11" x14ac:dyDescent="0.25"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2:11" x14ac:dyDescent="0.25"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2:11" x14ac:dyDescent="0.25"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2:11" x14ac:dyDescent="0.25"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2:11" x14ac:dyDescent="0.25">
      <c r="B58" s="4"/>
      <c r="C58" s="4"/>
      <c r="D58" s="4"/>
      <c r="E58" s="4"/>
      <c r="F58" s="4"/>
      <c r="G58" s="4"/>
      <c r="H58" s="4"/>
      <c r="I58" s="4"/>
      <c r="J58" s="4"/>
      <c r="K58" s="4"/>
    </row>
  </sheetData>
  <conditionalFormatting sqref="D45:D5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{7D45D5C6-208F-41BE-9FC3-282EDC6DCD46}</x14:id>
        </ext>
      </extLst>
    </cfRule>
  </conditionalFormatting>
  <conditionalFormatting sqref="E45:E5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{09BDB07B-5D94-4F77-9638-7B82CA247A1D}</x14:id>
        </ext>
      </extLst>
    </cfRule>
  </conditionalFormatting>
  <conditionalFormatting sqref="F45:F51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{C3E42034-291D-47D9-B259-5EC72939D3C3}</x14:id>
        </ext>
      </extLst>
    </cfRule>
  </conditionalFormatting>
  <conditionalFormatting sqref="G45:G51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{EE0E5DBC-4552-47C7-8C9F-41B1C0FDDDA7}</x14:id>
        </ext>
      </extLst>
    </cfRule>
  </conditionalFormatting>
  <conditionalFormatting sqref="H45:H51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{E6E060DC-59F5-405D-8C7D-60C869E4D94C}</x14:id>
        </ext>
      </extLst>
    </cfRule>
  </conditionalFormatting>
  <conditionalFormatting sqref="I45:I51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{D05B2139-EFEE-4D02-92C7-FF495717B114}</x14:id>
        </ext>
      </extLst>
    </cfRule>
  </conditionalFormatting>
  <conditionalFormatting sqref="J45:J5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{61505204-2CD6-4E6A-8B05-C45C2C980988}</x14:id>
        </ext>
      </extLst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45D5C6-208F-41BE-9FC3-282EDC6DCD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D45:D51</xm:sqref>
        </x14:conditionalFormatting>
        <x14:conditionalFormatting xmlns:xm="http://schemas.microsoft.com/office/excel/2006/main">
          <x14:cfRule type="dataBar" id="{09BDB07B-5D94-4F77-9638-7B82CA247A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E45:E51</xm:sqref>
        </x14:conditionalFormatting>
        <x14:conditionalFormatting xmlns:xm="http://schemas.microsoft.com/office/excel/2006/main">
          <x14:cfRule type="dataBar" id="{C3E42034-291D-47D9-B259-5EC72939D3C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F45:F51</xm:sqref>
        </x14:conditionalFormatting>
        <x14:conditionalFormatting xmlns:xm="http://schemas.microsoft.com/office/excel/2006/main">
          <x14:cfRule type="dataBar" id="{EE0E5DBC-4552-47C7-8C9F-41B1C0FDDDA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G45:G51</xm:sqref>
        </x14:conditionalFormatting>
        <x14:conditionalFormatting xmlns:xm="http://schemas.microsoft.com/office/excel/2006/main">
          <x14:cfRule type="dataBar" id="{E6E060DC-59F5-405D-8C7D-60C869E4D94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H45:H51</xm:sqref>
        </x14:conditionalFormatting>
        <x14:conditionalFormatting xmlns:xm="http://schemas.microsoft.com/office/excel/2006/main">
          <x14:cfRule type="dataBar" id="{D05B2139-EFEE-4D02-92C7-FF495717B11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I45:I51</xm:sqref>
        </x14:conditionalFormatting>
        <x14:conditionalFormatting xmlns:xm="http://schemas.microsoft.com/office/excel/2006/main">
          <x14:cfRule type="dataBar" id="{61505204-2CD6-4E6A-8B05-C45C2C9809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J45:J51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Dias</dc:creator>
  <cp:lastModifiedBy>Lucas Dias</cp:lastModifiedBy>
  <dcterms:created xsi:type="dcterms:W3CDTF">2025-01-04T16:58:37Z</dcterms:created>
  <dcterms:modified xsi:type="dcterms:W3CDTF">2025-01-05T01:44:04Z</dcterms:modified>
</cp:coreProperties>
</file>