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10515" windowHeight="4170" activeTab="1"/>
  </bookViews>
  <sheets>
    <sheet name="Participation" sheetId="9" r:id="rId1"/>
    <sheet name="Intentions" sheetId="8" r:id="rId2"/>
    <sheet name="sv5-all-results-02" sheetId="5" r:id="rId3"/>
    <sheet name="Analysis-J" sheetId="7" r:id="rId4"/>
    <sheet name="Analysis-P" sheetId="1" r:id="rId5"/>
  </sheets>
  <definedNames>
    <definedName name="_xlnm.Print_Area" localSheetId="3">'Analysis-J'!$A$1:$U$16</definedName>
    <definedName name="_xlnm.Print_Area" localSheetId="4">'Analysis-P'!$A$1:$S$23</definedName>
    <definedName name="_xlnm.Print_Area" localSheetId="1">Intentions!$A$1:$L$23</definedName>
  </definedNames>
  <calcPr calcId="145621"/>
</workbook>
</file>

<file path=xl/calcChain.xml><?xml version="1.0" encoding="utf-8"?>
<calcChain xmlns="http://schemas.openxmlformats.org/spreadsheetml/2006/main">
  <c r="D18" i="1" l="1"/>
  <c r="R17" i="1"/>
  <c r="P17" i="1"/>
  <c r="O17" i="1"/>
  <c r="K17" i="1"/>
  <c r="I17" i="1"/>
  <c r="H17" i="1"/>
  <c r="G17" i="1"/>
  <c r="F17" i="1"/>
  <c r="O17" i="7"/>
  <c r="K17" i="7"/>
  <c r="F18" i="7"/>
  <c r="P19" i="7"/>
  <c r="O19" i="7"/>
  <c r="K19" i="7"/>
  <c r="I19" i="7"/>
  <c r="H19" i="7"/>
  <c r="G19" i="7"/>
  <c r="F19" i="7"/>
  <c r="D19" i="7"/>
  <c r="T23" i="7"/>
  <c r="S23" i="7"/>
  <c r="T23" i="1"/>
  <c r="S23" i="1"/>
  <c r="R16" i="1"/>
  <c r="F43" i="8"/>
  <c r="E43" i="8"/>
  <c r="D43" i="8"/>
  <c r="C43" i="8"/>
  <c r="B43" i="8"/>
  <c r="F18" i="8"/>
  <c r="E18" i="8"/>
  <c r="D18" i="8"/>
  <c r="C18" i="8"/>
  <c r="B18" i="8"/>
  <c r="B39" i="8"/>
  <c r="H28" i="8"/>
  <c r="B14" i="8"/>
  <c r="H6" i="8"/>
  <c r="H7" i="8" s="1"/>
  <c r="H8" i="8" s="1"/>
  <c r="H10" i="8" s="1"/>
  <c r="L42" i="8"/>
  <c r="K42" i="8"/>
  <c r="J42" i="8"/>
  <c r="I42" i="8"/>
  <c r="H42" i="8"/>
  <c r="F42" i="8"/>
  <c r="E42" i="8"/>
  <c r="D42" i="8"/>
  <c r="C42" i="8"/>
  <c r="B40" i="8"/>
  <c r="B35" i="8"/>
  <c r="B34" i="8"/>
  <c r="B33" i="8"/>
  <c r="B32" i="8"/>
  <c r="B31" i="8"/>
  <c r="B30" i="8"/>
  <c r="B29" i="8"/>
  <c r="B28" i="8"/>
  <c r="B27" i="8"/>
  <c r="B7" i="8"/>
  <c r="F16" i="9"/>
  <c r="G16" i="9" s="1"/>
  <c r="F14" i="9"/>
  <c r="G14" i="9" s="1"/>
  <c r="F11" i="9"/>
  <c r="G11" i="9" s="1"/>
  <c r="E18" i="9"/>
  <c r="E19" i="9" s="1"/>
  <c r="D18" i="9"/>
  <c r="D19" i="9" s="1"/>
  <c r="C18" i="9"/>
  <c r="C19" i="9" s="1"/>
  <c r="B18" i="9"/>
  <c r="B19" i="9" s="1"/>
  <c r="F15" i="9"/>
  <c r="G15" i="9" s="1"/>
  <c r="G13" i="9"/>
  <c r="G12" i="9"/>
  <c r="F10" i="9"/>
  <c r="G10" i="9" s="1"/>
  <c r="F9" i="9"/>
  <c r="G9" i="9" s="1"/>
  <c r="F8" i="9"/>
  <c r="G8" i="9" s="1"/>
  <c r="F7" i="9"/>
  <c r="G7" i="9" s="1"/>
  <c r="F6" i="9"/>
  <c r="G6" i="9" s="1"/>
  <c r="F5" i="9"/>
  <c r="G5" i="9" s="1"/>
  <c r="F4" i="9"/>
  <c r="G4" i="9" s="1"/>
  <c r="F3" i="9"/>
  <c r="L17" i="8"/>
  <c r="L18" i="8" s="1"/>
  <c r="K17" i="8"/>
  <c r="K18" i="8" s="1"/>
  <c r="J17" i="8"/>
  <c r="J18" i="8" s="1"/>
  <c r="I17" i="8"/>
  <c r="I18" i="8" s="1"/>
  <c r="F17" i="8"/>
  <c r="E17" i="8"/>
  <c r="D17" i="8"/>
  <c r="C17" i="8"/>
  <c r="M15" i="8"/>
  <c r="B15" i="8"/>
  <c r="M13" i="8"/>
  <c r="M12" i="8"/>
  <c r="M11" i="8"/>
  <c r="M10" i="8"/>
  <c r="B10" i="8"/>
  <c r="M9" i="8"/>
  <c r="M8" i="8"/>
  <c r="B8" i="8"/>
  <c r="M7" i="8"/>
  <c r="M6" i="8"/>
  <c r="B6" i="8"/>
  <c r="M5" i="8"/>
  <c r="B5" i="8"/>
  <c r="M4" i="8"/>
  <c r="M3" i="8"/>
  <c r="B3" i="8"/>
  <c r="M2" i="8"/>
  <c r="H14" i="8" l="1"/>
  <c r="H15" i="8"/>
  <c r="M17" i="8"/>
  <c r="M18" i="8" s="1"/>
  <c r="H17" i="8"/>
  <c r="H18" i="8" s="1"/>
  <c r="G19" i="9"/>
  <c r="F18" i="9"/>
  <c r="F19" i="9" s="1"/>
  <c r="G3" i="9"/>
  <c r="G18" i="9" s="1"/>
  <c r="T22" i="1" l="1"/>
  <c r="S22" i="1"/>
  <c r="R22" i="1"/>
  <c r="U22" i="1" l="1"/>
  <c r="P19" i="1"/>
  <c r="O19" i="1"/>
  <c r="K19" i="1"/>
  <c r="I19" i="1"/>
  <c r="H19" i="1"/>
  <c r="G19" i="1"/>
  <c r="F19" i="1"/>
  <c r="D19" i="1"/>
  <c r="S7" i="1"/>
  <c r="T15" i="1" l="1"/>
  <c r="S15" i="1"/>
  <c r="U15" i="1" s="1"/>
  <c r="R15" i="1"/>
  <c r="T14" i="1"/>
  <c r="S14" i="1"/>
  <c r="R14" i="1"/>
  <c r="T13" i="1"/>
  <c r="S13" i="1"/>
  <c r="R13" i="1"/>
  <c r="T12" i="1"/>
  <c r="S12" i="1"/>
  <c r="U12" i="1" s="1"/>
  <c r="T11" i="1"/>
  <c r="S11" i="1"/>
  <c r="U11" i="1" s="1"/>
  <c r="T10" i="1"/>
  <c r="S10" i="1"/>
  <c r="T9" i="1"/>
  <c r="S9" i="1"/>
  <c r="R9" i="1"/>
  <c r="T8" i="1"/>
  <c r="S8" i="1"/>
  <c r="R8" i="1"/>
  <c r="T7" i="1"/>
  <c r="R7" i="1"/>
  <c r="T6" i="1"/>
  <c r="S6" i="1"/>
  <c r="R6" i="1"/>
  <c r="T5" i="1"/>
  <c r="S5" i="1"/>
  <c r="R5" i="1"/>
  <c r="T4" i="1"/>
  <c r="S4" i="1"/>
  <c r="R4" i="1"/>
  <c r="T3" i="1"/>
  <c r="S3" i="1"/>
  <c r="U3" i="1" s="1"/>
  <c r="R3" i="1"/>
  <c r="T2" i="1"/>
  <c r="S2" i="1"/>
  <c r="R2" i="1"/>
  <c r="U9" i="1" l="1"/>
  <c r="U6" i="1"/>
  <c r="U13" i="1"/>
  <c r="U10" i="1"/>
  <c r="U7" i="1"/>
  <c r="U14" i="1"/>
  <c r="U2" i="1"/>
  <c r="U8" i="1"/>
  <c r="U4" i="1"/>
  <c r="U5" i="1"/>
  <c r="T15" i="7"/>
  <c r="S15" i="7"/>
  <c r="R15" i="7"/>
  <c r="T14" i="7"/>
  <c r="S14" i="7"/>
  <c r="R14" i="7"/>
  <c r="T13" i="7"/>
  <c r="S13" i="7"/>
  <c r="R13" i="7"/>
  <c r="T12" i="7"/>
  <c r="S12" i="7"/>
  <c r="T11" i="7"/>
  <c r="S11" i="7"/>
  <c r="T10" i="7"/>
  <c r="S10" i="7"/>
  <c r="T9" i="7"/>
  <c r="S9" i="7"/>
  <c r="R9" i="7"/>
  <c r="T8" i="7"/>
  <c r="S8" i="7"/>
  <c r="R8" i="7"/>
  <c r="T7" i="7"/>
  <c r="S7" i="7"/>
  <c r="R7" i="7"/>
  <c r="T5" i="7"/>
  <c r="S5" i="7"/>
  <c r="R5" i="7"/>
  <c r="T4" i="7"/>
  <c r="S4" i="7"/>
  <c r="R4" i="7"/>
  <c r="U4" i="7" s="1"/>
  <c r="T3" i="7"/>
  <c r="S3" i="7"/>
  <c r="R3" i="7"/>
  <c r="T2" i="7"/>
  <c r="S2" i="7"/>
  <c r="R2" i="7"/>
  <c r="R6" i="7"/>
  <c r="T6" i="7"/>
  <c r="S6" i="7"/>
  <c r="U6" i="7" s="1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P16" i="1"/>
  <c r="O16" i="1"/>
  <c r="K16" i="1"/>
  <c r="I16" i="1"/>
  <c r="H16" i="1"/>
  <c r="G16" i="1"/>
  <c r="F16" i="1"/>
  <c r="E16" i="1"/>
  <c r="D16" i="1"/>
  <c r="R18" i="1" l="1"/>
  <c r="R23" i="1"/>
  <c r="U23" i="1" s="1"/>
  <c r="T22" i="7"/>
  <c r="U3" i="7"/>
  <c r="D18" i="7"/>
  <c r="R22" i="7"/>
  <c r="U15" i="7"/>
  <c r="U2" i="7"/>
  <c r="S22" i="7"/>
  <c r="U7" i="7"/>
  <c r="U11" i="7"/>
  <c r="U12" i="7"/>
  <c r="U9" i="7"/>
  <c r="U10" i="7"/>
  <c r="U13" i="7"/>
  <c r="U8" i="7"/>
  <c r="U14" i="7"/>
  <c r="U5" i="7"/>
  <c r="R16" i="7"/>
  <c r="R21" i="7"/>
  <c r="U21" i="7" s="1"/>
  <c r="R20" i="7"/>
  <c r="U20" i="7" s="1"/>
  <c r="U22" i="7" l="1"/>
  <c r="G17" i="7" l="1"/>
  <c r="G18" i="7" l="1"/>
  <c r="H17" i="7"/>
  <c r="F18" i="1"/>
  <c r="I18" i="1"/>
  <c r="O18" i="1"/>
  <c r="K18" i="1"/>
  <c r="P18" i="1"/>
  <c r="H18" i="1"/>
  <c r="G18" i="1"/>
  <c r="C16" i="1"/>
  <c r="I17" i="7" l="1"/>
  <c r="H18" i="7"/>
  <c r="R21" i="1"/>
  <c r="U21" i="1" s="1"/>
  <c r="R20" i="1"/>
  <c r="U20" i="1" s="1"/>
  <c r="I18" i="7" l="1"/>
  <c r="K18" i="7" l="1"/>
  <c r="R23" i="7" l="1"/>
  <c r="U23" i="7" s="1"/>
  <c r="P17" i="7" l="1"/>
  <c r="O18" i="7"/>
  <c r="R17" i="7" l="1"/>
  <c r="R18" i="7" s="1"/>
  <c r="P18" i="7"/>
</calcChain>
</file>

<file path=xl/sharedStrings.xml><?xml version="1.0" encoding="utf-8"?>
<sst xmlns="http://schemas.openxmlformats.org/spreadsheetml/2006/main" count="5262" uniqueCount="348">
  <si>
    <t>Alba – Spain</t>
  </si>
  <si>
    <t>DESY – Germany</t>
  </si>
  <si>
    <t>Elettra – Italy</t>
  </si>
  <si>
    <t>ESRF – France</t>
  </si>
  <si>
    <t>HZB – Germany</t>
  </si>
  <si>
    <t>ILL – France</t>
  </si>
  <si>
    <t>JCNS – Germany</t>
  </si>
  <si>
    <t>LLB – France</t>
  </si>
  <si>
    <t>MAX – Sweden</t>
  </si>
  <si>
    <t>PSI – Switzerland</t>
  </si>
  <si>
    <t>Soleil – France</t>
  </si>
  <si>
    <t>Count</t>
  </si>
  <si>
    <t>DLS – UK</t>
  </si>
  <si>
    <t>ISIS – UK</t>
  </si>
  <si>
    <t>Servers</t>
  </si>
  <si>
    <t>Clients</t>
  </si>
  <si>
    <t>Client</t>
  </si>
  <si>
    <t>Coverage</t>
  </si>
  <si>
    <t xml:space="preserve"> </t>
  </si>
  <si>
    <t>Alba – Spain (cells)</t>
  </si>
  <si>
    <t>STFC – UK</t>
  </si>
  <si>
    <t xml:space="preserve">STFC – UK </t>
  </si>
  <si>
    <t>Success</t>
  </si>
  <si>
    <t>Cells</t>
  </si>
  <si>
    <t>Ok</t>
  </si>
  <si>
    <t>Fail</t>
  </si>
  <si>
    <t>Unexpected</t>
  </si>
  <si>
    <t xml:space="preserve"> panda</t>
  </si>
  <si>
    <t xml:space="preserve"> mp_test425</t>
  </si>
  <si>
    <t xml:space="preserve"> desy</t>
  </si>
  <si>
    <t xml:space="preserve"> authenticate : authenticator = db : Session ID = 5498eae4-b861-4e90-a966-562287240ad6 :  API Version = 4.2.1</t>
  </si>
  <si>
    <t xml:space="preserve"> search : [My Facility]</t>
  </si>
  <si>
    <t xml:space="preserve"> search : [My Investigation]</t>
  </si>
  <si>
    <t xml:space="preserve"> search : [My Dataset]</t>
  </si>
  <si>
    <t xml:space="preserve"> search : [300L]</t>
  </si>
  <si>
    <t xml:space="preserve"> search : [My Datafile 1</t>
  </si>
  <si>
    <t xml:space="preserve"> My Datafile 2]</t>
  </si>
  <si>
    <t xml:space="preserve"> search : [datafile1.txt</t>
  </si>
  <si>
    <t xml:space="preserve"> datafile2.txt]</t>
  </si>
  <si>
    <t xml:space="preserve"> domain5</t>
  </si>
  <si>
    <t xml:space="preserve"> authenticate :  authenticator = db : Session ID = ff18aee6-10c5-4f5a-bb7e-a1fec5125f91 : API Version = 4.2.5</t>
  </si>
  <si>
    <t xml:space="preserve"> search : [CLF</t>
  </si>
  <si>
    <t xml:space="preserve"> My Facility]</t>
  </si>
  <si>
    <t xml:space="preserve"> search : [My Investigation</t>
  </si>
  <si>
    <t xml:space="preserve"> None</t>
  </si>
  <si>
    <t xml:space="preserve"> Temp]</t>
  </si>
  <si>
    <t xml:space="preserve"> search : [206L]</t>
  </si>
  <si>
    <t xml:space="preserve"> elettra</t>
  </si>
  <si>
    <t xml:space="preserve"> authenticate : authenticator = db : Session ID = 75cc2cc5-cb6d-4de0-8c31-75b77b10e90c : API Version = 4.2.5</t>
  </si>
  <si>
    <t xml:space="preserve"> search : [249L]</t>
  </si>
  <si>
    <t xml:space="preserve"> search : []</t>
  </si>
  <si>
    <t xml:space="preserve"> esrf</t>
  </si>
  <si>
    <t xml:space="preserve"> authenticate : authenticator = db : Session ID = b7f45b2d-ef0a-48ad-a9f4-7187d8b2b98c : API Version = 4.2.5</t>
  </si>
  <si>
    <t xml:space="preserve"> search : [126L]</t>
  </si>
  <si>
    <t xml:space="preserve"> hzb</t>
  </si>
  <si>
    <t xml:space="preserve"> authenticate : authenticator = db : Session ID = 221214a8-7f4a-4a35-b4e7-7d36df7053bf : API Version = 4.2.5</t>
  </si>
  <si>
    <t xml:space="preserve"> search : [140L]</t>
  </si>
  <si>
    <t xml:space="preserve"> ill</t>
  </si>
  <si>
    <t xml:space="preserve"> authenticate : authenticator = db : Session ID = a4bda37a-6d0d-40c7-a374-4f8f2a2a97e4 : API Version = 4.2.2</t>
  </si>
  <si>
    <t xml:space="preserve"> search : [142L]</t>
  </si>
  <si>
    <t xml:space="preserve"> jcns</t>
  </si>
  <si>
    <t xml:space="preserve"> authenticate : authenticator = db : Session ID = 8f328283-ddb3-496a-848b-270f0a5db037 : API Version = 4.2.2</t>
  </si>
  <si>
    <t xml:space="preserve"> search : [JCNS</t>
  </si>
  <si>
    <t xml:space="preserve"> TUM]</t>
  </si>
  <si>
    <t xml:space="preserve"> search : [p363869814]</t>
  </si>
  <si>
    <t xml:space="preserve"> search : [Liquid Sample Dataset H_2O]</t>
  </si>
  <si>
    <t xml:space="preserve"> search : [954L]</t>
  </si>
  <si>
    <t xml:space="preserve"> search : [0_J.nex</t>
  </si>
  <si>
    <t xml:space="preserve"> 1_C.nex</t>
  </si>
  <si>
    <t xml:space="preserve"> 2_N.nex</t>
  </si>
  <si>
    <t xml:space="preserve"> 3_S.nex]</t>
  </si>
  <si>
    <t xml:space="preserve"> search : [jcnsnfs.jcns.frm2:/Archive/project/instruments/FRM2/kws-1/data/0_J.nex</t>
  </si>
  <si>
    <t>jcnsnfs.jcns.frm2:/Archive/project/instruments/FRM2/kws-1/data/1_C.nex</t>
  </si>
  <si>
    <t xml:space="preserve"> jcnsnfs.jcns.frm2:/Archive/project/instruments/FRM2/kws-1/data/2_N.nex</t>
  </si>
  <si>
    <t>jcnsnfs.jcns.frm2:/Archive/project/instruments/FRM2/kws-1/data/3_S.nex]</t>
  </si>
  <si>
    <t xml:space="preserve"> soleil</t>
  </si>
  <si>
    <t xml:space="preserve"> authenticate : authenticator = db : Session ID = 22060b7a-4e25-4e08-9899-b99814bcdb6a : API Version = 4.2.2</t>
  </si>
  <si>
    <t xml:space="preserve"> My Facility</t>
  </si>
  <si>
    <t xml:space="preserve"> My Facility - SOLEIL]</t>
  </si>
  <si>
    <t xml:space="preserve"> Temp</t>
  </si>
  <si>
    <t xml:space="preserve"> This is a test Investigation - SOLEIL]</t>
  </si>
  <si>
    <t xml:space="preserve"> search : [My Dataset - SOLEIL</t>
  </si>
  <si>
    <t xml:space="preserve"> My Dataset]</t>
  </si>
  <si>
    <t xml:space="preserve"> search : [280L</t>
  </si>
  <si>
    <t xml:space="preserve"> 347L]</t>
  </si>
  <si>
    <t xml:space="preserve"> search : [My Data file 1 - SOLEIL</t>
  </si>
  <si>
    <t xml:space="preserve"> My Data file 2 - SOLEIL</t>
  </si>
  <si>
    <t xml:space="preserve"> My Data file 3 - SOLEIL</t>
  </si>
  <si>
    <t xml:space="preserve"> My Datafile 1</t>
  </si>
  <si>
    <t xml:space="preserve"> Authenticate :  authenticator = db : Session ID = 72f56850-755a-46cf-8e94-9530efeeed40 :  API Version = 4.2.1</t>
  </si>
  <si>
    <t xml:space="preserve"> Search Facility.name : My Facility</t>
  </si>
  <si>
    <t xml:space="preserve"> Search Investigation.name : My Investigation</t>
  </si>
  <si>
    <t xml:space="preserve"> Search Dataset.name : My Dataset</t>
  </si>
  <si>
    <t xml:space="preserve"> Search Dataset.id : 300</t>
  </si>
  <si>
    <t xml:space="preserve"> Search Datafile.name : My Datafile 1</t>
  </si>
  <si>
    <t xml:space="preserve"> Search Datafile.name : My Datafile 2</t>
  </si>
  <si>
    <t xml:space="preserve"> Search Datafile.location : datafile1.txt</t>
  </si>
  <si>
    <t xml:space="preserve"> Search Datafile.location : datafile2.txt</t>
  </si>
  <si>
    <t xml:space="preserve"> GetUserName : Username = mprica@gmail.com</t>
  </si>
  <si>
    <t xml:space="preserve"> RemainingMinutes : Remaining Minutes:239.999</t>
  </si>
  <si>
    <t xml:space="preserve"> Authenticate : authenticator = db : Session ID = 9b63fb47-19bf-451a-907e-e34e1f055032 : API Version = 4.2.5</t>
  </si>
  <si>
    <t xml:space="preserve"> Search Facility.name : CLF</t>
  </si>
  <si>
    <t xml:space="preserve"> Search Investigation.name : None</t>
  </si>
  <si>
    <t xml:space="preserve"> Search Investigation.name : Temp</t>
  </si>
  <si>
    <t xml:space="preserve"> Search Dataset.id : 206</t>
  </si>
  <si>
    <t xml:space="preserve"> RemainingMinutes : Remaining Minutes:119.99705</t>
  </si>
  <si>
    <t xml:space="preserve"> Authenticate :  authenticator = db : Session ID = 1f377b61-397e-4367-8a90-3bcfa25b03d9 :  API Version = 4.2.5</t>
  </si>
  <si>
    <t xml:space="preserve"> Search Facility.name :  My Facility</t>
  </si>
  <si>
    <t xml:space="preserve"> Search Dataset.name :  My Dataset</t>
  </si>
  <si>
    <t xml:space="preserve"> Search Dataset.id : 249</t>
  </si>
  <si>
    <t xml:space="preserve"> Search Datafile.name :  My Datafile 1</t>
  </si>
  <si>
    <t xml:space="preserve"> Search Datafile.name :  My Datafile 2</t>
  </si>
  <si>
    <t xml:space="preserve"> RemainingMinutes : Remaining Minutes:119.99965</t>
  </si>
  <si>
    <t xml:space="preserve"> Authenticate :  authenticator = db : Session ID = 835d7dec-9880-44a7-a136-69791882bc5b :  API Version = 4.2.5</t>
  </si>
  <si>
    <t xml:space="preserve"> Search Dataset.id : 126</t>
  </si>
  <si>
    <t xml:space="preserve"> RemainingMinutes :  Remaining Minutes:119.99918333333333</t>
  </si>
  <si>
    <t xml:space="preserve"> Authenticate :  authenticator = db : Session ID = 52fb62ff-0601-4968-9ea0-0ba341931e99 :  API Version = 4.2.5</t>
  </si>
  <si>
    <t xml:space="preserve"> Search Dataset.id : 140</t>
  </si>
  <si>
    <t xml:space="preserve"> RemainingMinutes : Remaining Minutes:119.99853333333333</t>
  </si>
  <si>
    <t xml:space="preserve"> Authenticate :  authenticator = db : Session ID = 29c364fc-1ca6-4343-a42c-951e79840168 :  API Version = 4.2.2</t>
  </si>
  <si>
    <t xml:space="preserve"> Search Dataset.id : 142</t>
  </si>
  <si>
    <t xml:space="preserve"> RemainingMinutes : Remaining Minutes:119.99925</t>
  </si>
  <si>
    <t xml:space="preserve"> Authenticate :  authenticator = db : Session ID = acad7c6d-4c40-423f-900c-a0fa2f526a32 :  API Version = 4.2.2</t>
  </si>
  <si>
    <t xml:space="preserve"> Search Facility.name : JCNS</t>
  </si>
  <si>
    <t xml:space="preserve"> Search Facility.name : TUM</t>
  </si>
  <si>
    <t xml:space="preserve"> Search Investigation.name: p363869814</t>
  </si>
  <si>
    <t xml:space="preserve"> Search Dataset.name : Liquid Sample Dataset H_2O</t>
  </si>
  <si>
    <t xml:space="preserve"> Search Dataset.id : 954</t>
  </si>
  <si>
    <t xml:space="preserve"> Search Datafile.name : 0_J.nex</t>
  </si>
  <si>
    <t xml:space="preserve"> Search Datafile.name : 1_C.nex</t>
  </si>
  <si>
    <t xml:space="preserve"> Search Datafile.name : 2_N.nex</t>
  </si>
  <si>
    <t xml:space="preserve"> Search Datafile.name : 3_S.nex</t>
  </si>
  <si>
    <t xml:space="preserve"> Search Datafile.location :  jcnsnfs.jcns.frm2:/Archive/project/instruments/FRM2/kws-1/data/0_J.nex</t>
  </si>
  <si>
    <t xml:space="preserve"> Search Datafile.location :  jcnsnfs.jcns.frm2:/Archive/project/instruments/FRM2/kws-1/data/1_C.nex</t>
  </si>
  <si>
    <t xml:space="preserve"> Search Datafile.location :  jcnsnfs.jcns.frm2:/Archive/project/instruments/FRM2/kws-1/data/2_N.nex</t>
  </si>
  <si>
    <t xml:space="preserve"> Search Datafile.location :  jcnsnfs.jcns.frm2:/Archive/project/instruments/FRM2/kws-1/data/3_S.nex</t>
  </si>
  <si>
    <t xml:space="preserve"> GetUserName : Username = icat42</t>
  </si>
  <si>
    <t xml:space="preserve"> RemainingMinutes :  Remaining Minutes:119.99838333333334</t>
  </si>
  <si>
    <t xml:space="preserve"> Authenticate :  authenticator = db : Session ID = 1b915001-a858-4f0f-ad88-ea42ed8a7fe6 :  API Version = 4.2.2</t>
  </si>
  <si>
    <t xml:space="preserve"> Search Facility.name :  My Facility - SOLEIL</t>
  </si>
  <si>
    <t xml:space="preserve"> Search Investigation.name : This is a test Investigation - SOLEIL</t>
  </si>
  <si>
    <t xml:space="preserve"> Search Dataset.name : My Dataset - SOLEIL</t>
  </si>
  <si>
    <t xml:space="preserve"> Search Dataset.id : 280</t>
  </si>
  <si>
    <t xml:space="preserve"> Search Dataset.id : 347</t>
  </si>
  <si>
    <t xml:space="preserve"> Search Datafile.name :  My Data file 1 - SOLEIL</t>
  </si>
  <si>
    <t xml:space="preserve"> Search Datafile.name :  My Data file 2 - SOLEIL</t>
  </si>
  <si>
    <t xml:space="preserve"> Search Datafile.name :  My Data file 3 - SOLEIL</t>
  </si>
  <si>
    <t xml:space="preserve"> GetUserName : Username = CIC</t>
  </si>
  <si>
    <t xml:space="preserve"> RemainingMinutes :  Remaining Minutes:119.99911666666667</t>
  </si>
  <si>
    <t xml:space="preserve"> clochette.synchrotron-soleil.fr</t>
  </si>
  <si>
    <t xml:space="preserve"> test425</t>
  </si>
  <si>
    <t xml:space="preserve"> Authenticate : authenticator = db : Session ID = 1adbb168-371f-4848-abcc-9be224c1164f : API Version = 4.2.5</t>
  </si>
  <si>
    <t xml:space="preserve"> icat.synchrotron-soleil.fr</t>
  </si>
  <si>
    <t xml:space="preserve"> GetUserName : Username = kea@alistairmills.com</t>
  </si>
  <si>
    <t xml:space="preserve"> RemainingMinutes : Remaining Minutes:119.9958</t>
  </si>
  <si>
    <t xml:space="preserve"> Authenticate : authenticator = db : Session ID = a292f135-ada8-460f-abaf-2fbafb8b8954 : API Version = 4.2.5</t>
  </si>
  <si>
    <t xml:space="preserve"> RemainingMinutes : Remaining Minutes:119.99935</t>
  </si>
  <si>
    <t xml:space="preserve"> Authenticate : authenticator = db : Session ID = 40bd8d12-23e2-42b5-8f31-a697bf9f1796 : API Version = 4.2.5</t>
  </si>
  <si>
    <t xml:space="preserve"> RemainingMinutes : Remaining Minutes:119.99941666666666</t>
  </si>
  <si>
    <t xml:space="preserve"> Authenticate : authenticator = db : Session ID = b5e6b5e1-433c-4064-8e19-62d4755f451b : API Version = 4.2.5</t>
  </si>
  <si>
    <t xml:space="preserve"> RemainingMinutes : Remaining Minutes:119.99855</t>
  </si>
  <si>
    <t xml:space="preserve"> Authenticate : authenticator = db : Session ID = 4722300e-a73f-43a1-8dd4-d7a97919e3da : API Version = 4.2.2</t>
  </si>
  <si>
    <t xml:space="preserve"> RemainingMinutes : Remaining Minutes:119.9987</t>
  </si>
  <si>
    <t xml:space="preserve"> Authenticate : authenticator = db : Session ID = f81f34a1-7ffa-4aa2-bc15-512d005b6ff0 : API Version = 4.2.2</t>
  </si>
  <si>
    <t xml:space="preserve"> Search Investigation.name : p363869814</t>
  </si>
  <si>
    <t xml:space="preserve"> Search Datafile.location : jcnsnfs.jcns.frm2:/Archive/project/instruments/FRM2/kws-1/data/0_J.nex</t>
  </si>
  <si>
    <t xml:space="preserve"> Search Datafile.location : jcnsnfs.jcns.frm2:/Archive/project/instruments/FRM2/kws-1/data/1_C.nex</t>
  </si>
  <si>
    <t xml:space="preserve"> Search Datafile.location : jcnsnfs.jcns.frm2:/Archive/project/instruments/FRM2/kws-1/data/2_N.nex</t>
  </si>
  <si>
    <t xml:space="preserve"> Search Datafile.location : jcnsnfs.jcns.frm2:/Archive/project/instruments/FRM2/kws-1/data/3_S.nex</t>
  </si>
  <si>
    <t xml:space="preserve"> RemainingMinutes : Remaining Minutes:119.99863333333333</t>
  </si>
  <si>
    <t xml:space="preserve"> authenticate : authenticator = db : Session ID = dfc0adb4-5da8-4cdb-9210-c4a7b4083a14 : API Version = 4.2.5</t>
  </si>
  <si>
    <t xml:space="preserve"> authenticate : authenticator = db : Session ID = cef1f179-0bc4-4167-8562-dda36c404240 : API Version = 4.2.5</t>
  </si>
  <si>
    <t xml:space="preserve"> authenticate : authenticator = db : Session ID = e928f7e0-135b-40ce-a5cd-df7bd408d220 : API Version = 4.2.5</t>
  </si>
  <si>
    <t xml:space="preserve"> authenticate : authenticator = db : Session ID = aeaacee1-5266-4fd4-8e0a-dc3ecadcae4e : API Version = 4.2.5</t>
  </si>
  <si>
    <t xml:space="preserve"> authenticate : authenticator = db : Session ID = b2150f9c-a540-49ae-be4c-e07f7f690bb5 : API Version = 4.2.2</t>
  </si>
  <si>
    <t xml:space="preserve"> authenticate : authenticator = db : Session ID = 3da6415e-22a7-4e5c-bdae-fd18b7b43191 : API Version = 4.2.2</t>
  </si>
  <si>
    <t xml:space="preserve"> jcnsnfs.jcns.frm2:/Archive/project/instruments/FRM2/kws-1/data/1_C.nex</t>
  </si>
  <si>
    <t xml:space="preserve"> jcnsnfs.jcns.frm2:/Archive/project/instruments/FRM2/kws-1/data/3_S.nex]</t>
  </si>
  <si>
    <t xml:space="preserve"> icat-science3d</t>
  </si>
  <si>
    <t xml:space="preserve"> authenticate : authenticator = db : Session ID = 43aa6de2-387f-48b2-a2ce-4695ccdc1a9f : API Version = 4.2.5</t>
  </si>
  <si>
    <t xml:space="preserve"> authenticate : authenticator = db : Session ID = dada8995-60ba-427d-852b-a7b9a0788d0a : API Version = 4.2.5</t>
  </si>
  <si>
    <t xml:space="preserve"> authenticate : authenticator = db : Session ID = 7aacde5b-eef7-43d8-81ec-b9acc94830e4 : API Version = 4.2.5</t>
  </si>
  <si>
    <t xml:space="preserve"> authenticate : authenticator = db : Session ID = 9c7b616a-1540-463d-a627-e29db3feae1d : API Version = 4.2.5</t>
  </si>
  <si>
    <t xml:space="preserve"> authenticate : authenticator = db : Session ID = e8cb87dc-29b9-40ec-ad34-87cbb6868214 : API Version = 4.2.2</t>
  </si>
  <si>
    <t xml:space="preserve"> authenticate : authenticator = db : Session ID = 6fe2e25b-c73a-4f9b-b44a-0943757f3392 : API Version = 4.2.2</t>
  </si>
  <si>
    <t xml:space="preserve"> science3d</t>
  </si>
  <si>
    <t xml:space="preserve"> authenticate : authenticator = db : Session ID = cf73c12b-ca9d-4600-9b60-1eea2a7469e8 : API Version = 4.2.1</t>
  </si>
  <si>
    <t xml:space="preserve"> authenticate : authenticator = db : Session ID = 60d75841-0656-4de2-9c4d-1045ffda346e : API Version = 4.2.2</t>
  </si>
  <si>
    <t xml:space="preserve"> Authenticate : authenticator = db : Session ID = 5144838d-1cdf-442d-984c-7abc962dd558 : API Version = 4.2.5</t>
  </si>
  <si>
    <t xml:space="preserve"> RemainingMinutes : Remaining Minutes:119.99846666666667</t>
  </si>
  <si>
    <t xml:space="preserve"> Authenticate : authenticator = db : Session ID = a5538099-361d-4435-99aa-e76e8ac0e595 : API Version = 4.2.5</t>
  </si>
  <si>
    <t xml:space="preserve"> RemainingMinutes : Remaining Minutes:119.99898333333333</t>
  </si>
  <si>
    <t xml:space="preserve"> Authenticate : authenticator = db : Session ID = 78010d1a-9935-4a29-9937-23230226f75d : API Version = 4.2.5</t>
  </si>
  <si>
    <t xml:space="preserve"> RemainingMinutes : Remaining Minutes:119.999</t>
  </si>
  <si>
    <t xml:space="preserve"> Authenticate : authenticator = db : Session ID = 55427581-1eb0-4129-8899-f2ef98ee2f07 : API Version = 4.2.5</t>
  </si>
  <si>
    <t xml:space="preserve"> RemainingMinutes : Remaining Minutes:119.99883333333334</t>
  </si>
  <si>
    <t xml:space="preserve"> Authenticate : authenticator = db : Session ID = af12f6eb-0afe-49ca-bbc9-79a32caf285a : API Version = 4.2.2</t>
  </si>
  <si>
    <t xml:space="preserve"> RemainingMinutes : Remaining Minutes:119.99905</t>
  </si>
  <si>
    <t xml:space="preserve"> Authenticate : authenticator = db : Session ID = 9bd4fe4d-10d3-4ed3-ba1e-91f15ed300cc : API Version = 4.2.2</t>
  </si>
  <si>
    <t xml:space="preserve"> RemainingMinutes : Remaining Minutes:119.99873333333333</t>
  </si>
  <si>
    <t xml:space="preserve"> Authenticate : authenticator = db : Session ID = 680ee036-c2be-45eb-895f-0faca0fa20ab : API Version = 4.2.1</t>
  </si>
  <si>
    <t xml:space="preserve"> RemainingMinutes : Remaining Minutes:239.99945</t>
  </si>
  <si>
    <t xml:space="preserve"> Authenticate : authenticator = db : Session ID = c504344d-4ddc-4d2e-84fd-26b509f149c8 : API Version = 4.2.2</t>
  </si>
  <si>
    <t xml:space="preserve"> Search Facility.name : My Facility - SOLEIL</t>
  </si>
  <si>
    <t xml:space="preserve"> Search Datafile.name : My Data file 1 - SOLEIL</t>
  </si>
  <si>
    <t xml:space="preserve"> Search Datafile.name : My Data file 2 - SOLEIL</t>
  </si>
  <si>
    <t xml:space="preserve"> Search Datafile.name : My Data file 3 - SOLEIL</t>
  </si>
  <si>
    <t xml:space="preserve"> RemainingMinutes : Remaining Minutes:119.99896666666666</t>
  </si>
  <si>
    <t xml:space="preserve"> icattest</t>
  </si>
  <si>
    <t xml:space="preserve"> Service</t>
  </si>
  <si>
    <t xml:space="preserve"> Authenticate : authenticator = db : Session ID = 7891bcff-183f-4e11-aeeb-cde82221836e : API Version = 4.2.5</t>
  </si>
  <si>
    <t xml:space="preserve"> RemainingMinutes : Remaining Minutes:119.9914</t>
  </si>
  <si>
    <t xml:space="preserve"> Authenticate : authenticator = db : Session ID = 7ea86f07-7ece-40ab-8f54-dd3a0be29727 : API Version = 4.2.5</t>
  </si>
  <si>
    <t xml:space="preserve"> RemainingMinutes : Remaining Minutes:119.9988</t>
  </si>
  <si>
    <t xml:space="preserve"> Authenticate : authenticator = db : Session ID = da5a8a43-02e6-4072-9204-432e8a7c21c7 : API Version = 4.2.5</t>
  </si>
  <si>
    <t xml:space="preserve"> Authenticate : authenticator = db : Session ID = b573bf3e-0656-443d-b0ed-886ceeee66aa : API Version = 4.2.5</t>
  </si>
  <si>
    <t xml:space="preserve"> RemainingMinutes : Remaining Minutes:119.99848333333334</t>
  </si>
  <si>
    <t xml:space="preserve"> Authenticate : authenticator = db : Session ID = 67931340-5c25-4417-b8f7-2e4195fe38e9 : API Version = 4.2.2</t>
  </si>
  <si>
    <t xml:space="preserve"> Authenticate : authenticator = db : Session ID = b3d464ff-d13a-4616-b6ae-975694e27ac8 : API Version = 4.2.2</t>
  </si>
  <si>
    <t xml:space="preserve"> RemainingMinutes : Remaining Minutes:119.9981</t>
  </si>
  <si>
    <t xml:space="preserve"> Authenticate : authenticator = db : Session ID = 9c124e6a-e99e-4399-99c6-eefdf315813a : API Version = 4.2.2</t>
  </si>
  <si>
    <t xml:space="preserve"> RemainingMinutes : Remaining Minutes:119.99886666666667</t>
  </si>
  <si>
    <t xml:space="preserve"> authenticate : authenticator = db : Session ID = 22652c01-9e44-4687-bc16-d4e5a4cd2ce8 : API Version = 4.2.5</t>
  </si>
  <si>
    <t xml:space="preserve"> authenticate : authenticator = db : Session ID = b8f4db39-6537-426b-be65-cad493d80c98 : API Version = 4.2.5</t>
  </si>
  <si>
    <t xml:space="preserve"> authenticate : authenticator = db : Session ID = 6b067064-054d-49ba-b738-7820ced1f122 : API Version = 4.2.5</t>
  </si>
  <si>
    <t xml:space="preserve"> authenticate : authenticator = db : Session ID = 87f4c767-176a-48c7-9be2-14ff7e261005 : API Version = 4.2.5</t>
  </si>
  <si>
    <t xml:space="preserve"> authenticate : authenticator = db : Session ID = 6e2cf736-d43e-4ca2-a3e6-ec29c5cda3f4 : API Version = 4.2.2</t>
  </si>
  <si>
    <t xml:space="preserve"> authenticate : authenticator = db : Session ID = 2668da32-025f-49da-8773-f91676626fda : API Version = 4.2.2</t>
  </si>
  <si>
    <t xml:space="preserve"> authenticate : authenticator = db : Session ID = beceb0d0-6e88-4078-9365-26f8725d37e3 : API Version = 4.2.2</t>
  </si>
  <si>
    <t>All Tests</t>
  </si>
  <si>
    <t xml:space="preserve"> abm65.esc.rl.ac.uk</t>
  </si>
  <si>
    <t xml:space="preserve"> authenticate : authenticator = db : Session ID = 3c2dc5ee-396d-49bd-a8de-291eb8320d70 : API Version = 4.2.5</t>
  </si>
  <si>
    <t xml:space="preserve"> authenticate : authenticator = db : Session ID = 2729e4db-2fa5-43dd-a80e-404454195296 : API Version = 4.2.5</t>
  </si>
  <si>
    <t xml:space="preserve"> authenticate : authenticator = db : Session ID = d2d18e16-5520-415a-8546-a408c4eedfeb : API Version = 4.2.2</t>
  </si>
  <si>
    <t xml:space="preserve"> Authenticate : authenticator = db : Session ID = 2948f279-18bb-45f7-a003-185d98982186 : API Version = 4.2.1</t>
  </si>
  <si>
    <t xml:space="preserve"> RemainingMinutes : Remaining Minutes:239.99855</t>
  </si>
  <si>
    <t xml:space="preserve"> Authenticate : authenticator = db : Session ID = fc7623d7-abfa-435f-8b92-4de4fbcd416c : API Version = 4.2.5</t>
  </si>
  <si>
    <t xml:space="preserve"> RemainingMinutes : Remaining Minutes:119.99215</t>
  </si>
  <si>
    <t xml:space="preserve"> Authenticate : authenticator = db : Session ID = 11f5e455-583e-4830-8188-b6a8fb6d004c : API Version = 4.2.5</t>
  </si>
  <si>
    <t xml:space="preserve"> RemainingMinutes : Remaining Minutes:119.99908333333333</t>
  </si>
  <si>
    <t xml:space="preserve"> Authenticate : authenticator = db : Session ID = f3968ed5-8a4d-401d-be61-584e758b0e0a : API Version = 4.2.5</t>
  </si>
  <si>
    <t xml:space="preserve"> RemainingMinutes : Remaining Minutes:119.99928333333334</t>
  </si>
  <si>
    <t xml:space="preserve"> Authenticate : authenticator = db : Session ID = 6d5fce5f-83dd-4f92-9654-431150cc9b08 : API Version = 4.2.5</t>
  </si>
  <si>
    <t xml:space="preserve"> RemainingMinutes : Remaining Minutes:119.99858333333333</t>
  </si>
  <si>
    <t xml:space="preserve"> Authenticate : authenticator = db : Session ID = 3e419ab1-e68f-45cf-80c5-08e074689a3a : API Version = 4.2.2</t>
  </si>
  <si>
    <t xml:space="preserve"> Authenticate : authenticator = db : Session ID = e2f6f0f9-14cf-4c70-9037-d87e6063e10f : API Version = 4.2.2</t>
  </si>
  <si>
    <t xml:space="preserve"> RemainingMinutes : Remaining Minutes:119.99833333333333</t>
  </si>
  <si>
    <t xml:space="preserve"> Authenticate : authenticator = db : Session ID = 11a0d3b5-f83e-4245-9b5d-3554a99a1857 : API Version = 4.2.2</t>
  </si>
  <si>
    <t xml:space="preserve"> ovm-icat-preprod</t>
  </si>
  <si>
    <t xml:space="preserve"> Authenticate : authenticator = db : Session ID = 3fb1d0ec-2888-491a-97b6-9d215dee0940 : API Version = 4.2.1</t>
  </si>
  <si>
    <t xml:space="preserve"> RemainingMinutes : Remaining Minutes:239.99878333333334</t>
  </si>
  <si>
    <t xml:space="preserve"> Authenticate : authenticator = db : Session ID = ecf0f5cd-00d2-49d1-bf1d-050767feac9c : API Version = 4.2.5</t>
  </si>
  <si>
    <t xml:space="preserve"> RemainingMinutes : Remaining Minutes:119.99138333333333</t>
  </si>
  <si>
    <t xml:space="preserve"> Authenticate : authenticator = db : Session ID = cf539a75-6dc2-4d92-9e3d-536ed755f622 : API Version = 4.2.5</t>
  </si>
  <si>
    <t xml:space="preserve"> RemainingMinutes : Remaining Minutes:119.99926666666667</t>
  </si>
  <si>
    <t xml:space="preserve"> Authenticate : authenticator = db : Session ID = 4485cc40-02ed-445f-b50c-dafcea0a2962 : API Version = 4.2.5</t>
  </si>
  <si>
    <t xml:space="preserve"> Authenticate : authenticator = db : Session ID = 9ec52463-98e6-40a3-962b-bcc0374cf46a : API Version = 4.2.5</t>
  </si>
  <si>
    <t xml:space="preserve"> Authenticate : authenticator = db : Session ID = 48fcf6b5-4acf-4916-9f4d-abace73c17d3 : API Version = 4.2.2</t>
  </si>
  <si>
    <t xml:space="preserve"> RemainingMinutes : Remaining Minutes:119.99938333333333</t>
  </si>
  <si>
    <t xml:space="preserve"> authenticate : authenticator = db : Session ID = 0487b3cf-4d2e-4d48-9185-e1574bb1e3af : API Version = 4.2.5</t>
  </si>
  <si>
    <t xml:space="preserve"> rinzewind</t>
  </si>
  <si>
    <t xml:space="preserve"> Authenticate : authenticator = db : Session ID = 0d234cb6-eca5-4cb2-8a4e-97c95bbe1262 : API Version = 4.2.1</t>
  </si>
  <si>
    <t xml:space="preserve"> GetUserName : Username = rolf.krahl@gmx.net</t>
  </si>
  <si>
    <t xml:space="preserve"> RemainingMinutes : Remaining Minutes:239.99958333333333</t>
  </si>
  <si>
    <t xml:space="preserve"> Authenticate : authenticator = db : Session ID = c309cb6a-fe4c-46aa-a592-95425292a216 : API Version = 4.2.5</t>
  </si>
  <si>
    <t xml:space="preserve"> RemainingMinutes : Remaining Minutes:119.99866666666667</t>
  </si>
  <si>
    <t xml:space="preserve"> Authenticate : authenticator = db : Session ID = 77f73f02-994d-44f2-b1d0-676f4b4e90ac : API Version = 4.2.5</t>
  </si>
  <si>
    <t xml:space="preserve"> Authenticate : authenticator = db : Session ID = 457e5604-a6ff-46e2-975d-d44f569c84c9 : API Version = 4.2.5</t>
  </si>
  <si>
    <t xml:space="preserve"> RemainingMinutes : Remaining Minutes:119.99913333333333</t>
  </si>
  <si>
    <t xml:space="preserve"> Authenticate : authenticator = db : Session ID = fe98d6e5-0661-4594-815c-8e754fdff7d5 : API Version = 4.2.5</t>
  </si>
  <si>
    <t xml:space="preserve"> RemainingMinutes : Remaining Minutes:119.99906666666666</t>
  </si>
  <si>
    <t xml:space="preserve"> Authenticate : authenticator = db : Session ID = 505eb427-3711-4e99-804f-41da7c0e8e32 : API Version = 4.2.2</t>
  </si>
  <si>
    <t xml:space="preserve"> RemainingMinutes : Remaining Minutes:119.99918333333333</t>
  </si>
  <si>
    <t xml:space="preserve"> Authenticate : authenticator = db : Session ID = 1dd4fcda-447d-4c08-98ef-d69b559becbe : API Version = 4.2.2</t>
  </si>
  <si>
    <t xml:space="preserve"> Authenticate : authenticator = db : Session ID = 5f431905-8a85-4aec-be80-419706d45819 : API Version = 4.2.2</t>
  </si>
  <si>
    <t xml:space="preserve"> authenticate : authenticator = db : Session ID = 85235e88-ccea-4e70-b011-e6eb684eaae7 : API Version = 4.2.1</t>
  </si>
  <si>
    <t xml:space="preserve"> authenticate : authenticator = db : Session ID = 8d461bb0-eebd-43e2-8881-b37459f21619 : API Version = 4.2.5</t>
  </si>
  <si>
    <t xml:space="preserve"> authenticate : authenticator = db : Session ID = 3924123a-5ff1-40f6-a9a1-809dda764939 : API Version = 4.2.5</t>
  </si>
  <si>
    <t xml:space="preserve"> authenticate : authenticator = db : Session ID = 4aa885d4-f10c-4a62-b5ba-0f44e8590d93 : API Version = 4.2.5</t>
  </si>
  <si>
    <t xml:space="preserve"> authenticate : authenticator = db : Session ID = 938ac445-07ad-4a90-a248-c1d3e478ce50 : API Version = 4.2.5</t>
  </si>
  <si>
    <t xml:space="preserve"> authenticate : authenticator = db : Session ID = 3b44734c-11a1-470d-8c00-bdc36b60e8ed : API Version = 4.2.2</t>
  </si>
  <si>
    <t xml:space="preserve"> authenticate : authenticator = db : Session ID = 03020657-4a4f-4d09-9acb-fb46fadc5028 : API Version = 4.2.2</t>
  </si>
  <si>
    <t xml:space="preserve"> authenticate : authenticator = db : Session ID = 4de64d2e-7abc-41d4-ac06-257992108073 : API Version = 4.2.2</t>
  </si>
  <si>
    <t xml:space="preserve"> dirkgently</t>
  </si>
  <si>
    <t xml:space="preserve"> Authenticate : authenticator = db : Session ID = 7425cbef-440f-4811-8e99-97c447e17e1d : API Version = 4.2.1</t>
  </si>
  <si>
    <t xml:space="preserve"> RemainingMinutes : Remaining Minutes:239.99916666666667</t>
  </si>
  <si>
    <t xml:space="preserve"> Authenticate : authenticator = db : Session ID = 7ef4e296-f116-493c-aac9-e935b722e9d7 : API Version = 4.2.5</t>
  </si>
  <si>
    <t xml:space="preserve"> RemainingMinutes : Remaining Minutes:119.99716666666667</t>
  </si>
  <si>
    <t xml:space="preserve"> Authenticate : authenticator = db : Session ID = cc78a651-4550-4e31-9b44-20cd648c2287 : API Version = 4.2.5</t>
  </si>
  <si>
    <t xml:space="preserve"> RemainingMinutes : Remaining Minutes:119.99931666666667</t>
  </si>
  <si>
    <t xml:space="preserve"> Authenticate : authenticator = db : Session ID = d4fbfb9a-6ed2-413b-8883-8978e23063ac : API Version = 4.2.5</t>
  </si>
  <si>
    <t xml:space="preserve"> RemainingMinutes : Remaining Minutes:119.9995</t>
  </si>
  <si>
    <t xml:space="preserve"> Authenticate : authenticator = db : Session ID = 9329a84c-ec5c-40f3-a3e1-7ca06a21a76a : API Version = 4.2.5</t>
  </si>
  <si>
    <t xml:space="preserve"> RemainingMinutes : Remaining Minutes:119.99841666666667</t>
  </si>
  <si>
    <t xml:space="preserve"> Authenticate : authenticator = db : Session ID = cf39ad2a-75bf-4ddc-9adc-e7d1cabf4479 : API Version = 4.2.2</t>
  </si>
  <si>
    <t xml:space="preserve"> RemainingMinutes : Remaining Minutes:119.99865</t>
  </si>
  <si>
    <t xml:space="preserve"> Authenticate : authenticator = db : Session ID = da9f4670-8c30-4ab7-9e77-ba84354aae47 : API Version = 4.2.2</t>
  </si>
  <si>
    <t xml:space="preserve"> authenticate : authenticator = db : Session ID = c50a897a-e102-4153-a5fc-6a3ef6a0d72c : API Version = 4.2.1</t>
  </si>
  <si>
    <t xml:space="preserve"> authenticate : authenticator = db : Session ID = 0287b934-5161-465e-b65b-8771dc38fc8e : API Version = 4.2.5</t>
  </si>
  <si>
    <t xml:space="preserve"> authenticate : authenticator = db : Session ID = 7570a443-21bf-4d43-b115-f504edc18e9f : API Version = 4.2.5</t>
  </si>
  <si>
    <t xml:space="preserve"> authenticate : authenticator = db : Session ID = f952334f-ab35-46d8-8f2b-35390e40fcf5 : API Version = 4.2.5</t>
  </si>
  <si>
    <t xml:space="preserve"> authenticate : authenticator = db : Session ID = d98ebe36-d155-48d8-8990-68d4daee5be5 : API Version = 4.2.5</t>
  </si>
  <si>
    <t xml:space="preserve"> authenticate : authenticator = db : Session ID = 9a79a74f-1740-4e12-ad1e-65c60f9ffa57 : API Version = 4.2.2</t>
  </si>
  <si>
    <t xml:space="preserve"> authenticate : authenticator = db : Session ID = c574230d-3a5e-45b9-8452-416a34e582bb : API Version = 4.2.2</t>
  </si>
  <si>
    <t>Value</t>
  </si>
  <si>
    <t>Deployment</t>
  </si>
  <si>
    <t>Certificate</t>
  </si>
  <si>
    <t>Content</t>
  </si>
  <si>
    <t>Authentication</t>
  </si>
  <si>
    <t>Date</t>
  </si>
  <si>
    <t>Unknown</t>
  </si>
  <si>
    <t>Production</t>
  </si>
  <si>
    <t>Development</t>
  </si>
  <si>
    <t>None</t>
  </si>
  <si>
    <t>Check</t>
  </si>
  <si>
    <t>June</t>
  </si>
  <si>
    <t>Yes</t>
  </si>
  <si>
    <t>October</t>
  </si>
  <si>
    <t>score</t>
  </si>
  <si>
    <t>Deployment characteristics</t>
  </si>
  <si>
    <t>Federation intentions</t>
  </si>
  <si>
    <t>none</t>
  </si>
  <si>
    <t>other</t>
  </si>
  <si>
    <t>self-signed</t>
  </si>
  <si>
    <t>service-verfication</t>
  </si>
  <si>
    <t>authn_db</t>
  </si>
  <si>
    <t>http:80</t>
  </si>
  <si>
    <t>local</t>
  </si>
  <si>
    <t>representative-data</t>
  </si>
  <si>
    <t>institutional</t>
  </si>
  <si>
    <t>https:443</t>
  </si>
  <si>
    <t xml:space="preserve">global </t>
  </si>
  <si>
    <t>umbrella</t>
  </si>
  <si>
    <t>Client/ Part</t>
  </si>
  <si>
    <t>count</t>
  </si>
  <si>
    <t>participation</t>
  </si>
  <si>
    <t>yes</t>
  </si>
  <si>
    <t>Legend:</t>
  </si>
  <si>
    <t>Failure</t>
  </si>
  <si>
    <t>Run client scripts to locate data in ICATs</t>
  </si>
  <si>
    <t>Connect to the Topcats and locate data</t>
  </si>
  <si>
    <t>icat deployment</t>
  </si>
  <si>
    <t>STFC - UK</t>
  </si>
  <si>
    <t>STFC-UK</t>
  </si>
  <si>
    <t>Average</t>
  </si>
  <si>
    <t>Locate info in the European Affiliation Database</t>
  </si>
  <si>
    <t>Server</t>
  </si>
  <si>
    <t>Failures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</si>
</sst>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medium">
        <color auto="1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0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1" applyFill="1" applyBorder="1" applyAlignment="1">
      <alignment vertical="center"/>
    </xf>
    <xf numFmtId="0" fontId="2" fillId="0" borderId="17" xfId="1" applyFill="1" applyBorder="1" applyAlignment="1">
      <alignment vertical="center"/>
    </xf>
    <xf numFmtId="0" fontId="2" fillId="0" borderId="18" xfId="1" applyFill="1" applyBorder="1" applyAlignment="1">
      <alignment vertical="center"/>
    </xf>
    <xf numFmtId="0" fontId="0" fillId="0" borderId="10" xfId="0" applyBorder="1"/>
    <xf numFmtId="0" fontId="0" fillId="0" borderId="0" xfId="0" applyAlignment="1">
      <alignment horizontal="right"/>
    </xf>
    <xf numFmtId="22" fontId="0" fillId="0" borderId="0" xfId="0" applyNumberFormat="1"/>
    <xf numFmtId="0" fontId="2" fillId="4" borderId="20" xfId="1" applyFill="1" applyBorder="1" applyAlignment="1">
      <alignment vertical="center"/>
    </xf>
    <xf numFmtId="0" fontId="2" fillId="4" borderId="11" xfId="1" applyFill="1" applyBorder="1" applyAlignment="1">
      <alignment vertical="center"/>
    </xf>
    <xf numFmtId="0" fontId="2" fillId="4" borderId="12" xfId="1" applyFill="1" applyBorder="1" applyAlignment="1">
      <alignment vertical="center"/>
    </xf>
    <xf numFmtId="0" fontId="2" fillId="5" borderId="21" xfId="1" applyFill="1" applyBorder="1" applyAlignment="1">
      <alignment textRotation="45"/>
    </xf>
    <xf numFmtId="0" fontId="2" fillId="6" borderId="21" xfId="1" applyFill="1" applyBorder="1" applyAlignment="1">
      <alignment textRotation="45"/>
    </xf>
    <xf numFmtId="0" fontId="2" fillId="6" borderId="21" xfId="1" applyFill="1" applyBorder="1" applyAlignment="1">
      <alignment vertical="center" textRotation="45"/>
    </xf>
    <xf numFmtId="0" fontId="2" fillId="5" borderId="21" xfId="1" applyFill="1" applyBorder="1" applyAlignment="1">
      <alignment vertical="center" textRotation="45"/>
    </xf>
    <xf numFmtId="0" fontId="2" fillId="6" borderId="20" xfId="1" applyFill="1" applyBorder="1" applyAlignment="1">
      <alignment vertical="center"/>
    </xf>
    <xf numFmtId="0" fontId="2" fillId="6" borderId="11" xfId="1" applyFill="1" applyBorder="1" applyAlignment="1">
      <alignment vertical="center"/>
    </xf>
    <xf numFmtId="0" fontId="2" fillId="0" borderId="23" xfId="1" applyFill="1" applyBorder="1" applyAlignment="1">
      <alignment textRotation="45"/>
    </xf>
    <xf numFmtId="0" fontId="2" fillId="4" borderId="22" xfId="1" applyFill="1" applyBorder="1" applyAlignment="1">
      <alignment horizontal="left"/>
    </xf>
    <xf numFmtId="0" fontId="0" fillId="6" borderId="4" xfId="0" applyFill="1" applyBorder="1"/>
    <xf numFmtId="0" fontId="0" fillId="6" borderId="7" xfId="0" applyFill="1" applyBorder="1"/>
    <xf numFmtId="0" fontId="2" fillId="6" borderId="4" xfId="1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3" borderId="8" xfId="0" applyFill="1" applyBorder="1"/>
    <xf numFmtId="0" fontId="0" fillId="3" borderId="9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1" fillId="0" borderId="24" xfId="0" applyFont="1" applyBorder="1" applyAlignment="1">
      <alignment horizontal="right"/>
    </xf>
    <xf numFmtId="0" fontId="0" fillId="0" borderId="25" xfId="0" applyBorder="1"/>
    <xf numFmtId="9" fontId="0" fillId="7" borderId="9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7" borderId="6" xfId="0" applyNumberFormat="1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3" borderId="5" xfId="0" applyFill="1" applyBorder="1"/>
    <xf numFmtId="0" fontId="0" fillId="0" borderId="24" xfId="0" applyBorder="1"/>
    <xf numFmtId="9" fontId="0" fillId="7" borderId="24" xfId="0" applyNumberFormat="1" applyFill="1" applyBorder="1" applyAlignment="1">
      <alignment horizontal="right"/>
    </xf>
    <xf numFmtId="0" fontId="4" fillId="0" borderId="0" xfId="0" applyFont="1"/>
    <xf numFmtId="0" fontId="0" fillId="2" borderId="25" xfId="0" applyFill="1" applyBorder="1"/>
    <xf numFmtId="0" fontId="0" fillId="6" borderId="25" xfId="0" applyFill="1" applyBorder="1"/>
    <xf numFmtId="0" fontId="0" fillId="2" borderId="28" xfId="0" applyFill="1" applyBorder="1"/>
    <xf numFmtId="0" fontId="0" fillId="6" borderId="29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/>
    <xf numFmtId="0" fontId="0" fillId="4" borderId="25" xfId="0" applyFill="1" applyBorder="1"/>
    <xf numFmtId="0" fontId="0" fillId="4" borderId="9" xfId="0" applyFill="1" applyBorder="1"/>
    <xf numFmtId="0" fontId="3" fillId="4" borderId="5" xfId="0" applyFont="1" applyFill="1" applyBorder="1"/>
    <xf numFmtId="0" fontId="0" fillId="4" borderId="27" xfId="0" applyFill="1" applyBorder="1"/>
    <xf numFmtId="0" fontId="0" fillId="0" borderId="0" xfId="0" applyFill="1"/>
    <xf numFmtId="0" fontId="0" fillId="6" borderId="3" xfId="0" applyFill="1" applyBorder="1"/>
    <xf numFmtId="0" fontId="0" fillId="6" borderId="6" xfId="0" applyFill="1" applyBorder="1"/>
    <xf numFmtId="0" fontId="0" fillId="4" borderId="13" xfId="0" applyFill="1" applyBorder="1"/>
    <xf numFmtId="0" fontId="3" fillId="3" borderId="5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6" borderId="9" xfId="0" applyFill="1" applyBorder="1"/>
    <xf numFmtId="0" fontId="3" fillId="3" borderId="6" xfId="0" applyFont="1" applyFill="1" applyBorder="1"/>
    <xf numFmtId="0" fontId="0" fillId="6" borderId="26" xfId="0" applyFill="1" applyBorder="1"/>
    <xf numFmtId="0" fontId="0" fillId="6" borderId="27" xfId="0" applyFill="1" applyBorder="1"/>
    <xf numFmtId="0" fontId="2" fillId="6" borderId="12" xfId="1" applyFill="1" applyBorder="1" applyAlignment="1">
      <alignment vertical="center"/>
    </xf>
    <xf numFmtId="0" fontId="2" fillId="6" borderId="30" xfId="1" applyFill="1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4" xfId="0" applyFill="1" applyBorder="1" applyAlignment="1">
      <alignment horizontal="right"/>
    </xf>
    <xf numFmtId="9" fontId="0" fillId="0" borderId="24" xfId="0" applyNumberFormat="1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8" xfId="0" applyBorder="1" applyAlignment="1">
      <alignment horizontal="center"/>
    </xf>
    <xf numFmtId="9" fontId="0" fillId="0" borderId="0" xfId="0" applyNumberForma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0" xfId="0" applyBorder="1"/>
    <xf numFmtId="0" fontId="0" fillId="0" borderId="4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4" borderId="43" xfId="1" applyFill="1" applyBorder="1" applyAlignment="1">
      <alignment vertical="center"/>
    </xf>
    <xf numFmtId="9" fontId="0" fillId="0" borderId="44" xfId="0" applyNumberFormat="1" applyBorder="1" applyAlignment="1">
      <alignment horizontal="right"/>
    </xf>
    <xf numFmtId="0" fontId="0" fillId="0" borderId="45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44" xfId="0" applyBorder="1"/>
    <xf numFmtId="0" fontId="0" fillId="0" borderId="4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4" borderId="49" xfId="1" applyFill="1" applyBorder="1" applyAlignment="1">
      <alignment vertical="center"/>
    </xf>
    <xf numFmtId="0" fontId="0" fillId="0" borderId="50" xfId="0" applyBorder="1" applyAlignment="1">
      <alignment horizontal="right"/>
    </xf>
    <xf numFmtId="0" fontId="0" fillId="0" borderId="51" xfId="0" applyBorder="1" applyAlignment="1">
      <alignment horizontal="right"/>
    </xf>
    <xf numFmtId="0" fontId="0" fillId="0" borderId="52" xfId="0" applyBorder="1" applyAlignment="1">
      <alignment horizontal="right"/>
    </xf>
    <xf numFmtId="0" fontId="0" fillId="0" borderId="50" xfId="0" applyBorder="1"/>
    <xf numFmtId="0" fontId="0" fillId="0" borderId="53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4" xfId="0" applyBorder="1" applyAlignment="1">
      <alignment horizontal="center"/>
    </xf>
    <xf numFmtId="9" fontId="0" fillId="0" borderId="50" xfId="0" applyNumberFormat="1" applyBorder="1" applyAlignment="1">
      <alignment horizontal="right"/>
    </xf>
    <xf numFmtId="9" fontId="0" fillId="0" borderId="34" xfId="0" applyNumberFormat="1" applyBorder="1" applyAlignment="1">
      <alignment horizontal="right"/>
    </xf>
    <xf numFmtId="0" fontId="0" fillId="0" borderId="55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56" xfId="0" applyBorder="1" applyAlignment="1">
      <alignment horizontal="right"/>
    </xf>
    <xf numFmtId="0" fontId="0" fillId="0" borderId="34" xfId="0" applyBorder="1"/>
    <xf numFmtId="0" fontId="0" fillId="0" borderId="5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1" xfId="0" applyBorder="1"/>
    <xf numFmtId="0" fontId="0" fillId="0" borderId="41" xfId="0" applyBorder="1" applyAlignment="1">
      <alignment horizontal="right"/>
    </xf>
    <xf numFmtId="0" fontId="0" fillId="0" borderId="42" xfId="0" applyBorder="1"/>
    <xf numFmtId="0" fontId="0" fillId="0" borderId="49" xfId="0" applyBorder="1"/>
    <xf numFmtId="0" fontId="0" fillId="0" borderId="43" xfId="0" applyBorder="1"/>
    <xf numFmtId="9" fontId="0" fillId="0" borderId="46" xfId="0" applyNumberFormat="1" applyBorder="1" applyAlignment="1">
      <alignment horizontal="right"/>
    </xf>
    <xf numFmtId="9" fontId="0" fillId="0" borderId="47" xfId="0" applyNumberFormat="1" applyBorder="1" applyAlignment="1">
      <alignment horizontal="center"/>
    </xf>
    <xf numFmtId="9" fontId="0" fillId="0" borderId="45" xfId="0" applyNumberFormat="1" applyBorder="1" applyAlignment="1">
      <alignment horizontal="center"/>
    </xf>
    <xf numFmtId="9" fontId="0" fillId="0" borderId="44" xfId="0" applyNumberFormat="1" applyBorder="1" applyAlignment="1">
      <alignment horizontal="center"/>
    </xf>
    <xf numFmtId="9" fontId="0" fillId="0" borderId="48" xfId="0" applyNumberFormat="1" applyBorder="1" applyAlignment="1">
      <alignment horizontal="center"/>
    </xf>
    <xf numFmtId="9" fontId="0" fillId="0" borderId="0" xfId="0" applyNumberFormat="1" applyAlignment="1">
      <alignment horizontal="right"/>
    </xf>
    <xf numFmtId="0" fontId="0" fillId="9" borderId="59" xfId="0" applyFill="1" applyBorder="1" applyAlignment="1">
      <alignment horizontal="center"/>
    </xf>
    <xf numFmtId="0" fontId="0" fillId="9" borderId="60" xfId="0" applyFill="1" applyBorder="1" applyAlignment="1">
      <alignment horizontal="center"/>
    </xf>
    <xf numFmtId="0" fontId="0" fillId="9" borderId="61" xfId="0" applyFill="1" applyBorder="1" applyAlignment="1">
      <alignment horizontal="center"/>
    </xf>
    <xf numFmtId="0" fontId="0" fillId="0" borderId="41" xfId="0" applyBorder="1"/>
    <xf numFmtId="0" fontId="0" fillId="8" borderId="59" xfId="0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39" xfId="0" applyFont="1" applyBorder="1" applyAlignment="1">
      <alignment horizontal="right"/>
    </xf>
    <xf numFmtId="0" fontId="1" fillId="0" borderId="40" xfId="0" applyFont="1" applyBorder="1" applyAlignment="1">
      <alignment horizontal="right"/>
    </xf>
    <xf numFmtId="0" fontId="0" fillId="0" borderId="39" xfId="0" applyBorder="1"/>
    <xf numFmtId="0" fontId="0" fillId="0" borderId="12" xfId="0" applyBorder="1"/>
    <xf numFmtId="0" fontId="1" fillId="0" borderId="34" xfId="0" applyFont="1" applyBorder="1" applyAlignment="1">
      <alignment horizontal="right"/>
    </xf>
    <xf numFmtId="0" fontId="1" fillId="0" borderId="55" xfId="0" applyFont="1" applyBorder="1" applyAlignment="1">
      <alignment horizontal="right"/>
    </xf>
    <xf numFmtId="0" fontId="1" fillId="0" borderId="56" xfId="0" applyFont="1" applyBorder="1" applyAlignment="1">
      <alignment horizontal="right"/>
    </xf>
    <xf numFmtId="0" fontId="0" fillId="0" borderId="57" xfId="0" applyBorder="1"/>
    <xf numFmtId="0" fontId="0" fillId="0" borderId="55" xfId="0" applyBorder="1"/>
    <xf numFmtId="0" fontId="0" fillId="0" borderId="58" xfId="0" applyBorder="1"/>
    <xf numFmtId="49" fontId="0" fillId="0" borderId="63" xfId="0" applyNumberFormat="1" applyBorder="1" applyAlignment="1">
      <alignment horizontal="center" textRotation="30"/>
    </xf>
    <xf numFmtId="49" fontId="0" fillId="0" borderId="0" xfId="0" applyNumberFormat="1" applyAlignment="1">
      <alignment textRotation="15"/>
    </xf>
    <xf numFmtId="0" fontId="0" fillId="0" borderId="64" xfId="0" applyBorder="1"/>
    <xf numFmtId="0" fontId="0" fillId="0" borderId="64" xfId="0" applyBorder="1" applyAlignment="1">
      <alignment horizontal="right"/>
    </xf>
    <xf numFmtId="0" fontId="0" fillId="0" borderId="65" xfId="0" applyBorder="1" applyAlignment="1">
      <alignment horizontal="right"/>
    </xf>
    <xf numFmtId="0" fontId="0" fillId="0" borderId="66" xfId="0" applyBorder="1"/>
    <xf numFmtId="0" fontId="0" fillId="0" borderId="0" xfId="0" applyFill="1" applyBorder="1" applyAlignment="1">
      <alignment horizontal="right"/>
    </xf>
    <xf numFmtId="0" fontId="0" fillId="9" borderId="37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0" borderId="67" xfId="0" applyBorder="1" applyAlignment="1">
      <alignment horizontal="right"/>
    </xf>
    <xf numFmtId="9" fontId="0" fillId="0" borderId="42" xfId="0" applyNumberFormat="1" applyBorder="1"/>
    <xf numFmtId="0" fontId="0" fillId="9" borderId="41" xfId="0" applyFill="1" applyBorder="1" applyAlignment="1">
      <alignment horizontal="right"/>
    </xf>
    <xf numFmtId="0" fontId="2" fillId="4" borderId="68" xfId="1" applyFill="1" applyBorder="1" applyAlignment="1">
      <alignment vertical="center"/>
    </xf>
    <xf numFmtId="0" fontId="0" fillId="9" borderId="69" xfId="0" applyFill="1" applyBorder="1" applyAlignment="1">
      <alignment horizontal="right"/>
    </xf>
    <xf numFmtId="9" fontId="0" fillId="9" borderId="70" xfId="0" applyNumberFormat="1" applyFill="1" applyBorder="1" applyAlignment="1">
      <alignment horizontal="right"/>
    </xf>
    <xf numFmtId="0" fontId="0" fillId="9" borderId="71" xfId="0" applyFill="1" applyBorder="1" applyAlignment="1">
      <alignment horizontal="right"/>
    </xf>
    <xf numFmtId="0" fontId="0" fillId="0" borderId="72" xfId="0" applyBorder="1" applyAlignment="1">
      <alignment horizontal="right"/>
    </xf>
    <xf numFmtId="9" fontId="0" fillId="0" borderId="73" xfId="0" applyNumberFormat="1" applyBorder="1"/>
    <xf numFmtId="0" fontId="0" fillId="9" borderId="67" xfId="0" applyFill="1" applyBorder="1" applyAlignment="1">
      <alignment horizontal="right"/>
    </xf>
    <xf numFmtId="0" fontId="0" fillId="0" borderId="69" xfId="0" applyBorder="1" applyAlignment="1">
      <alignment horizontal="right"/>
    </xf>
    <xf numFmtId="0" fontId="0" fillId="0" borderId="70" xfId="0" applyBorder="1" applyAlignment="1">
      <alignment horizontal="right"/>
    </xf>
    <xf numFmtId="0" fontId="0" fillId="0" borderId="71" xfId="0" applyBorder="1" applyAlignment="1">
      <alignment horizontal="right"/>
    </xf>
    <xf numFmtId="9" fontId="0" fillId="0" borderId="57" xfId="0" applyNumberFormat="1" applyBorder="1"/>
    <xf numFmtId="9" fontId="0" fillId="0" borderId="34" xfId="0" applyNumberFormat="1" applyBorder="1"/>
    <xf numFmtId="9" fontId="0" fillId="0" borderId="74" xfId="0" applyNumberFormat="1" applyBorder="1"/>
    <xf numFmtId="9" fontId="0" fillId="0" borderId="56" xfId="0" applyNumberFormat="1" applyBorder="1"/>
    <xf numFmtId="9" fontId="0" fillId="0" borderId="58" xfId="0" applyNumberFormat="1" applyBorder="1"/>
    <xf numFmtId="0" fontId="0" fillId="9" borderId="75" xfId="0" applyFill="1" applyBorder="1"/>
    <xf numFmtId="0" fontId="0" fillId="3" borderId="75" xfId="0" applyFill="1" applyBorder="1"/>
    <xf numFmtId="9" fontId="0" fillId="9" borderId="0" xfId="0" applyNumberFormat="1" applyFill="1" applyBorder="1" applyAlignment="1">
      <alignment horizontal="right"/>
    </xf>
    <xf numFmtId="0" fontId="2" fillId="4" borderId="76" xfId="1" applyFill="1" applyBorder="1" applyAlignment="1">
      <alignment vertical="center"/>
    </xf>
    <xf numFmtId="0" fontId="0" fillId="0" borderId="77" xfId="0" applyBorder="1" applyAlignment="1">
      <alignment horizontal="right"/>
    </xf>
    <xf numFmtId="9" fontId="0" fillId="0" borderId="77" xfId="0" applyNumberFormat="1" applyBorder="1" applyAlignment="1">
      <alignment horizontal="right"/>
    </xf>
    <xf numFmtId="9" fontId="0" fillId="0" borderId="78" xfId="0" applyNumberFormat="1" applyBorder="1"/>
    <xf numFmtId="0" fontId="2" fillId="4" borderId="79" xfId="1" applyFill="1" applyBorder="1" applyAlignment="1">
      <alignment vertical="center"/>
    </xf>
    <xf numFmtId="9" fontId="0" fillId="0" borderId="80" xfId="0" applyNumberFormat="1" applyBorder="1"/>
    <xf numFmtId="0" fontId="2" fillId="4" borderId="81" xfId="1" applyFill="1" applyBorder="1" applyAlignment="1">
      <alignment vertical="center"/>
    </xf>
    <xf numFmtId="9" fontId="0" fillId="0" borderId="82" xfId="0" applyNumberFormat="1" applyBorder="1"/>
    <xf numFmtId="0" fontId="2" fillId="6" borderId="43" xfId="1" applyFill="1" applyBorder="1" applyAlignment="1">
      <alignment vertical="center"/>
    </xf>
    <xf numFmtId="0" fontId="2" fillId="6" borderId="49" xfId="1" applyFill="1" applyBorder="1" applyAlignment="1">
      <alignment vertical="center"/>
    </xf>
    <xf numFmtId="164" fontId="0" fillId="0" borderId="44" xfId="0" applyNumberFormat="1" applyBorder="1" applyAlignment="1">
      <alignment horizontal="right"/>
    </xf>
    <xf numFmtId="0" fontId="0" fillId="7" borderId="25" xfId="0" applyFill="1" applyBorder="1"/>
    <xf numFmtId="0" fontId="0" fillId="7" borderId="5" xfId="0" applyFill="1" applyBorder="1"/>
    <xf numFmtId="0" fontId="2" fillId="4" borderId="30" xfId="1" applyFill="1" applyBorder="1" applyAlignment="1">
      <alignment horizontal="left"/>
    </xf>
    <xf numFmtId="0" fontId="0" fillId="7" borderId="2" xfId="0" applyFill="1" applyBorder="1"/>
    <xf numFmtId="0" fontId="0" fillId="7" borderId="8" xfId="0" applyFill="1" applyBorder="1"/>
    <xf numFmtId="164" fontId="0" fillId="0" borderId="46" xfId="0" applyNumberForma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0" fillId="4" borderId="1" xfId="0" applyFill="1" applyBorder="1"/>
    <xf numFmtId="0" fontId="0" fillId="3" borderId="28" xfId="0" applyFill="1" applyBorder="1"/>
    <xf numFmtId="0" fontId="0" fillId="3" borderId="25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sis.stfc.ac.uk/" TargetMode="External"/><Relationship Id="rId13" Type="http://schemas.openxmlformats.org/officeDocument/2006/relationships/hyperlink" Target="http://www.synchrotron-soleil.fr/" TargetMode="External"/><Relationship Id="rId3" Type="http://schemas.openxmlformats.org/officeDocument/2006/relationships/hyperlink" Target="http://www.diamond.ac.uk/" TargetMode="External"/><Relationship Id="rId7" Type="http://schemas.openxmlformats.org/officeDocument/2006/relationships/hyperlink" Target="http://www.ill.eu/" TargetMode="External"/><Relationship Id="rId12" Type="http://schemas.openxmlformats.org/officeDocument/2006/relationships/hyperlink" Target="http://www.psi.ch/" TargetMode="External"/><Relationship Id="rId2" Type="http://schemas.openxmlformats.org/officeDocument/2006/relationships/hyperlink" Target="http://www.desy.de/index_eng.html" TargetMode="External"/><Relationship Id="rId1" Type="http://schemas.openxmlformats.org/officeDocument/2006/relationships/hyperlink" Target="http://www.cells.es/" TargetMode="External"/><Relationship Id="rId6" Type="http://schemas.openxmlformats.org/officeDocument/2006/relationships/hyperlink" Target="http://www.helmholtz-berlin.de/index_en.html" TargetMode="External"/><Relationship Id="rId11" Type="http://schemas.openxmlformats.org/officeDocument/2006/relationships/hyperlink" Target="https://www.maxlab.lu.se/" TargetMode="External"/><Relationship Id="rId5" Type="http://schemas.openxmlformats.org/officeDocument/2006/relationships/hyperlink" Target="http://www.esrf.eu/" TargetMode="External"/><Relationship Id="rId10" Type="http://schemas.openxmlformats.org/officeDocument/2006/relationships/hyperlink" Target="http://www-llb.cea.fr/en/" TargetMode="External"/><Relationship Id="rId4" Type="http://schemas.openxmlformats.org/officeDocument/2006/relationships/hyperlink" Target="http://www.elettra.trieste.it/" TargetMode="External"/><Relationship Id="rId9" Type="http://schemas.openxmlformats.org/officeDocument/2006/relationships/hyperlink" Target="http://www.fz-juelich.de/jcns/EN/Home/home_node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sis.stfc.ac.uk/" TargetMode="External"/><Relationship Id="rId13" Type="http://schemas.openxmlformats.org/officeDocument/2006/relationships/hyperlink" Target="http://www.synchrotron-soleil.fr/" TargetMode="External"/><Relationship Id="rId18" Type="http://schemas.openxmlformats.org/officeDocument/2006/relationships/hyperlink" Target="http://www.esrf.eu/" TargetMode="External"/><Relationship Id="rId26" Type="http://schemas.openxmlformats.org/officeDocument/2006/relationships/hyperlink" Target="http://www.synchrotron-soleil.fr/" TargetMode="External"/><Relationship Id="rId3" Type="http://schemas.openxmlformats.org/officeDocument/2006/relationships/hyperlink" Target="http://www.diamond.ac.uk/" TargetMode="External"/><Relationship Id="rId21" Type="http://schemas.openxmlformats.org/officeDocument/2006/relationships/hyperlink" Target="http://www.isis.stfc.ac.uk/" TargetMode="External"/><Relationship Id="rId7" Type="http://schemas.openxmlformats.org/officeDocument/2006/relationships/hyperlink" Target="http://www.ill.eu/" TargetMode="External"/><Relationship Id="rId12" Type="http://schemas.openxmlformats.org/officeDocument/2006/relationships/hyperlink" Target="http://www.psi.ch/" TargetMode="External"/><Relationship Id="rId17" Type="http://schemas.openxmlformats.org/officeDocument/2006/relationships/hyperlink" Target="http://www.elettra.trieste.it/" TargetMode="External"/><Relationship Id="rId25" Type="http://schemas.openxmlformats.org/officeDocument/2006/relationships/hyperlink" Target="http://www.psi.ch/" TargetMode="External"/><Relationship Id="rId2" Type="http://schemas.openxmlformats.org/officeDocument/2006/relationships/hyperlink" Target="http://www.desy.de/index_eng.html" TargetMode="External"/><Relationship Id="rId16" Type="http://schemas.openxmlformats.org/officeDocument/2006/relationships/hyperlink" Target="http://www.diamond.ac.uk/" TargetMode="External"/><Relationship Id="rId20" Type="http://schemas.openxmlformats.org/officeDocument/2006/relationships/hyperlink" Target="http://www.ill.eu/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://www.cells.es/" TargetMode="External"/><Relationship Id="rId6" Type="http://schemas.openxmlformats.org/officeDocument/2006/relationships/hyperlink" Target="http://www.helmholtz-berlin.de/index_en.html" TargetMode="External"/><Relationship Id="rId11" Type="http://schemas.openxmlformats.org/officeDocument/2006/relationships/hyperlink" Target="https://www.maxlab.lu.se/" TargetMode="External"/><Relationship Id="rId24" Type="http://schemas.openxmlformats.org/officeDocument/2006/relationships/hyperlink" Target="https://www.maxlab.lu.se/" TargetMode="External"/><Relationship Id="rId5" Type="http://schemas.openxmlformats.org/officeDocument/2006/relationships/hyperlink" Target="http://www.esrf.eu/" TargetMode="External"/><Relationship Id="rId15" Type="http://schemas.openxmlformats.org/officeDocument/2006/relationships/hyperlink" Target="http://www.desy.de/index_eng.html" TargetMode="External"/><Relationship Id="rId23" Type="http://schemas.openxmlformats.org/officeDocument/2006/relationships/hyperlink" Target="http://www-llb.cea.fr/en/" TargetMode="External"/><Relationship Id="rId28" Type="http://schemas.openxmlformats.org/officeDocument/2006/relationships/hyperlink" Target="http://www.synchrotron-soleil.fr/" TargetMode="External"/><Relationship Id="rId10" Type="http://schemas.openxmlformats.org/officeDocument/2006/relationships/hyperlink" Target="http://www-llb.cea.fr/en/" TargetMode="External"/><Relationship Id="rId19" Type="http://schemas.openxmlformats.org/officeDocument/2006/relationships/hyperlink" Target="http://www.helmholtz-berlin.de/index_en.html" TargetMode="External"/><Relationship Id="rId4" Type="http://schemas.openxmlformats.org/officeDocument/2006/relationships/hyperlink" Target="http://www.elettra.trieste.it/" TargetMode="External"/><Relationship Id="rId9" Type="http://schemas.openxmlformats.org/officeDocument/2006/relationships/hyperlink" Target="http://www.fz-juelich.de/jcns/EN/Home/home_node.html" TargetMode="External"/><Relationship Id="rId14" Type="http://schemas.openxmlformats.org/officeDocument/2006/relationships/hyperlink" Target="http://www.cells.es/" TargetMode="External"/><Relationship Id="rId22" Type="http://schemas.openxmlformats.org/officeDocument/2006/relationships/hyperlink" Target="http://www.fz-juelich.de/jcns/EN/Home/home_node.html" TargetMode="External"/><Relationship Id="rId27" Type="http://schemas.openxmlformats.org/officeDocument/2006/relationships/hyperlink" Target="http://www.synchrotron-soleil.fr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sis.stfc.ac.uk/" TargetMode="External"/><Relationship Id="rId13" Type="http://schemas.openxmlformats.org/officeDocument/2006/relationships/hyperlink" Target="http://www.synchrotron-soleil.fr/" TargetMode="External"/><Relationship Id="rId18" Type="http://schemas.openxmlformats.org/officeDocument/2006/relationships/hyperlink" Target="http://www.elettra.trieste.it/" TargetMode="External"/><Relationship Id="rId26" Type="http://schemas.openxmlformats.org/officeDocument/2006/relationships/hyperlink" Target="http://www.synchrotron-soleil.fr/" TargetMode="External"/><Relationship Id="rId3" Type="http://schemas.openxmlformats.org/officeDocument/2006/relationships/hyperlink" Target="http://www.diamond.ac.uk/" TargetMode="External"/><Relationship Id="rId21" Type="http://schemas.openxmlformats.org/officeDocument/2006/relationships/hyperlink" Target="http://www.ill.eu/" TargetMode="External"/><Relationship Id="rId7" Type="http://schemas.openxmlformats.org/officeDocument/2006/relationships/hyperlink" Target="http://www.ill.eu/" TargetMode="External"/><Relationship Id="rId12" Type="http://schemas.openxmlformats.org/officeDocument/2006/relationships/hyperlink" Target="http://www.psi.ch/" TargetMode="External"/><Relationship Id="rId17" Type="http://schemas.openxmlformats.org/officeDocument/2006/relationships/hyperlink" Target="http://www.diamond.ac.uk/" TargetMode="External"/><Relationship Id="rId25" Type="http://schemas.openxmlformats.org/officeDocument/2006/relationships/hyperlink" Target="https://www.maxlab.lu.se/" TargetMode="External"/><Relationship Id="rId2" Type="http://schemas.openxmlformats.org/officeDocument/2006/relationships/hyperlink" Target="http://www.desy.de/index_eng.html" TargetMode="External"/><Relationship Id="rId16" Type="http://schemas.openxmlformats.org/officeDocument/2006/relationships/hyperlink" Target="http://www.desy.de/index_eng.html" TargetMode="External"/><Relationship Id="rId20" Type="http://schemas.openxmlformats.org/officeDocument/2006/relationships/hyperlink" Target="http://www.helmholtz-berlin.de/index_en.html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://www.cells.es/" TargetMode="External"/><Relationship Id="rId6" Type="http://schemas.openxmlformats.org/officeDocument/2006/relationships/hyperlink" Target="http://www.helmholtz-berlin.de/index_en.html" TargetMode="External"/><Relationship Id="rId11" Type="http://schemas.openxmlformats.org/officeDocument/2006/relationships/hyperlink" Target="https://www.maxlab.lu.se/" TargetMode="External"/><Relationship Id="rId24" Type="http://schemas.openxmlformats.org/officeDocument/2006/relationships/hyperlink" Target="http://www-llb.cea.fr/en/" TargetMode="External"/><Relationship Id="rId5" Type="http://schemas.openxmlformats.org/officeDocument/2006/relationships/hyperlink" Target="http://www.esrf.eu/" TargetMode="External"/><Relationship Id="rId15" Type="http://schemas.openxmlformats.org/officeDocument/2006/relationships/hyperlink" Target="http://www.cells.es/" TargetMode="External"/><Relationship Id="rId23" Type="http://schemas.openxmlformats.org/officeDocument/2006/relationships/hyperlink" Target="http://www.fz-juelich.de/jcns/EN/Home/home_node.html" TargetMode="External"/><Relationship Id="rId28" Type="http://schemas.openxmlformats.org/officeDocument/2006/relationships/hyperlink" Target="http://www.psi.ch/" TargetMode="External"/><Relationship Id="rId10" Type="http://schemas.openxmlformats.org/officeDocument/2006/relationships/hyperlink" Target="http://www-llb.cea.fr/en/" TargetMode="External"/><Relationship Id="rId19" Type="http://schemas.openxmlformats.org/officeDocument/2006/relationships/hyperlink" Target="http://www.esrf.eu/" TargetMode="External"/><Relationship Id="rId4" Type="http://schemas.openxmlformats.org/officeDocument/2006/relationships/hyperlink" Target="http://www.elettra.trieste.it/" TargetMode="External"/><Relationship Id="rId9" Type="http://schemas.openxmlformats.org/officeDocument/2006/relationships/hyperlink" Target="http://www.fz-juelich.de/jcns/EN/Home/home_node.html" TargetMode="External"/><Relationship Id="rId14" Type="http://schemas.openxmlformats.org/officeDocument/2006/relationships/hyperlink" Target="http://www.stfc.ac.uk/" TargetMode="External"/><Relationship Id="rId22" Type="http://schemas.openxmlformats.org/officeDocument/2006/relationships/hyperlink" Target="http://www.isis.stfc.ac.uk/" TargetMode="External"/><Relationship Id="rId27" Type="http://schemas.openxmlformats.org/officeDocument/2006/relationships/hyperlink" Target="http://www.stfc.ac.uk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sis.stfc.ac.uk/" TargetMode="External"/><Relationship Id="rId13" Type="http://schemas.openxmlformats.org/officeDocument/2006/relationships/hyperlink" Target="http://www.synchrotron-soleil.fr/" TargetMode="External"/><Relationship Id="rId18" Type="http://schemas.openxmlformats.org/officeDocument/2006/relationships/hyperlink" Target="http://www.elettra.trieste.it/" TargetMode="External"/><Relationship Id="rId26" Type="http://schemas.openxmlformats.org/officeDocument/2006/relationships/hyperlink" Target="http://www.synchrotron-soleil.fr/" TargetMode="External"/><Relationship Id="rId3" Type="http://schemas.openxmlformats.org/officeDocument/2006/relationships/hyperlink" Target="http://www.diamond.ac.uk/" TargetMode="External"/><Relationship Id="rId21" Type="http://schemas.openxmlformats.org/officeDocument/2006/relationships/hyperlink" Target="http://www.ill.eu/" TargetMode="External"/><Relationship Id="rId7" Type="http://schemas.openxmlformats.org/officeDocument/2006/relationships/hyperlink" Target="http://www.ill.eu/" TargetMode="External"/><Relationship Id="rId12" Type="http://schemas.openxmlformats.org/officeDocument/2006/relationships/hyperlink" Target="http://www.psi.ch/" TargetMode="External"/><Relationship Id="rId17" Type="http://schemas.openxmlformats.org/officeDocument/2006/relationships/hyperlink" Target="http://www.diamond.ac.uk/" TargetMode="External"/><Relationship Id="rId25" Type="http://schemas.openxmlformats.org/officeDocument/2006/relationships/hyperlink" Target="https://www.maxlab.lu.se/" TargetMode="External"/><Relationship Id="rId2" Type="http://schemas.openxmlformats.org/officeDocument/2006/relationships/hyperlink" Target="http://www.desy.de/index_eng.html" TargetMode="External"/><Relationship Id="rId16" Type="http://schemas.openxmlformats.org/officeDocument/2006/relationships/hyperlink" Target="http://www.desy.de/index_eng.html" TargetMode="External"/><Relationship Id="rId20" Type="http://schemas.openxmlformats.org/officeDocument/2006/relationships/hyperlink" Target="http://www.helmholtz-berlin.de/index_en.html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://www.cells.es/" TargetMode="External"/><Relationship Id="rId6" Type="http://schemas.openxmlformats.org/officeDocument/2006/relationships/hyperlink" Target="http://www.helmholtz-berlin.de/index_en.html" TargetMode="External"/><Relationship Id="rId11" Type="http://schemas.openxmlformats.org/officeDocument/2006/relationships/hyperlink" Target="https://www.maxlab.lu.se/" TargetMode="External"/><Relationship Id="rId24" Type="http://schemas.openxmlformats.org/officeDocument/2006/relationships/hyperlink" Target="http://www-llb.cea.fr/en/" TargetMode="External"/><Relationship Id="rId5" Type="http://schemas.openxmlformats.org/officeDocument/2006/relationships/hyperlink" Target="http://www.esrf.eu/" TargetMode="External"/><Relationship Id="rId15" Type="http://schemas.openxmlformats.org/officeDocument/2006/relationships/hyperlink" Target="http://www.cells.es/" TargetMode="External"/><Relationship Id="rId23" Type="http://schemas.openxmlformats.org/officeDocument/2006/relationships/hyperlink" Target="http://www.fz-juelich.de/jcns/EN/Home/home_node.html" TargetMode="External"/><Relationship Id="rId28" Type="http://schemas.openxmlformats.org/officeDocument/2006/relationships/hyperlink" Target="http://www.psi.ch/" TargetMode="External"/><Relationship Id="rId10" Type="http://schemas.openxmlformats.org/officeDocument/2006/relationships/hyperlink" Target="http://www-llb.cea.fr/en/" TargetMode="External"/><Relationship Id="rId19" Type="http://schemas.openxmlformats.org/officeDocument/2006/relationships/hyperlink" Target="http://www.esrf.eu/" TargetMode="External"/><Relationship Id="rId4" Type="http://schemas.openxmlformats.org/officeDocument/2006/relationships/hyperlink" Target="http://www.elettra.trieste.it/" TargetMode="External"/><Relationship Id="rId9" Type="http://schemas.openxmlformats.org/officeDocument/2006/relationships/hyperlink" Target="http://www.fz-juelich.de/jcns/EN/Home/home_node.html" TargetMode="External"/><Relationship Id="rId14" Type="http://schemas.openxmlformats.org/officeDocument/2006/relationships/hyperlink" Target="http://www.stfc.ac.uk/" TargetMode="External"/><Relationship Id="rId22" Type="http://schemas.openxmlformats.org/officeDocument/2006/relationships/hyperlink" Target="http://www.isis.stfc.ac.uk/" TargetMode="External"/><Relationship Id="rId27" Type="http://schemas.openxmlformats.org/officeDocument/2006/relationships/hyperlink" Target="http://www.stfc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G19" sqref="G19"/>
    </sheetView>
  </sheetViews>
  <sheetFormatPr defaultRowHeight="15" x14ac:dyDescent="0.25"/>
  <cols>
    <col min="1" max="1" width="26" customWidth="1"/>
    <col min="3" max="3" width="9.140625" customWidth="1"/>
    <col min="4" max="4" width="12" bestFit="1" customWidth="1"/>
    <col min="5" max="5" width="11" bestFit="1" customWidth="1"/>
    <col min="6" max="6" width="12" customWidth="1"/>
    <col min="7" max="7" width="12.28515625" bestFit="1" customWidth="1"/>
    <col min="8" max="8" width="12.7109375" customWidth="1"/>
    <col min="9" max="9" width="9.42578125" bestFit="1" customWidth="1"/>
    <col min="10" max="10" width="10.7109375" bestFit="1" customWidth="1"/>
    <col min="11" max="11" width="13.28515625" bestFit="1" customWidth="1"/>
    <col min="12" max="12" width="18" bestFit="1" customWidth="1"/>
  </cols>
  <sheetData>
    <row r="1" spans="1:13" ht="120.75" customHeight="1" thickBot="1" x14ac:dyDescent="0.3">
      <c r="B1" s="159" t="s">
        <v>339</v>
      </c>
      <c r="C1" s="159" t="s">
        <v>340</v>
      </c>
      <c r="D1" s="159" t="s">
        <v>345</v>
      </c>
      <c r="E1" s="159" t="s">
        <v>341</v>
      </c>
      <c r="F1" s="160"/>
      <c r="G1" s="160"/>
      <c r="H1" s="160"/>
      <c r="I1" s="160"/>
      <c r="J1" s="160"/>
      <c r="K1" s="160"/>
      <c r="L1" s="160"/>
      <c r="M1" s="160"/>
    </row>
    <row r="2" spans="1:13" ht="15.75" thickBot="1" x14ac:dyDescent="0.3">
      <c r="A2" s="75" t="s">
        <v>333</v>
      </c>
      <c r="B2" s="161">
        <v>1</v>
      </c>
      <c r="C2" s="162">
        <v>2</v>
      </c>
      <c r="D2" s="162">
        <v>3</v>
      </c>
      <c r="E2" s="163">
        <v>4</v>
      </c>
      <c r="F2" s="76" t="s">
        <v>334</v>
      </c>
      <c r="G2" s="164" t="s">
        <v>335</v>
      </c>
      <c r="H2" s="94"/>
      <c r="I2" s="94"/>
      <c r="J2" s="94"/>
      <c r="K2" s="94"/>
      <c r="L2" s="165"/>
      <c r="M2" s="165"/>
    </row>
    <row r="3" spans="1:13" x14ac:dyDescent="0.25">
      <c r="A3" s="18" t="s">
        <v>0</v>
      </c>
      <c r="B3" s="166" t="s">
        <v>336</v>
      </c>
      <c r="C3" s="167" t="s">
        <v>336</v>
      </c>
      <c r="D3" s="166" t="s">
        <v>336</v>
      </c>
      <c r="E3" s="168"/>
      <c r="F3" s="87">
        <f t="shared" ref="F3:F11" si="0">COUNTA(B3:E3)</f>
        <v>3</v>
      </c>
      <c r="G3" s="169">
        <f>F3/4</f>
        <v>0.75</v>
      </c>
      <c r="H3" s="15"/>
      <c r="I3" s="15"/>
      <c r="J3" s="15"/>
      <c r="K3" s="15"/>
    </row>
    <row r="4" spans="1:13" x14ac:dyDescent="0.25">
      <c r="A4" s="18" t="s">
        <v>1</v>
      </c>
      <c r="B4" s="170" t="s">
        <v>336</v>
      </c>
      <c r="C4" s="167" t="s">
        <v>336</v>
      </c>
      <c r="D4" s="170" t="s">
        <v>336</v>
      </c>
      <c r="E4" s="177" t="s">
        <v>336</v>
      </c>
      <c r="F4" s="95">
        <f t="shared" si="0"/>
        <v>4</v>
      </c>
      <c r="G4" s="169">
        <f t="shared" ref="G4:G16" si="1">F4/4</f>
        <v>1</v>
      </c>
      <c r="H4" s="15"/>
      <c r="I4" s="15"/>
      <c r="J4" s="15"/>
      <c r="K4" s="15"/>
    </row>
    <row r="5" spans="1:13" x14ac:dyDescent="0.25">
      <c r="A5" s="18" t="s">
        <v>12</v>
      </c>
      <c r="B5" s="170" t="s">
        <v>336</v>
      </c>
      <c r="C5" s="92"/>
      <c r="D5" s="92"/>
      <c r="E5" s="168"/>
      <c r="F5" s="95">
        <f t="shared" si="0"/>
        <v>1</v>
      </c>
      <c r="G5" s="169">
        <f t="shared" si="1"/>
        <v>0.25</v>
      </c>
      <c r="H5" s="15"/>
      <c r="I5" s="15"/>
      <c r="J5" s="15"/>
      <c r="K5" s="15"/>
    </row>
    <row r="6" spans="1:13" x14ac:dyDescent="0.25">
      <c r="A6" s="18" t="s">
        <v>2</v>
      </c>
      <c r="B6" s="170" t="s">
        <v>336</v>
      </c>
      <c r="C6" s="167" t="s">
        <v>336</v>
      </c>
      <c r="D6" s="170" t="s">
        <v>336</v>
      </c>
      <c r="E6" s="177" t="s">
        <v>336</v>
      </c>
      <c r="F6" s="95">
        <f t="shared" si="0"/>
        <v>4</v>
      </c>
      <c r="G6" s="169">
        <f t="shared" si="1"/>
        <v>1</v>
      </c>
      <c r="H6" s="15"/>
      <c r="I6" s="15"/>
      <c r="J6" s="15"/>
      <c r="K6" s="15"/>
    </row>
    <row r="7" spans="1:13" x14ac:dyDescent="0.25">
      <c r="A7" s="171" t="s">
        <v>3</v>
      </c>
      <c r="B7" s="172" t="s">
        <v>336</v>
      </c>
      <c r="C7" s="173" t="s">
        <v>336</v>
      </c>
      <c r="D7" s="172" t="s">
        <v>336</v>
      </c>
      <c r="E7" s="174" t="s">
        <v>336</v>
      </c>
      <c r="F7" s="175">
        <f t="shared" si="0"/>
        <v>4</v>
      </c>
      <c r="G7" s="176">
        <f t="shared" si="1"/>
        <v>1</v>
      </c>
      <c r="H7" s="15"/>
      <c r="I7" s="15"/>
      <c r="J7" s="15"/>
      <c r="K7" s="15"/>
    </row>
    <row r="8" spans="1:13" x14ac:dyDescent="0.25">
      <c r="A8" s="18" t="s">
        <v>4</v>
      </c>
      <c r="B8" s="170" t="s">
        <v>336</v>
      </c>
      <c r="C8" s="167" t="s">
        <v>336</v>
      </c>
      <c r="D8" s="170" t="s">
        <v>336</v>
      </c>
      <c r="E8" s="177" t="s">
        <v>336</v>
      </c>
      <c r="F8" s="95">
        <f t="shared" si="0"/>
        <v>4</v>
      </c>
      <c r="G8" s="169">
        <f t="shared" si="1"/>
        <v>1</v>
      </c>
      <c r="H8" s="15"/>
      <c r="I8" s="15"/>
      <c r="J8" s="15"/>
      <c r="K8" s="15"/>
    </row>
    <row r="9" spans="1:13" x14ac:dyDescent="0.25">
      <c r="A9" s="18" t="s">
        <v>5</v>
      </c>
      <c r="B9" s="170" t="s">
        <v>336</v>
      </c>
      <c r="C9" s="188" t="s">
        <v>336</v>
      </c>
      <c r="D9" s="170" t="s">
        <v>336</v>
      </c>
      <c r="E9" s="177" t="s">
        <v>336</v>
      </c>
      <c r="F9" s="95">
        <f t="shared" si="0"/>
        <v>4</v>
      </c>
      <c r="G9" s="169">
        <f t="shared" si="1"/>
        <v>1</v>
      </c>
      <c r="H9" s="15"/>
      <c r="I9" s="15"/>
      <c r="K9" s="15"/>
    </row>
    <row r="10" spans="1:13" x14ac:dyDescent="0.25">
      <c r="A10" s="18" t="s">
        <v>13</v>
      </c>
      <c r="B10" s="170" t="s">
        <v>336</v>
      </c>
      <c r="C10" s="167" t="s">
        <v>336</v>
      </c>
      <c r="D10" s="170" t="s">
        <v>336</v>
      </c>
      <c r="E10" s="168"/>
      <c r="F10" s="95">
        <f t="shared" si="0"/>
        <v>3</v>
      </c>
      <c r="G10" s="169">
        <f t="shared" si="1"/>
        <v>0.75</v>
      </c>
      <c r="H10" s="15"/>
      <c r="I10" s="15"/>
      <c r="J10" s="15"/>
      <c r="K10" s="15"/>
    </row>
    <row r="11" spans="1:13" x14ac:dyDescent="0.25">
      <c r="A11" s="18" t="s">
        <v>6</v>
      </c>
      <c r="B11" s="131"/>
      <c r="C11" s="92"/>
      <c r="D11" s="131"/>
      <c r="E11" s="177" t="s">
        <v>336</v>
      </c>
      <c r="F11" s="95">
        <f t="shared" si="0"/>
        <v>1</v>
      </c>
      <c r="G11" s="169">
        <f t="shared" si="1"/>
        <v>0.25</v>
      </c>
      <c r="H11" s="15"/>
      <c r="I11" s="15"/>
      <c r="J11" s="15"/>
      <c r="K11" s="15"/>
    </row>
    <row r="12" spans="1:13" x14ac:dyDescent="0.25">
      <c r="A12" s="171" t="s">
        <v>7</v>
      </c>
      <c r="B12" s="178"/>
      <c r="C12" s="179"/>
      <c r="D12" s="178"/>
      <c r="E12" s="180"/>
      <c r="F12" s="175"/>
      <c r="G12" s="176">
        <f t="shared" si="1"/>
        <v>0</v>
      </c>
      <c r="H12" s="15"/>
      <c r="I12" s="15"/>
      <c r="J12" s="15"/>
      <c r="K12" s="15"/>
      <c r="L12" s="15"/>
    </row>
    <row r="13" spans="1:13" x14ac:dyDescent="0.25">
      <c r="A13" s="189" t="s">
        <v>8</v>
      </c>
      <c r="B13" s="190"/>
      <c r="C13" s="191"/>
      <c r="D13" s="190"/>
      <c r="E13" s="190"/>
      <c r="F13" s="190"/>
      <c r="G13" s="192">
        <f t="shared" si="1"/>
        <v>0</v>
      </c>
      <c r="H13" s="15"/>
      <c r="I13" s="15"/>
      <c r="J13" s="15"/>
      <c r="K13" s="15"/>
    </row>
    <row r="14" spans="1:13" x14ac:dyDescent="0.25">
      <c r="A14" s="193" t="s">
        <v>9</v>
      </c>
      <c r="B14" s="170" t="s">
        <v>336</v>
      </c>
      <c r="C14" s="170" t="s">
        <v>336</v>
      </c>
      <c r="D14" s="170" t="s">
        <v>336</v>
      </c>
      <c r="E14" s="131"/>
      <c r="F14" s="131">
        <f t="shared" ref="F14" si="2">COUNTA(B14:E14)</f>
        <v>3</v>
      </c>
      <c r="G14" s="194">
        <f t="shared" si="1"/>
        <v>0.75</v>
      </c>
      <c r="H14" s="15"/>
      <c r="I14" s="15"/>
      <c r="J14" s="15"/>
      <c r="K14" s="15"/>
    </row>
    <row r="15" spans="1:13" x14ac:dyDescent="0.25">
      <c r="A15" s="193" t="s">
        <v>10</v>
      </c>
      <c r="B15" s="170" t="s">
        <v>336</v>
      </c>
      <c r="C15" s="170" t="s">
        <v>336</v>
      </c>
      <c r="D15" s="170" t="s">
        <v>336</v>
      </c>
      <c r="E15" s="170" t="s">
        <v>336</v>
      </c>
      <c r="F15" s="131">
        <f>COUNTA(B15:E15)</f>
        <v>4</v>
      </c>
      <c r="G15" s="194">
        <f t="shared" si="1"/>
        <v>1</v>
      </c>
      <c r="H15" s="15"/>
      <c r="I15" s="15"/>
      <c r="J15" s="15"/>
      <c r="K15" s="15"/>
    </row>
    <row r="16" spans="1:13" x14ac:dyDescent="0.25">
      <c r="A16" s="195" t="s">
        <v>342</v>
      </c>
      <c r="B16" s="172" t="s">
        <v>336</v>
      </c>
      <c r="C16" s="172" t="s">
        <v>336</v>
      </c>
      <c r="D16" s="172" t="s">
        <v>336</v>
      </c>
      <c r="E16" s="172" t="s">
        <v>336</v>
      </c>
      <c r="F16" s="178">
        <f>COUNTA(B16:E16)</f>
        <v>4</v>
      </c>
      <c r="G16" s="196">
        <f t="shared" si="1"/>
        <v>1</v>
      </c>
      <c r="H16" s="15"/>
      <c r="I16" s="15"/>
      <c r="J16" s="15"/>
      <c r="K16" s="15"/>
    </row>
    <row r="17" spans="1:13" x14ac:dyDescent="0.25">
      <c r="A17" s="130"/>
      <c r="B17" s="144"/>
      <c r="C17" s="94"/>
      <c r="D17" s="131"/>
      <c r="E17" s="168"/>
      <c r="F17" s="95"/>
      <c r="G17" s="132"/>
      <c r="H17" s="15"/>
      <c r="I17" s="15"/>
      <c r="J17" s="15"/>
      <c r="K17" s="15"/>
    </row>
    <row r="18" spans="1:13" x14ac:dyDescent="0.25">
      <c r="A18" s="130" t="s">
        <v>334</v>
      </c>
      <c r="B18" s="131">
        <f>COUNTA(B3:B16)</f>
        <v>11</v>
      </c>
      <c r="C18" s="94">
        <f>COUNTA(C3:C16)</f>
        <v>10</v>
      </c>
      <c r="D18" s="131">
        <f>COUNTA(D3:D16)</f>
        <v>10</v>
      </c>
      <c r="E18" s="168">
        <f>COUNTA(E3:E16)</f>
        <v>8</v>
      </c>
      <c r="F18" s="95">
        <f>COUNTA(F3:F16)</f>
        <v>12</v>
      </c>
      <c r="G18" s="169">
        <f>AVERAGE(G3:G16)</f>
        <v>0.6964285714285714</v>
      </c>
      <c r="H18" s="15"/>
      <c r="I18" s="15"/>
      <c r="J18" s="15"/>
      <c r="K18" s="15"/>
      <c r="L18" s="15"/>
      <c r="M18" s="15"/>
    </row>
    <row r="19" spans="1:13" ht="15.75" thickBot="1" x14ac:dyDescent="0.3">
      <c r="A19" s="152" t="s">
        <v>335</v>
      </c>
      <c r="B19" s="181">
        <f>B18/14</f>
        <v>0.7857142857142857</v>
      </c>
      <c r="C19" s="182">
        <f>C18/14</f>
        <v>0.7142857142857143</v>
      </c>
      <c r="D19" s="181">
        <f>D18/14</f>
        <v>0.7142857142857143</v>
      </c>
      <c r="E19" s="183">
        <f>E18/15</f>
        <v>0.53333333333333333</v>
      </c>
      <c r="F19" s="184">
        <f>F18/15</f>
        <v>0.8</v>
      </c>
      <c r="G19" s="185">
        <f>AVERAGE(B19:E19)</f>
        <v>0.68690476190476191</v>
      </c>
      <c r="H19" s="15"/>
      <c r="I19" s="15"/>
      <c r="J19" s="15"/>
      <c r="K19" s="15"/>
      <c r="L19" s="15"/>
    </row>
    <row r="20" spans="1:13" x14ac:dyDescent="0.25">
      <c r="C20" s="15"/>
      <c r="D20" s="15"/>
      <c r="E20" s="15"/>
      <c r="F20" s="15"/>
      <c r="H20" s="15"/>
      <c r="I20" s="15"/>
      <c r="J20" s="15"/>
      <c r="K20" s="15"/>
      <c r="L20" s="15"/>
    </row>
    <row r="21" spans="1:13" x14ac:dyDescent="0.25">
      <c r="A21" s="15"/>
    </row>
    <row r="22" spans="1:13" x14ac:dyDescent="0.25">
      <c r="A22" s="15" t="s">
        <v>337</v>
      </c>
      <c r="C22" s="186"/>
      <c r="D22" t="s">
        <v>22</v>
      </c>
    </row>
    <row r="23" spans="1:13" x14ac:dyDescent="0.25">
      <c r="A23" s="2"/>
    </row>
    <row r="24" spans="1:13" x14ac:dyDescent="0.25">
      <c r="A24" s="2"/>
      <c r="C24" s="187"/>
      <c r="D24" t="s">
        <v>338</v>
      </c>
    </row>
    <row r="25" spans="1:13" x14ac:dyDescent="0.25">
      <c r="A25" s="2"/>
    </row>
    <row r="26" spans="1:13" x14ac:dyDescent="0.25">
      <c r="A26" s="2"/>
    </row>
  </sheetData>
  <hyperlinks>
    <hyperlink ref="A3" r:id="rId1" tooltip="Alba – Spain" display="http://www.cells.es/"/>
    <hyperlink ref="A4" r:id="rId2" tooltip="DESY – Germany" display="http://www.desy.de/index_eng.html"/>
    <hyperlink ref="A5" r:id="rId3" tooltip="Diamond Light Source – United Kingdom" display="http://www.diamond.ac.uk/"/>
    <hyperlink ref="A6" r:id="rId4" tooltip="Elettra – Italy" display="http://www.elettra.trieste.it/"/>
    <hyperlink ref="A7" r:id="rId5" tooltip="ESRF – France" display="http://www.esrf.eu/"/>
    <hyperlink ref="A8" r:id="rId6" tooltip="HZB – Germany" display="http://www.helmholtz-berlin.de/index_en.html"/>
    <hyperlink ref="A9" r:id="rId7" tooltip="ILL – France" display="http://www.ill.eu/"/>
    <hyperlink ref="A10" r:id="rId8" tooltip="ISIS – United Kingdom" display="http://www.isis.stfc.ac.uk/"/>
    <hyperlink ref="A11" r:id="rId9" tooltip="JCNS – Germany" display="http://www.fz-juelich.de/jcns/EN/Home/home_node.html"/>
    <hyperlink ref="A12" r:id="rId10" tooltip="LLB – France" display="http://www-llb.cea.fr/en/"/>
    <hyperlink ref="A13" r:id="rId11" tooltip="MAX – Sweden" display="https://www.maxlab.lu.se/"/>
    <hyperlink ref="A14" r:id="rId12" tooltip="PSI – Switzerland" display="http://www.psi.ch/"/>
    <hyperlink ref="A15" r:id="rId13" tooltip="Soleil – France" display="http://www.synchrotron-soleil.fr/"/>
  </hyperlinks>
  <pageMargins left="0.7" right="0.7" top="0.75" bottom="0.75" header="0.3" footer="0.3"/>
  <pageSetup paperSize="9" orientation="landscape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tabSelected="1" workbookViewId="0"/>
  </sheetViews>
  <sheetFormatPr defaultRowHeight="15" x14ac:dyDescent="0.25"/>
  <cols>
    <col min="1" max="1" width="26" customWidth="1"/>
    <col min="2" max="2" width="9.140625" customWidth="1"/>
    <col min="3" max="3" width="12" bestFit="1" customWidth="1"/>
    <col min="4" max="4" width="11" bestFit="1" customWidth="1"/>
    <col min="5" max="5" width="18.7109375" customWidth="1"/>
    <col min="6" max="6" width="14.42578125" bestFit="1" customWidth="1"/>
    <col min="7" max="7" width="4.28515625" customWidth="1"/>
    <col min="8" max="8" width="12.7109375" customWidth="1"/>
    <col min="9" max="9" width="9.42578125" bestFit="1" customWidth="1"/>
    <col min="10" max="10" width="13.140625" customWidth="1"/>
    <col min="11" max="11" width="13.28515625" bestFit="1" customWidth="1"/>
    <col min="12" max="12" width="12.85546875" customWidth="1"/>
    <col min="13" max="13" width="0" hidden="1" customWidth="1"/>
  </cols>
  <sheetData>
    <row r="1" spans="1:13" ht="18.75" customHeight="1" thickBot="1" x14ac:dyDescent="0.3">
      <c r="A1" s="202" t="s">
        <v>346</v>
      </c>
      <c r="B1" s="76" t="s">
        <v>304</v>
      </c>
      <c r="C1" s="77" t="s">
        <v>305</v>
      </c>
      <c r="D1" s="76" t="s">
        <v>306</v>
      </c>
      <c r="E1" s="76" t="s">
        <v>307</v>
      </c>
      <c r="F1" s="78" t="s">
        <v>308</v>
      </c>
      <c r="G1" s="14"/>
      <c r="H1" s="79" t="s">
        <v>309</v>
      </c>
      <c r="I1" s="80" t="s">
        <v>310</v>
      </c>
      <c r="J1" s="81" t="s">
        <v>311</v>
      </c>
      <c r="K1" s="81" t="s">
        <v>312</v>
      </c>
      <c r="L1" s="82" t="s">
        <v>313</v>
      </c>
      <c r="M1" s="83" t="s">
        <v>314</v>
      </c>
    </row>
    <row r="2" spans="1:13" x14ac:dyDescent="0.25">
      <c r="A2" s="24" t="s">
        <v>0</v>
      </c>
      <c r="B2" s="84"/>
      <c r="C2" s="85"/>
      <c r="D2" s="86"/>
      <c r="E2" s="86"/>
      <c r="F2" s="87"/>
      <c r="G2" s="49"/>
      <c r="H2" s="88"/>
      <c r="I2" s="89"/>
      <c r="J2" s="90"/>
      <c r="K2" s="90"/>
      <c r="L2" s="91" t="s">
        <v>316</v>
      </c>
      <c r="M2">
        <f t="shared" ref="M2:M15" si="0">COUNTA(I2:L2)</f>
        <v>1</v>
      </c>
    </row>
    <row r="3" spans="1:13" x14ac:dyDescent="0.25">
      <c r="A3" s="18" t="s">
        <v>1</v>
      </c>
      <c r="B3" s="92">
        <f>LOG(PRODUCT(C3:F3),3)/4</f>
        <v>0</v>
      </c>
      <c r="C3" s="93">
        <v>1</v>
      </c>
      <c r="D3" s="94">
        <v>1</v>
      </c>
      <c r="E3" s="94">
        <v>1</v>
      </c>
      <c r="F3" s="95">
        <v>1</v>
      </c>
      <c r="G3" s="96"/>
      <c r="H3" s="97" t="s">
        <v>315</v>
      </c>
      <c r="I3" s="98"/>
      <c r="J3" s="99"/>
      <c r="K3" s="99" t="s">
        <v>316</v>
      </c>
      <c r="L3" s="100"/>
      <c r="M3">
        <f t="shared" si="0"/>
        <v>1</v>
      </c>
    </row>
    <row r="4" spans="1:13" x14ac:dyDescent="0.25">
      <c r="A4" s="25" t="s">
        <v>12</v>
      </c>
      <c r="B4" s="92"/>
      <c r="C4" s="93"/>
      <c r="D4" s="94"/>
      <c r="E4" s="94"/>
      <c r="F4" s="95"/>
      <c r="G4" s="96"/>
      <c r="H4" s="97"/>
      <c r="I4" s="98"/>
      <c r="J4" s="99"/>
      <c r="K4" s="99"/>
      <c r="L4" s="100" t="s">
        <v>316</v>
      </c>
      <c r="M4">
        <f t="shared" si="0"/>
        <v>1</v>
      </c>
    </row>
    <row r="5" spans="1:13" x14ac:dyDescent="0.25">
      <c r="A5" s="18" t="s">
        <v>2</v>
      </c>
      <c r="B5" s="92">
        <f>LOG(PRODUCT(C5:F5),3)/4</f>
        <v>0</v>
      </c>
      <c r="C5" s="93">
        <v>1</v>
      </c>
      <c r="D5" s="94">
        <v>1</v>
      </c>
      <c r="E5" s="94">
        <v>1</v>
      </c>
      <c r="F5" s="95">
        <v>1</v>
      </c>
      <c r="G5" s="96"/>
      <c r="H5" s="97" t="s">
        <v>315</v>
      </c>
      <c r="I5" s="98"/>
      <c r="J5" s="99"/>
      <c r="K5" s="99" t="s">
        <v>316</v>
      </c>
      <c r="L5" s="100"/>
      <c r="M5">
        <f t="shared" si="0"/>
        <v>1</v>
      </c>
    </row>
    <row r="6" spans="1:13" x14ac:dyDescent="0.25">
      <c r="A6" s="101" t="s">
        <v>3</v>
      </c>
      <c r="B6" s="102">
        <f>LOG(PRODUCT(C6:F6),3)/4</f>
        <v>0.65773243839286422</v>
      </c>
      <c r="C6" s="103">
        <v>3</v>
      </c>
      <c r="D6" s="104">
        <v>3</v>
      </c>
      <c r="E6" s="104">
        <v>1</v>
      </c>
      <c r="F6" s="105">
        <v>2</v>
      </c>
      <c r="G6" s="106"/>
      <c r="H6" s="107" t="str">
        <f>H5</f>
        <v>June</v>
      </c>
      <c r="I6" s="108"/>
      <c r="J6" s="109"/>
      <c r="K6" s="109" t="s">
        <v>316</v>
      </c>
      <c r="L6" s="110"/>
      <c r="M6">
        <f t="shared" si="0"/>
        <v>1</v>
      </c>
    </row>
    <row r="7" spans="1:13" x14ac:dyDescent="0.25">
      <c r="A7" s="111" t="s">
        <v>4</v>
      </c>
      <c r="B7" s="120">
        <f>LOG(PRODUCT(C7:F7),3)/4</f>
        <v>0.5</v>
      </c>
      <c r="C7" s="113">
        <v>3</v>
      </c>
      <c r="D7" s="112">
        <v>3</v>
      </c>
      <c r="E7" s="112">
        <v>1</v>
      </c>
      <c r="F7" s="114">
        <v>1</v>
      </c>
      <c r="G7" s="115"/>
      <c r="H7" s="97" t="str">
        <f>H6</f>
        <v>June</v>
      </c>
      <c r="I7" s="117"/>
      <c r="J7" s="118"/>
      <c r="K7" s="118" t="s">
        <v>316</v>
      </c>
      <c r="L7" s="119"/>
      <c r="M7">
        <f t="shared" si="0"/>
        <v>1</v>
      </c>
    </row>
    <row r="8" spans="1:13" x14ac:dyDescent="0.25">
      <c r="A8" s="18" t="s">
        <v>5</v>
      </c>
      <c r="B8" s="92">
        <f>LOG(PRODUCT(C8:F8),3)/4</f>
        <v>0.75</v>
      </c>
      <c r="C8" s="93">
        <v>3</v>
      </c>
      <c r="D8" s="94">
        <v>3</v>
      </c>
      <c r="E8" s="94">
        <v>1</v>
      </c>
      <c r="F8" s="95">
        <v>3</v>
      </c>
      <c r="G8" s="96"/>
      <c r="H8" s="97" t="str">
        <f>H7</f>
        <v>June</v>
      </c>
      <c r="I8" s="98"/>
      <c r="J8" s="99"/>
      <c r="K8" s="99" t="s">
        <v>316</v>
      </c>
      <c r="L8" s="100"/>
      <c r="M8">
        <f t="shared" si="0"/>
        <v>1</v>
      </c>
    </row>
    <row r="9" spans="1:13" x14ac:dyDescent="0.25">
      <c r="A9" s="25" t="s">
        <v>13</v>
      </c>
      <c r="B9" s="92"/>
      <c r="C9" s="93"/>
      <c r="D9" s="94"/>
      <c r="E9" s="94"/>
      <c r="F9" s="95"/>
      <c r="G9" s="96"/>
      <c r="H9" s="97"/>
      <c r="I9" s="98"/>
      <c r="J9" s="99"/>
      <c r="K9" s="99"/>
      <c r="L9" s="100" t="s">
        <v>316</v>
      </c>
      <c r="M9">
        <f t="shared" si="0"/>
        <v>1</v>
      </c>
    </row>
    <row r="10" spans="1:13" x14ac:dyDescent="0.25">
      <c r="A10" s="18" t="s">
        <v>6</v>
      </c>
      <c r="B10" s="92">
        <f>LOG(PRODUCT(C10:F10),3)/4</f>
        <v>0.25</v>
      </c>
      <c r="C10" s="93">
        <v>1</v>
      </c>
      <c r="D10" s="94">
        <v>3</v>
      </c>
      <c r="E10" s="94">
        <v>1</v>
      </c>
      <c r="F10" s="95">
        <v>1</v>
      </c>
      <c r="G10" s="96"/>
      <c r="H10" s="97" t="str">
        <f>H8</f>
        <v>June</v>
      </c>
      <c r="I10" s="98"/>
      <c r="J10" s="99"/>
      <c r="K10" s="99" t="s">
        <v>316</v>
      </c>
      <c r="L10" s="100"/>
      <c r="M10">
        <f t="shared" si="0"/>
        <v>1</v>
      </c>
    </row>
    <row r="11" spans="1:13" x14ac:dyDescent="0.25">
      <c r="A11" s="197" t="s">
        <v>7</v>
      </c>
      <c r="B11" s="104"/>
      <c r="C11" s="103"/>
      <c r="D11" s="104"/>
      <c r="E11" s="104"/>
      <c r="F11" s="105"/>
      <c r="G11" s="106"/>
      <c r="H11" s="107"/>
      <c r="I11" s="108"/>
      <c r="J11" s="109"/>
      <c r="K11" s="109"/>
      <c r="L11" s="110" t="s">
        <v>316</v>
      </c>
      <c r="M11">
        <f t="shared" si="0"/>
        <v>1</v>
      </c>
    </row>
    <row r="12" spans="1:13" x14ac:dyDescent="0.25">
      <c r="A12" s="198" t="s">
        <v>8</v>
      </c>
      <c r="B12" s="120"/>
      <c r="C12" s="113"/>
      <c r="D12" s="112"/>
      <c r="E12" s="112"/>
      <c r="F12" s="114"/>
      <c r="G12" s="115"/>
      <c r="H12" s="116"/>
      <c r="I12" s="117"/>
      <c r="J12" s="118"/>
      <c r="K12" s="118"/>
      <c r="L12" s="119" t="s">
        <v>316</v>
      </c>
      <c r="M12">
        <f t="shared" si="0"/>
        <v>1</v>
      </c>
    </row>
    <row r="13" spans="1:13" x14ac:dyDescent="0.25">
      <c r="A13" s="25" t="s">
        <v>9</v>
      </c>
      <c r="B13" s="94"/>
      <c r="C13" s="93"/>
      <c r="D13" s="94"/>
      <c r="E13" s="94"/>
      <c r="F13" s="95"/>
      <c r="G13" s="96"/>
      <c r="H13" s="97"/>
      <c r="I13" s="98"/>
      <c r="J13" s="99"/>
      <c r="K13" s="99"/>
      <c r="L13" s="100" t="s">
        <v>316</v>
      </c>
      <c r="M13">
        <f t="shared" si="0"/>
        <v>1</v>
      </c>
    </row>
    <row r="14" spans="1:13" x14ac:dyDescent="0.25">
      <c r="A14" s="18" t="s">
        <v>10</v>
      </c>
      <c r="B14" s="92">
        <f>LOG(PRODUCT(C14:F14),3)/4</f>
        <v>0.25</v>
      </c>
      <c r="C14" s="93">
        <v>3</v>
      </c>
      <c r="D14" s="94">
        <v>1</v>
      </c>
      <c r="E14" s="94">
        <v>1</v>
      </c>
      <c r="F14" s="95">
        <v>1</v>
      </c>
      <c r="G14" s="96"/>
      <c r="H14" s="97" t="str">
        <f>H10</f>
        <v>June</v>
      </c>
      <c r="I14" s="98"/>
      <c r="J14" s="99"/>
      <c r="K14" s="99" t="s">
        <v>316</v>
      </c>
      <c r="L14" s="100"/>
    </row>
    <row r="15" spans="1:13" ht="15.75" thickBot="1" x14ac:dyDescent="0.3">
      <c r="A15" s="19" t="s">
        <v>343</v>
      </c>
      <c r="B15" s="121">
        <f>LOG(PRODUCT(C15:F15),3)/4</f>
        <v>0</v>
      </c>
      <c r="C15" s="122">
        <v>1</v>
      </c>
      <c r="D15" s="123">
        <v>1</v>
      </c>
      <c r="E15" s="123">
        <v>1</v>
      </c>
      <c r="F15" s="124">
        <v>1</v>
      </c>
      <c r="G15" s="125"/>
      <c r="H15" s="126" t="str">
        <f>H10</f>
        <v>June</v>
      </c>
      <c r="I15" s="127"/>
      <c r="J15" s="128"/>
      <c r="K15" s="128" t="s">
        <v>316</v>
      </c>
      <c r="L15" s="129"/>
      <c r="M15">
        <f t="shared" si="0"/>
        <v>1</v>
      </c>
    </row>
    <row r="16" spans="1:13" x14ac:dyDescent="0.25">
      <c r="A16" s="130"/>
      <c r="B16" s="94"/>
      <c r="C16" s="93"/>
      <c r="D16" s="94"/>
      <c r="E16" s="94"/>
      <c r="F16" s="95"/>
      <c r="G16" s="96"/>
      <c r="H16" s="131"/>
      <c r="I16" s="93"/>
      <c r="J16" s="94"/>
      <c r="K16" s="94"/>
      <c r="L16" s="132"/>
    </row>
    <row r="17" spans="1:13" x14ac:dyDescent="0.25">
      <c r="A17" s="133" t="s">
        <v>11</v>
      </c>
      <c r="B17" s="112"/>
      <c r="C17" s="113">
        <f>COUNTA(C2:C15)</f>
        <v>8</v>
      </c>
      <c r="D17" s="112">
        <f>COUNTA(D2:D15)</f>
        <v>8</v>
      </c>
      <c r="E17" s="112">
        <f>COUNTA(E2:E15)</f>
        <v>8</v>
      </c>
      <c r="F17" s="114">
        <f>COUNTA(F2:F15)</f>
        <v>8</v>
      </c>
      <c r="G17" s="115"/>
      <c r="H17" s="116">
        <f t="shared" ref="H17:M17" si="1">COUNTA(H2:H15)</f>
        <v>8</v>
      </c>
      <c r="I17" s="117">
        <f t="shared" si="1"/>
        <v>0</v>
      </c>
      <c r="J17" s="118">
        <f t="shared" si="1"/>
        <v>0</v>
      </c>
      <c r="K17" s="118">
        <f t="shared" si="1"/>
        <v>8</v>
      </c>
      <c r="L17" s="119">
        <f t="shared" si="1"/>
        <v>6</v>
      </c>
      <c r="M17" s="15">
        <f t="shared" si="1"/>
        <v>13</v>
      </c>
    </row>
    <row r="18" spans="1:13" x14ac:dyDescent="0.25">
      <c r="A18" s="134" t="s">
        <v>344</v>
      </c>
      <c r="B18" s="135">
        <f>AVERAGE(B2:B15)</f>
        <v>0.30096655479910805</v>
      </c>
      <c r="C18" s="199">
        <f>AVERAGE(C2:C15)</f>
        <v>2</v>
      </c>
      <c r="D18" s="199">
        <f>AVERAGE(D2:D15)</f>
        <v>2</v>
      </c>
      <c r="E18" s="199">
        <f>AVERAGE(E2:E15)</f>
        <v>1</v>
      </c>
      <c r="F18" s="205">
        <f>AVERAGE(F2:F15)</f>
        <v>1.375</v>
      </c>
      <c r="G18" s="102" t="s">
        <v>18</v>
      </c>
      <c r="H18" s="136">
        <f t="shared" ref="H18:M18" si="2">H17/13</f>
        <v>0.61538461538461542</v>
      </c>
      <c r="I18" s="137">
        <f t="shared" si="2"/>
        <v>0</v>
      </c>
      <c r="J18" s="138">
        <f t="shared" si="2"/>
        <v>0</v>
      </c>
      <c r="K18" s="138">
        <f t="shared" si="2"/>
        <v>0.61538461538461542</v>
      </c>
      <c r="L18" s="139">
        <f t="shared" si="2"/>
        <v>0.46153846153846156</v>
      </c>
      <c r="M18" s="140">
        <f t="shared" si="2"/>
        <v>1</v>
      </c>
    </row>
    <row r="19" spans="1:13" x14ac:dyDescent="0.25">
      <c r="A19" s="130"/>
      <c r="B19" s="94" t="s">
        <v>318</v>
      </c>
      <c r="C19" s="141" t="s">
        <v>319</v>
      </c>
      <c r="D19" s="142"/>
      <c r="E19" s="142"/>
      <c r="F19" s="143"/>
      <c r="G19" s="96"/>
      <c r="H19" s="144"/>
      <c r="I19" s="145" t="s">
        <v>320</v>
      </c>
      <c r="J19" s="146"/>
      <c r="K19" s="146"/>
      <c r="L19" s="147"/>
    </row>
    <row r="20" spans="1:13" x14ac:dyDescent="0.25">
      <c r="A20" s="130"/>
      <c r="B20" s="148">
        <v>0</v>
      </c>
      <c r="C20" s="149" t="s">
        <v>321</v>
      </c>
      <c r="D20" s="148" t="s">
        <v>321</v>
      </c>
      <c r="E20" s="148" t="s">
        <v>321</v>
      </c>
      <c r="F20" s="150" t="s">
        <v>313</v>
      </c>
      <c r="G20" s="96"/>
      <c r="H20" s="144"/>
      <c r="I20" s="151"/>
      <c r="J20" s="96"/>
      <c r="K20" s="96"/>
      <c r="L20" s="132"/>
    </row>
    <row r="21" spans="1:13" x14ac:dyDescent="0.25">
      <c r="A21" s="130"/>
      <c r="B21" s="148">
        <v>1</v>
      </c>
      <c r="C21" s="149" t="s">
        <v>322</v>
      </c>
      <c r="D21" s="148" t="s">
        <v>323</v>
      </c>
      <c r="E21" s="148" t="s">
        <v>324</v>
      </c>
      <c r="F21" s="150" t="s">
        <v>325</v>
      </c>
      <c r="G21" s="96"/>
      <c r="H21" s="144"/>
      <c r="I21" s="151"/>
      <c r="J21" s="96"/>
      <c r="K21" s="96"/>
      <c r="L21" s="132"/>
    </row>
    <row r="22" spans="1:13" x14ac:dyDescent="0.25">
      <c r="A22" s="130"/>
      <c r="B22" s="148">
        <v>2</v>
      </c>
      <c r="C22" s="149" t="s">
        <v>326</v>
      </c>
      <c r="D22" s="148" t="s">
        <v>327</v>
      </c>
      <c r="E22" s="148" t="s">
        <v>328</v>
      </c>
      <c r="F22" s="150" t="s">
        <v>329</v>
      </c>
      <c r="G22" s="96"/>
      <c r="H22" s="144"/>
      <c r="I22" s="151"/>
      <c r="J22" s="96"/>
      <c r="K22" s="96"/>
      <c r="L22" s="132"/>
    </row>
    <row r="23" spans="1:13" ht="15.75" thickBot="1" x14ac:dyDescent="0.3">
      <c r="A23" s="152"/>
      <c r="B23" s="153">
        <v>3</v>
      </c>
      <c r="C23" s="154" t="s">
        <v>330</v>
      </c>
      <c r="D23" s="153" t="s">
        <v>331</v>
      </c>
      <c r="E23" s="153" t="s">
        <v>329</v>
      </c>
      <c r="F23" s="155" t="s">
        <v>332</v>
      </c>
      <c r="G23" s="125"/>
      <c r="H23" s="156"/>
      <c r="I23" s="157"/>
      <c r="J23" s="125"/>
      <c r="K23" s="125"/>
      <c r="L23" s="158"/>
    </row>
    <row r="25" spans="1:13" ht="15.75" thickBot="1" x14ac:dyDescent="0.3"/>
    <row r="26" spans="1:13" ht="15.75" thickBot="1" x14ac:dyDescent="0.3">
      <c r="A26" s="202" t="s">
        <v>346</v>
      </c>
      <c r="B26" s="76" t="s">
        <v>304</v>
      </c>
      <c r="C26" s="77" t="s">
        <v>305</v>
      </c>
      <c r="D26" s="76" t="s">
        <v>306</v>
      </c>
      <c r="E26" s="76" t="s">
        <v>307</v>
      </c>
      <c r="F26" s="78" t="s">
        <v>308</v>
      </c>
      <c r="G26" s="14"/>
      <c r="H26" s="79" t="s">
        <v>309</v>
      </c>
      <c r="I26" s="80" t="s">
        <v>310</v>
      </c>
      <c r="J26" s="81" t="s">
        <v>311</v>
      </c>
      <c r="K26" s="81" t="s">
        <v>312</v>
      </c>
      <c r="L26" s="82" t="s">
        <v>313</v>
      </c>
    </row>
    <row r="27" spans="1:13" x14ac:dyDescent="0.25">
      <c r="A27" s="17" t="s">
        <v>0</v>
      </c>
      <c r="B27" s="84">
        <f>LOG(PRODUCT(C27:F27),3)/4</f>
        <v>0.31546487678572871</v>
      </c>
      <c r="C27" s="85">
        <v>1</v>
      </c>
      <c r="D27" s="86">
        <v>1</v>
      </c>
      <c r="E27" s="86">
        <v>2</v>
      </c>
      <c r="F27" s="87">
        <v>2</v>
      </c>
      <c r="G27" s="49"/>
      <c r="H27" s="88" t="s">
        <v>317</v>
      </c>
      <c r="I27" s="89"/>
      <c r="J27" s="90"/>
      <c r="K27" s="90" t="s">
        <v>316</v>
      </c>
      <c r="L27" s="91"/>
    </row>
    <row r="28" spans="1:13" x14ac:dyDescent="0.25">
      <c r="A28" s="18" t="s">
        <v>1</v>
      </c>
      <c r="B28" s="92">
        <f>LOG(PRODUCT(C28:F28),3)/4</f>
        <v>0.5</v>
      </c>
      <c r="C28" s="93">
        <v>3</v>
      </c>
      <c r="D28" s="94">
        <v>3</v>
      </c>
      <c r="E28" s="94">
        <v>1</v>
      </c>
      <c r="F28" s="95">
        <v>1</v>
      </c>
      <c r="G28" s="96"/>
      <c r="H28" s="97" t="str">
        <f>H27</f>
        <v>October</v>
      </c>
      <c r="I28" s="98"/>
      <c r="J28" s="99"/>
      <c r="K28" s="99" t="s">
        <v>316</v>
      </c>
      <c r="L28" s="100"/>
    </row>
    <row r="29" spans="1:13" x14ac:dyDescent="0.25">
      <c r="A29" s="18" t="s">
        <v>12</v>
      </c>
      <c r="B29" s="92">
        <f>LOG(PRODUCT(C29:F29),3)/4</f>
        <v>0.90773243839286433</v>
      </c>
      <c r="C29" s="93">
        <v>3</v>
      </c>
      <c r="D29" s="94">
        <v>3</v>
      </c>
      <c r="E29" s="94">
        <v>3</v>
      </c>
      <c r="F29" s="95">
        <v>2</v>
      </c>
      <c r="G29" s="96"/>
      <c r="H29" s="97" t="s">
        <v>317</v>
      </c>
      <c r="I29" s="98"/>
      <c r="J29" s="99" t="s">
        <v>316</v>
      </c>
      <c r="K29" s="99"/>
      <c r="L29" s="100"/>
    </row>
    <row r="30" spans="1:13" x14ac:dyDescent="0.25">
      <c r="A30" s="18" t="s">
        <v>2</v>
      </c>
      <c r="B30" s="92">
        <f>LOG(PRODUCT(C30:F30),3)/4</f>
        <v>0</v>
      </c>
      <c r="C30" s="93">
        <v>1</v>
      </c>
      <c r="D30" s="94">
        <v>1</v>
      </c>
      <c r="E30" s="94">
        <v>1</v>
      </c>
      <c r="F30" s="95">
        <v>1</v>
      </c>
      <c r="G30" s="96"/>
      <c r="H30" s="97" t="s">
        <v>317</v>
      </c>
      <c r="I30" s="98"/>
      <c r="J30" s="99"/>
      <c r="K30" s="99" t="s">
        <v>316</v>
      </c>
      <c r="L30" s="100"/>
    </row>
    <row r="31" spans="1:13" x14ac:dyDescent="0.25">
      <c r="A31" s="101" t="s">
        <v>3</v>
      </c>
      <c r="B31" s="102">
        <f>LOG(PRODUCT(C31:F31),3)/4</f>
        <v>0.90773243839286433</v>
      </c>
      <c r="C31" s="103">
        <v>3</v>
      </c>
      <c r="D31" s="104">
        <v>3</v>
      </c>
      <c r="E31" s="104">
        <v>2</v>
      </c>
      <c r="F31" s="105">
        <v>3</v>
      </c>
      <c r="G31" s="106"/>
      <c r="H31" s="107" t="s">
        <v>317</v>
      </c>
      <c r="I31" s="108"/>
      <c r="J31" s="109"/>
      <c r="K31" s="109" t="s">
        <v>316</v>
      </c>
      <c r="L31" s="110"/>
    </row>
    <row r="32" spans="1:13" x14ac:dyDescent="0.25">
      <c r="A32" s="111" t="s">
        <v>4</v>
      </c>
      <c r="B32" s="120">
        <f>LOG(PRODUCT(C32:F32),3)/4</f>
        <v>0.65773243839286422</v>
      </c>
      <c r="C32" s="113">
        <v>3</v>
      </c>
      <c r="D32" s="112">
        <v>3</v>
      </c>
      <c r="E32" s="112">
        <v>2</v>
      </c>
      <c r="F32" s="114">
        <v>1</v>
      </c>
      <c r="G32" s="115"/>
      <c r="H32" s="97" t="s">
        <v>317</v>
      </c>
      <c r="I32" s="117"/>
      <c r="J32" s="118"/>
      <c r="K32" s="118" t="s">
        <v>316</v>
      </c>
      <c r="L32" s="119"/>
    </row>
    <row r="33" spans="1:12" x14ac:dyDescent="0.25">
      <c r="A33" s="18" t="s">
        <v>5</v>
      </c>
      <c r="B33" s="92">
        <f>LOG(PRODUCT(C33:F33),3)/4</f>
        <v>0.90773243839286433</v>
      </c>
      <c r="C33" s="93">
        <v>3</v>
      </c>
      <c r="D33" s="94">
        <v>3</v>
      </c>
      <c r="E33" s="94">
        <v>2</v>
      </c>
      <c r="F33" s="95">
        <v>3</v>
      </c>
      <c r="G33" s="96"/>
      <c r="H33" s="97" t="s">
        <v>317</v>
      </c>
      <c r="I33" s="98"/>
      <c r="J33" s="99"/>
      <c r="K33" s="99" t="s">
        <v>316</v>
      </c>
      <c r="L33" s="100"/>
    </row>
    <row r="34" spans="1:12" x14ac:dyDescent="0.25">
      <c r="A34" s="18" t="s">
        <v>13</v>
      </c>
      <c r="B34" s="92">
        <f>LOG(PRODUCT(C34:F34),3)/4</f>
        <v>1</v>
      </c>
      <c r="C34" s="93">
        <v>3</v>
      </c>
      <c r="D34" s="94">
        <v>3</v>
      </c>
      <c r="E34" s="94">
        <v>3</v>
      </c>
      <c r="F34" s="95">
        <v>3</v>
      </c>
      <c r="G34" s="96"/>
      <c r="H34" s="97" t="s">
        <v>317</v>
      </c>
      <c r="I34" s="98"/>
      <c r="J34" s="99" t="s">
        <v>316</v>
      </c>
      <c r="K34" s="99"/>
      <c r="L34" s="100"/>
    </row>
    <row r="35" spans="1:12" x14ac:dyDescent="0.25">
      <c r="A35" s="18" t="s">
        <v>6</v>
      </c>
      <c r="B35" s="92">
        <f>LOG(PRODUCT(C35:F35),3)/4</f>
        <v>0</v>
      </c>
      <c r="C35" s="93">
        <v>1</v>
      </c>
      <c r="D35" s="94">
        <v>1</v>
      </c>
      <c r="E35" s="94">
        <v>1</v>
      </c>
      <c r="F35" s="95">
        <v>1</v>
      </c>
      <c r="G35" s="96"/>
      <c r="H35" s="97" t="s">
        <v>317</v>
      </c>
      <c r="I35" s="98"/>
      <c r="J35" s="99"/>
      <c r="K35" s="99" t="s">
        <v>316</v>
      </c>
      <c r="L35" s="100"/>
    </row>
    <row r="36" spans="1:12" x14ac:dyDescent="0.25">
      <c r="A36" s="197" t="s">
        <v>7</v>
      </c>
      <c r="B36" s="104"/>
      <c r="C36" s="103"/>
      <c r="D36" s="104"/>
      <c r="E36" s="104"/>
      <c r="F36" s="105"/>
      <c r="G36" s="106"/>
      <c r="H36" s="107" t="s">
        <v>317</v>
      </c>
      <c r="I36" s="108"/>
      <c r="J36" s="109"/>
      <c r="K36" s="109"/>
      <c r="L36" s="110" t="s">
        <v>316</v>
      </c>
    </row>
    <row r="37" spans="1:12" x14ac:dyDescent="0.25">
      <c r="A37" s="198" t="s">
        <v>8</v>
      </c>
      <c r="B37" s="120"/>
      <c r="C37" s="113"/>
      <c r="D37" s="112"/>
      <c r="E37" s="112"/>
      <c r="F37" s="114"/>
      <c r="G37" s="115"/>
      <c r="H37" s="97" t="s">
        <v>317</v>
      </c>
      <c r="I37" s="117"/>
      <c r="J37" s="118"/>
      <c r="K37" s="118"/>
      <c r="L37" s="119" t="s">
        <v>316</v>
      </c>
    </row>
    <row r="38" spans="1:12" x14ac:dyDescent="0.25">
      <c r="A38" s="18" t="s">
        <v>9</v>
      </c>
      <c r="B38" s="94"/>
      <c r="C38" s="93"/>
      <c r="D38" s="94"/>
      <c r="E38" s="94"/>
      <c r="F38" s="95"/>
      <c r="G38" s="96"/>
      <c r="H38" s="97" t="s">
        <v>317</v>
      </c>
      <c r="I38" s="98"/>
      <c r="J38" s="99"/>
      <c r="K38" s="99" t="s">
        <v>316</v>
      </c>
      <c r="L38" s="100"/>
    </row>
    <row r="39" spans="1:12" x14ac:dyDescent="0.25">
      <c r="A39" s="18" t="s">
        <v>342</v>
      </c>
      <c r="B39" s="92">
        <f>LOG(PRODUCT(C39:F39),3)/4</f>
        <v>0.5</v>
      </c>
      <c r="C39" s="93">
        <v>3</v>
      </c>
      <c r="D39" s="94">
        <v>3</v>
      </c>
      <c r="E39" s="94">
        <v>1</v>
      </c>
      <c r="F39" s="95">
        <v>1</v>
      </c>
      <c r="G39" s="96"/>
      <c r="H39" s="97" t="s">
        <v>317</v>
      </c>
      <c r="I39" s="98"/>
      <c r="J39" s="99"/>
      <c r="K39" s="99" t="s">
        <v>316</v>
      </c>
      <c r="L39" s="100"/>
    </row>
    <row r="40" spans="1:12" ht="15.75" thickBot="1" x14ac:dyDescent="0.3">
      <c r="A40" s="19" t="s">
        <v>10</v>
      </c>
      <c r="B40" s="121">
        <f>LOG(PRODUCT(C40:F40),3)/4</f>
        <v>0.25</v>
      </c>
      <c r="C40" s="122">
        <v>3</v>
      </c>
      <c r="D40" s="123">
        <v>1</v>
      </c>
      <c r="E40" s="123">
        <v>1</v>
      </c>
      <c r="F40" s="124">
        <v>1</v>
      </c>
      <c r="G40" s="125"/>
      <c r="H40" s="126" t="s">
        <v>317</v>
      </c>
      <c r="I40" s="127"/>
      <c r="J40" s="128"/>
      <c r="K40" s="128" t="s">
        <v>316</v>
      </c>
      <c r="L40" s="129"/>
    </row>
    <row r="41" spans="1:12" x14ac:dyDescent="0.25">
      <c r="A41" s="130"/>
      <c r="B41" s="94"/>
      <c r="C41" s="93"/>
      <c r="D41" s="94"/>
      <c r="E41" s="94"/>
      <c r="F41" s="95"/>
      <c r="G41" s="96"/>
      <c r="H41" s="131"/>
      <c r="I41" s="93"/>
      <c r="J41" s="94"/>
      <c r="K41" s="94"/>
      <c r="L41" s="132"/>
    </row>
    <row r="42" spans="1:12" x14ac:dyDescent="0.25">
      <c r="A42" s="133" t="s">
        <v>11</v>
      </c>
      <c r="B42" s="112"/>
      <c r="C42" s="113">
        <f>COUNTA(C27:C40)</f>
        <v>11</v>
      </c>
      <c r="D42" s="112">
        <f>COUNTA(D27:D40)</f>
        <v>11</v>
      </c>
      <c r="E42" s="112">
        <f>COUNTA(E27:E40)</f>
        <v>11</v>
      </c>
      <c r="F42" s="114">
        <f>COUNTA(F27:F40)</f>
        <v>11</v>
      </c>
      <c r="G42" s="115"/>
      <c r="H42" s="116">
        <f t="shared" ref="H42:L42" si="3">COUNTA(H27:H40)</f>
        <v>14</v>
      </c>
      <c r="I42" s="117">
        <f t="shared" si="3"/>
        <v>0</v>
      </c>
      <c r="J42" s="118">
        <f t="shared" si="3"/>
        <v>2</v>
      </c>
      <c r="K42" s="118">
        <f t="shared" si="3"/>
        <v>10</v>
      </c>
      <c r="L42" s="119">
        <f t="shared" si="3"/>
        <v>2</v>
      </c>
    </row>
    <row r="43" spans="1:12" x14ac:dyDescent="0.25">
      <c r="A43" s="134" t="s">
        <v>344</v>
      </c>
      <c r="B43" s="135">
        <f>AVERAGE(B27:B40)</f>
        <v>0.54058133003247144</v>
      </c>
      <c r="C43" s="199">
        <f>AVERAGE(C27:C40)</f>
        <v>2.4545454545454546</v>
      </c>
      <c r="D43" s="199">
        <f>AVERAGE(D27:D40)</f>
        <v>2.2727272727272729</v>
      </c>
      <c r="E43" s="199">
        <f>AVERAGE(E27:E40)</f>
        <v>1.7272727272727273</v>
      </c>
      <c r="F43" s="205">
        <f>AVERAGE(F27:F40)</f>
        <v>1.7272727272727273</v>
      </c>
      <c r="G43" s="102" t="s">
        <v>18</v>
      </c>
      <c r="H43" s="136"/>
      <c r="I43" s="137"/>
      <c r="J43" s="138"/>
      <c r="K43" s="138"/>
      <c r="L43" s="139"/>
    </row>
    <row r="44" spans="1:12" x14ac:dyDescent="0.25">
      <c r="A44" s="130"/>
      <c r="B44" s="94" t="s">
        <v>318</v>
      </c>
      <c r="C44" s="141" t="s">
        <v>319</v>
      </c>
      <c r="D44" s="142"/>
      <c r="E44" s="142"/>
      <c r="F44" s="143"/>
      <c r="G44" s="96"/>
      <c r="H44" s="144"/>
      <c r="I44" s="145" t="s">
        <v>320</v>
      </c>
      <c r="J44" s="146"/>
      <c r="K44" s="146"/>
      <c r="L44" s="147"/>
    </row>
    <row r="45" spans="1:12" x14ac:dyDescent="0.25">
      <c r="A45" s="130"/>
      <c r="B45" s="148">
        <v>0</v>
      </c>
      <c r="C45" s="149" t="s">
        <v>321</v>
      </c>
      <c r="D45" s="148" t="s">
        <v>321</v>
      </c>
      <c r="E45" s="148" t="s">
        <v>321</v>
      </c>
      <c r="F45" s="150" t="s">
        <v>313</v>
      </c>
      <c r="G45" s="96"/>
      <c r="H45" s="144"/>
      <c r="I45" s="151"/>
      <c r="J45" s="96"/>
      <c r="K45" s="96"/>
      <c r="L45" s="132"/>
    </row>
    <row r="46" spans="1:12" x14ac:dyDescent="0.25">
      <c r="A46" s="130"/>
      <c r="B46" s="148">
        <v>1</v>
      </c>
      <c r="C46" s="149" t="s">
        <v>322</v>
      </c>
      <c r="D46" s="148" t="s">
        <v>323</v>
      </c>
      <c r="E46" s="148" t="s">
        <v>324</v>
      </c>
      <c r="F46" s="150" t="s">
        <v>325</v>
      </c>
      <c r="G46" s="96"/>
      <c r="H46" s="144"/>
      <c r="I46" s="151"/>
      <c r="J46" s="96"/>
      <c r="K46" s="96"/>
      <c r="L46" s="132"/>
    </row>
    <row r="47" spans="1:12" x14ac:dyDescent="0.25">
      <c r="A47" s="130"/>
      <c r="B47" s="148">
        <v>2</v>
      </c>
      <c r="C47" s="149" t="s">
        <v>326</v>
      </c>
      <c r="D47" s="148" t="s">
        <v>327</v>
      </c>
      <c r="E47" s="148" t="s">
        <v>328</v>
      </c>
      <c r="F47" s="150" t="s">
        <v>329</v>
      </c>
      <c r="G47" s="96"/>
      <c r="H47" s="144"/>
      <c r="I47" s="151"/>
      <c r="J47" s="96"/>
      <c r="K47" s="96"/>
      <c r="L47" s="132"/>
    </row>
    <row r="48" spans="1:12" ht="15.75" thickBot="1" x14ac:dyDescent="0.3">
      <c r="A48" s="152"/>
      <c r="B48" s="153">
        <v>3</v>
      </c>
      <c r="C48" s="154" t="s">
        <v>330</v>
      </c>
      <c r="D48" s="153" t="s">
        <v>331</v>
      </c>
      <c r="E48" s="153" t="s">
        <v>329</v>
      </c>
      <c r="F48" s="155" t="s">
        <v>332</v>
      </c>
      <c r="G48" s="125"/>
      <c r="H48" s="156"/>
      <c r="I48" s="157"/>
      <c r="J48" s="125"/>
      <c r="K48" s="125"/>
      <c r="L48" s="158"/>
    </row>
  </sheetData>
  <mergeCells count="4">
    <mergeCell ref="C19:F19"/>
    <mergeCell ref="I19:L19"/>
    <mergeCell ref="C44:F44"/>
    <mergeCell ref="I44:L44"/>
  </mergeCells>
  <hyperlinks>
    <hyperlink ref="A2" r:id="rId1" tooltip="Alba – Spain" display="http://www.cells.es/"/>
    <hyperlink ref="A3" r:id="rId2" tooltip="DESY – Germany" display="http://www.desy.de/index_eng.html"/>
    <hyperlink ref="A4" r:id="rId3" tooltip="Diamond Light Source – United Kingdom" display="http://www.diamond.ac.uk/"/>
    <hyperlink ref="A5" r:id="rId4" tooltip="Elettra – Italy" display="http://www.elettra.trieste.it/"/>
    <hyperlink ref="A6" r:id="rId5" tooltip="ESRF – France" display="http://www.esrf.eu/"/>
    <hyperlink ref="A7" r:id="rId6" tooltip="HZB – Germany" display="http://www.helmholtz-berlin.de/index_en.html"/>
    <hyperlink ref="A8" r:id="rId7" tooltip="ILL – France" display="http://www.ill.eu/"/>
    <hyperlink ref="A9" r:id="rId8" tooltip="ISIS – United Kingdom" display="http://www.isis.stfc.ac.uk/"/>
    <hyperlink ref="A10" r:id="rId9" tooltip="JCNS – Germany" display="http://www.fz-juelich.de/jcns/EN/Home/home_node.html"/>
    <hyperlink ref="A11" r:id="rId10" tooltip="LLB – France" display="http://www-llb.cea.fr/en/"/>
    <hyperlink ref="A12" r:id="rId11" tooltip="MAX – Sweden" display="https://www.maxlab.lu.se/"/>
    <hyperlink ref="A13" r:id="rId12" tooltip="PSI – Switzerland" display="http://www.psi.ch/"/>
    <hyperlink ref="A15" r:id="rId13" tooltip="Soleil – France" display="http://www.synchrotron-soleil.fr/"/>
    <hyperlink ref="A27" r:id="rId14" tooltip="Alba – Spain" display="http://www.cells.es/"/>
    <hyperlink ref="A28" r:id="rId15" tooltip="DESY – Germany" display="http://www.desy.de/index_eng.html"/>
    <hyperlink ref="A29" r:id="rId16" tooltip="Diamond Light Source – United Kingdom" display="http://www.diamond.ac.uk/"/>
    <hyperlink ref="A30" r:id="rId17" tooltip="Elettra – Italy" display="http://www.elettra.trieste.it/"/>
    <hyperlink ref="A31" r:id="rId18" tooltip="ESRF – France" display="http://www.esrf.eu/"/>
    <hyperlink ref="A32" r:id="rId19" tooltip="HZB – Germany" display="http://www.helmholtz-berlin.de/index_en.html"/>
    <hyperlink ref="A33" r:id="rId20" tooltip="ILL – France" display="http://www.ill.eu/"/>
    <hyperlink ref="A34" r:id="rId21" tooltip="ISIS – United Kingdom" display="http://www.isis.stfc.ac.uk/"/>
    <hyperlink ref="A35" r:id="rId22" tooltip="JCNS – Germany" display="http://www.fz-juelich.de/jcns/EN/Home/home_node.html"/>
    <hyperlink ref="A36" r:id="rId23" tooltip="LLB – France" display="http://www-llb.cea.fr/en/"/>
    <hyperlink ref="A37" r:id="rId24" tooltip="MAX – Sweden" display="https://www.maxlab.lu.se/"/>
    <hyperlink ref="A38" r:id="rId25" tooltip="PSI – Switzerland" display="http://www.psi.ch/"/>
    <hyperlink ref="A40" r:id="rId26" tooltip="Soleil – France" display="http://www.synchrotron-soleil.fr/"/>
    <hyperlink ref="A14" r:id="rId27" tooltip="Soleil – France" display="http://www.synchrotron-soleil.fr/"/>
    <hyperlink ref="A39" r:id="rId28" tooltip="Soleil – France" display="http://www.synchrotron-soleil.fr/"/>
  </hyperlinks>
  <pageMargins left="0.7" right="0.7" top="0.75" bottom="0.75" header="0.3" footer="0.3"/>
  <pageSetup paperSize="9" scale="83" orientation="landscape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96"/>
  <sheetViews>
    <sheetView workbookViewId="0">
      <selection activeCell="I18" sqref="I18"/>
    </sheetView>
  </sheetViews>
  <sheetFormatPr defaultRowHeight="15" x14ac:dyDescent="0.25"/>
  <cols>
    <col min="1" max="1" width="15.85546875" bestFit="1" customWidth="1"/>
    <col min="2" max="2" width="29" bestFit="1" customWidth="1"/>
    <col min="3" max="3" width="11.7109375" bestFit="1" customWidth="1"/>
    <col min="5" max="5" width="99.85546875" bestFit="1" customWidth="1"/>
  </cols>
  <sheetData>
    <row r="1" spans="1:7" x14ac:dyDescent="0.25">
      <c r="A1" s="16">
        <v>41450.328611111108</v>
      </c>
      <c r="B1" t="s">
        <v>27</v>
      </c>
      <c r="C1" t="s">
        <v>28</v>
      </c>
      <c r="D1" t="s">
        <v>29</v>
      </c>
      <c r="E1" t="s">
        <v>30</v>
      </c>
    </row>
    <row r="2" spans="1:7" x14ac:dyDescent="0.25">
      <c r="A2" s="16">
        <v>41450.328611111108</v>
      </c>
      <c r="B2" t="s">
        <v>27</v>
      </c>
      <c r="C2" t="s">
        <v>28</v>
      </c>
      <c r="D2" t="s">
        <v>29</v>
      </c>
      <c r="E2" t="s">
        <v>31</v>
      </c>
    </row>
    <row r="3" spans="1:7" x14ac:dyDescent="0.25">
      <c r="A3" s="16">
        <v>41450.328622685185</v>
      </c>
      <c r="B3" t="s">
        <v>27</v>
      </c>
      <c r="C3" t="s">
        <v>28</v>
      </c>
      <c r="D3" t="s">
        <v>29</v>
      </c>
      <c r="E3" t="s">
        <v>32</v>
      </c>
    </row>
    <row r="4" spans="1:7" x14ac:dyDescent="0.25">
      <c r="A4" s="16">
        <v>41450.328622685185</v>
      </c>
      <c r="B4" t="s">
        <v>27</v>
      </c>
      <c r="C4" t="s">
        <v>28</v>
      </c>
      <c r="D4" t="s">
        <v>29</v>
      </c>
      <c r="E4" t="s">
        <v>33</v>
      </c>
    </row>
    <row r="5" spans="1:7" x14ac:dyDescent="0.25">
      <c r="A5" s="16">
        <v>41450.328634259262</v>
      </c>
      <c r="B5" t="s">
        <v>27</v>
      </c>
      <c r="C5" t="s">
        <v>28</v>
      </c>
      <c r="D5" t="s">
        <v>29</v>
      </c>
      <c r="E5" t="s">
        <v>34</v>
      </c>
    </row>
    <row r="6" spans="1:7" x14ac:dyDescent="0.25">
      <c r="A6" s="16">
        <v>41450.328634259262</v>
      </c>
      <c r="B6" t="s">
        <v>27</v>
      </c>
      <c r="C6" t="s">
        <v>28</v>
      </c>
      <c r="D6" t="s">
        <v>29</v>
      </c>
      <c r="E6" t="s">
        <v>35</v>
      </c>
      <c r="F6" t="s">
        <v>36</v>
      </c>
    </row>
    <row r="7" spans="1:7" x14ac:dyDescent="0.25">
      <c r="A7" s="16">
        <v>41450.328645833331</v>
      </c>
      <c r="B7" t="s">
        <v>27</v>
      </c>
      <c r="C7" t="s">
        <v>28</v>
      </c>
      <c r="D7" t="s">
        <v>29</v>
      </c>
      <c r="E7" t="s">
        <v>37</v>
      </c>
      <c r="F7" t="s">
        <v>38</v>
      </c>
    </row>
    <row r="8" spans="1:7" x14ac:dyDescent="0.25">
      <c r="A8" s="16">
        <v>41450.328645833331</v>
      </c>
      <c r="B8" t="s">
        <v>27</v>
      </c>
      <c r="C8" t="s">
        <v>28</v>
      </c>
      <c r="D8" t="s">
        <v>39</v>
      </c>
      <c r="E8" t="s">
        <v>40</v>
      </c>
    </row>
    <row r="9" spans="1:7" x14ac:dyDescent="0.25">
      <c r="A9" s="16">
        <v>41450.328657407408</v>
      </c>
      <c r="B9" t="s">
        <v>27</v>
      </c>
      <c r="C9" t="s">
        <v>28</v>
      </c>
      <c r="D9" t="s">
        <v>39</v>
      </c>
      <c r="E9" t="s">
        <v>41</v>
      </c>
      <c r="F9" t="s">
        <v>42</v>
      </c>
    </row>
    <row r="10" spans="1:7" x14ac:dyDescent="0.25">
      <c r="A10" s="16">
        <v>41450.328657407408</v>
      </c>
      <c r="B10" t="s">
        <v>27</v>
      </c>
      <c r="C10" t="s">
        <v>28</v>
      </c>
      <c r="D10" t="s">
        <v>39</v>
      </c>
      <c r="E10" t="s">
        <v>43</v>
      </c>
      <c r="F10" t="s">
        <v>44</v>
      </c>
      <c r="G10" t="s">
        <v>45</v>
      </c>
    </row>
    <row r="11" spans="1:7" x14ac:dyDescent="0.25">
      <c r="A11" s="16">
        <v>41450.328668981485</v>
      </c>
      <c r="B11" t="s">
        <v>27</v>
      </c>
      <c r="C11" t="s">
        <v>28</v>
      </c>
      <c r="D11" t="s">
        <v>39</v>
      </c>
      <c r="E11" t="s">
        <v>33</v>
      </c>
    </row>
    <row r="12" spans="1:7" x14ac:dyDescent="0.25">
      <c r="A12" s="16">
        <v>41450.328668981485</v>
      </c>
      <c r="B12" t="s">
        <v>27</v>
      </c>
      <c r="C12" t="s">
        <v>28</v>
      </c>
      <c r="D12" t="s">
        <v>39</v>
      </c>
      <c r="E12" t="s">
        <v>46</v>
      </c>
    </row>
    <row r="13" spans="1:7" x14ac:dyDescent="0.25">
      <c r="A13" s="16">
        <v>41450.328668981485</v>
      </c>
      <c r="B13" t="s">
        <v>27</v>
      </c>
      <c r="C13" t="s">
        <v>28</v>
      </c>
      <c r="D13" t="s">
        <v>39</v>
      </c>
      <c r="E13" t="s">
        <v>35</v>
      </c>
      <c r="F13" t="s">
        <v>36</v>
      </c>
    </row>
    <row r="14" spans="1:7" x14ac:dyDescent="0.25">
      <c r="A14" s="16">
        <v>41450.328680555554</v>
      </c>
      <c r="B14" t="s">
        <v>27</v>
      </c>
      <c r="C14" t="s">
        <v>28</v>
      </c>
      <c r="D14" t="s">
        <v>39</v>
      </c>
      <c r="E14" t="s">
        <v>37</v>
      </c>
      <c r="F14" t="s">
        <v>38</v>
      </c>
    </row>
    <row r="15" spans="1:7" x14ac:dyDescent="0.25">
      <c r="A15" s="16">
        <v>41450.328680555554</v>
      </c>
      <c r="B15" t="s">
        <v>27</v>
      </c>
      <c r="C15" t="s">
        <v>28</v>
      </c>
      <c r="D15" t="s">
        <v>47</v>
      </c>
      <c r="E15" t="s">
        <v>48</v>
      </c>
    </row>
    <row r="16" spans="1:7" x14ac:dyDescent="0.25">
      <c r="A16" s="16">
        <v>41450.328692129631</v>
      </c>
      <c r="B16" t="s">
        <v>27</v>
      </c>
      <c r="C16" t="s">
        <v>28</v>
      </c>
      <c r="D16" t="s">
        <v>47</v>
      </c>
      <c r="E16" t="s">
        <v>41</v>
      </c>
      <c r="F16" t="s">
        <v>42</v>
      </c>
    </row>
    <row r="17" spans="1:7" x14ac:dyDescent="0.25">
      <c r="A17" s="16">
        <v>41450.328692129631</v>
      </c>
      <c r="B17" t="s">
        <v>27</v>
      </c>
      <c r="C17" t="s">
        <v>28</v>
      </c>
      <c r="D17" t="s">
        <v>47</v>
      </c>
      <c r="E17" t="s">
        <v>43</v>
      </c>
      <c r="F17" t="s">
        <v>44</v>
      </c>
      <c r="G17" t="s">
        <v>45</v>
      </c>
    </row>
    <row r="18" spans="1:7" hidden="1" x14ac:dyDescent="0.25">
      <c r="A18" s="16">
        <v>41450.328703703701</v>
      </c>
      <c r="B18" t="s">
        <v>27</v>
      </c>
      <c r="C18" t="s">
        <v>28</v>
      </c>
      <c r="D18" t="s">
        <v>47</v>
      </c>
      <c r="E18" t="s">
        <v>33</v>
      </c>
    </row>
    <row r="19" spans="1:7" collapsed="1" x14ac:dyDescent="0.25">
      <c r="A19" s="16">
        <v>41450.328715277778</v>
      </c>
      <c r="B19" t="s">
        <v>27</v>
      </c>
      <c r="C19" t="s">
        <v>28</v>
      </c>
      <c r="D19" t="s">
        <v>47</v>
      </c>
      <c r="E19" t="s">
        <v>49</v>
      </c>
    </row>
    <row r="20" spans="1:7" x14ac:dyDescent="0.25">
      <c r="A20" s="16">
        <v>41450.328715277778</v>
      </c>
      <c r="B20" t="s">
        <v>27</v>
      </c>
      <c r="C20" t="s">
        <v>28</v>
      </c>
      <c r="D20" t="s">
        <v>47</v>
      </c>
      <c r="E20" t="s">
        <v>35</v>
      </c>
      <c r="F20" t="s">
        <v>36</v>
      </c>
    </row>
    <row r="21" spans="1:7" x14ac:dyDescent="0.25">
      <c r="A21" s="16">
        <v>41450.328726851854</v>
      </c>
      <c r="B21" t="s">
        <v>27</v>
      </c>
      <c r="C21" t="s">
        <v>28</v>
      </c>
      <c r="D21" t="s">
        <v>47</v>
      </c>
      <c r="E21" t="s">
        <v>50</v>
      </c>
    </row>
    <row r="22" spans="1:7" x14ac:dyDescent="0.25">
      <c r="A22" s="16">
        <v>41450.328738425924</v>
      </c>
      <c r="B22" t="s">
        <v>27</v>
      </c>
      <c r="C22" t="s">
        <v>28</v>
      </c>
      <c r="D22" t="s">
        <v>51</v>
      </c>
      <c r="E22" t="s">
        <v>52</v>
      </c>
    </row>
    <row r="23" spans="1:7" x14ac:dyDescent="0.25">
      <c r="A23" s="16">
        <v>41450.328750000001</v>
      </c>
      <c r="B23" t="s">
        <v>27</v>
      </c>
      <c r="C23" t="s">
        <v>28</v>
      </c>
      <c r="D23" t="s">
        <v>51</v>
      </c>
      <c r="E23" t="s">
        <v>31</v>
      </c>
    </row>
    <row r="24" spans="1:7" x14ac:dyDescent="0.25">
      <c r="A24" s="16">
        <v>41450.328761574077</v>
      </c>
      <c r="B24" t="s">
        <v>27</v>
      </c>
      <c r="C24" t="s">
        <v>28</v>
      </c>
      <c r="D24" t="s">
        <v>51</v>
      </c>
      <c r="E24" t="s">
        <v>32</v>
      </c>
    </row>
    <row r="25" spans="1:7" x14ac:dyDescent="0.25">
      <c r="A25" s="16">
        <v>41450.328773148147</v>
      </c>
      <c r="B25" t="s">
        <v>27</v>
      </c>
      <c r="C25" t="s">
        <v>28</v>
      </c>
      <c r="D25" t="s">
        <v>51</v>
      </c>
      <c r="E25" t="s">
        <v>33</v>
      </c>
    </row>
    <row r="26" spans="1:7" x14ac:dyDescent="0.25">
      <c r="A26" s="16">
        <v>41450.328784722224</v>
      </c>
      <c r="B26" t="s">
        <v>27</v>
      </c>
      <c r="C26" t="s">
        <v>28</v>
      </c>
      <c r="D26" t="s">
        <v>51</v>
      </c>
      <c r="E26" t="s">
        <v>53</v>
      </c>
    </row>
    <row r="27" spans="1:7" x14ac:dyDescent="0.25">
      <c r="A27" s="16">
        <v>41450.32880787037</v>
      </c>
      <c r="B27" t="s">
        <v>27</v>
      </c>
      <c r="C27" t="s">
        <v>28</v>
      </c>
      <c r="D27" t="s">
        <v>51</v>
      </c>
      <c r="E27" t="s">
        <v>35</v>
      </c>
      <c r="F27" t="s">
        <v>36</v>
      </c>
    </row>
    <row r="28" spans="1:7" x14ac:dyDescent="0.25">
      <c r="A28" s="16">
        <v>41450.328819444447</v>
      </c>
      <c r="B28" t="s">
        <v>27</v>
      </c>
      <c r="C28" t="s">
        <v>28</v>
      </c>
      <c r="D28" t="s">
        <v>51</v>
      </c>
      <c r="E28" t="s">
        <v>37</v>
      </c>
      <c r="F28" t="s">
        <v>38</v>
      </c>
    </row>
    <row r="29" spans="1:7" x14ac:dyDescent="0.25">
      <c r="A29" s="16">
        <v>41450.328831018516</v>
      </c>
      <c r="B29" t="s">
        <v>27</v>
      </c>
      <c r="C29" t="s">
        <v>28</v>
      </c>
      <c r="D29" t="s">
        <v>54</v>
      </c>
      <c r="E29" t="s">
        <v>55</v>
      </c>
    </row>
    <row r="30" spans="1:7" x14ac:dyDescent="0.25">
      <c r="A30" s="16">
        <v>41450.328842592593</v>
      </c>
      <c r="B30" t="s">
        <v>27</v>
      </c>
      <c r="C30" t="s">
        <v>28</v>
      </c>
      <c r="D30" t="s">
        <v>54</v>
      </c>
      <c r="E30" t="s">
        <v>31</v>
      </c>
    </row>
    <row r="31" spans="1:7" x14ac:dyDescent="0.25">
      <c r="A31" s="16">
        <v>41450.32885416667</v>
      </c>
      <c r="B31" t="s">
        <v>27</v>
      </c>
      <c r="C31" t="s">
        <v>28</v>
      </c>
      <c r="D31" t="s">
        <v>54</v>
      </c>
      <c r="E31" t="s">
        <v>32</v>
      </c>
    </row>
    <row r="32" spans="1:7" x14ac:dyDescent="0.25">
      <c r="A32" s="16">
        <v>41450.328865740739</v>
      </c>
      <c r="B32" t="s">
        <v>27</v>
      </c>
      <c r="C32" t="s">
        <v>28</v>
      </c>
      <c r="D32" t="s">
        <v>54</v>
      </c>
      <c r="E32" t="s">
        <v>33</v>
      </c>
    </row>
    <row r="33" spans="1:8" x14ac:dyDescent="0.25">
      <c r="A33" s="16">
        <v>41450.328865740739</v>
      </c>
      <c r="B33" t="s">
        <v>27</v>
      </c>
      <c r="C33" t="s">
        <v>28</v>
      </c>
      <c r="D33" t="s">
        <v>54</v>
      </c>
      <c r="E33" t="s">
        <v>56</v>
      </c>
    </row>
    <row r="34" spans="1:8" x14ac:dyDescent="0.25">
      <c r="A34" s="16">
        <v>41450.328877314816</v>
      </c>
      <c r="B34" t="s">
        <v>27</v>
      </c>
      <c r="C34" t="s">
        <v>28</v>
      </c>
      <c r="D34" t="s">
        <v>54</v>
      </c>
      <c r="E34" t="s">
        <v>35</v>
      </c>
      <c r="F34" t="s">
        <v>36</v>
      </c>
    </row>
    <row r="35" spans="1:8" x14ac:dyDescent="0.25">
      <c r="A35" s="16">
        <v>41450.328888888886</v>
      </c>
      <c r="B35" t="s">
        <v>27</v>
      </c>
      <c r="C35" t="s">
        <v>28</v>
      </c>
      <c r="D35" t="s">
        <v>54</v>
      </c>
      <c r="E35" t="s">
        <v>37</v>
      </c>
      <c r="F35" t="s">
        <v>38</v>
      </c>
    </row>
    <row r="36" spans="1:8" x14ac:dyDescent="0.25">
      <c r="A36" s="16">
        <v>41450.328900462962</v>
      </c>
      <c r="B36" t="s">
        <v>27</v>
      </c>
      <c r="C36" t="s">
        <v>28</v>
      </c>
      <c r="D36" t="s">
        <v>57</v>
      </c>
      <c r="E36" t="s">
        <v>58</v>
      </c>
    </row>
    <row r="37" spans="1:8" x14ac:dyDescent="0.25">
      <c r="A37" s="16">
        <v>41450.328912037039</v>
      </c>
      <c r="B37" t="s">
        <v>27</v>
      </c>
      <c r="C37" t="s">
        <v>28</v>
      </c>
      <c r="D37" t="s">
        <v>57</v>
      </c>
      <c r="E37" t="s">
        <v>31</v>
      </c>
    </row>
    <row r="38" spans="1:8" x14ac:dyDescent="0.25">
      <c r="A38" s="16">
        <v>41450.328912037039</v>
      </c>
      <c r="B38" t="s">
        <v>27</v>
      </c>
      <c r="C38" t="s">
        <v>28</v>
      </c>
      <c r="D38" t="s">
        <v>57</v>
      </c>
      <c r="E38" t="s">
        <v>32</v>
      </c>
    </row>
    <row r="39" spans="1:8" x14ac:dyDescent="0.25">
      <c r="A39" s="16">
        <v>41450.328923611109</v>
      </c>
      <c r="B39" t="s">
        <v>27</v>
      </c>
      <c r="C39" t="s">
        <v>28</v>
      </c>
      <c r="D39" t="s">
        <v>57</v>
      </c>
      <c r="E39" t="s">
        <v>33</v>
      </c>
    </row>
    <row r="40" spans="1:8" x14ac:dyDescent="0.25">
      <c r="A40" s="16">
        <v>41450.328935185185</v>
      </c>
      <c r="B40" t="s">
        <v>27</v>
      </c>
      <c r="C40" t="s">
        <v>28</v>
      </c>
      <c r="D40" t="s">
        <v>57</v>
      </c>
      <c r="E40" t="s">
        <v>59</v>
      </c>
    </row>
    <row r="41" spans="1:8" x14ac:dyDescent="0.25">
      <c r="A41" s="16">
        <v>41450.328935185185</v>
      </c>
      <c r="B41" t="s">
        <v>27</v>
      </c>
      <c r="C41" t="s">
        <v>28</v>
      </c>
      <c r="D41" t="s">
        <v>57</v>
      </c>
      <c r="E41" t="s">
        <v>35</v>
      </c>
      <c r="F41" t="s">
        <v>36</v>
      </c>
    </row>
    <row r="42" spans="1:8" x14ac:dyDescent="0.25">
      <c r="A42" s="16">
        <v>41450.328946759262</v>
      </c>
      <c r="B42" t="s">
        <v>27</v>
      </c>
      <c r="C42" t="s">
        <v>28</v>
      </c>
      <c r="D42" t="s">
        <v>57</v>
      </c>
      <c r="E42" t="s">
        <v>37</v>
      </c>
      <c r="F42" t="s">
        <v>38</v>
      </c>
    </row>
    <row r="43" spans="1:8" x14ac:dyDescent="0.25">
      <c r="A43" s="16">
        <v>41450.328958333332</v>
      </c>
      <c r="B43" t="s">
        <v>27</v>
      </c>
      <c r="C43" t="s">
        <v>28</v>
      </c>
      <c r="D43" t="s">
        <v>60</v>
      </c>
      <c r="E43" t="s">
        <v>61</v>
      </c>
    </row>
    <row r="44" spans="1:8" x14ac:dyDescent="0.25">
      <c r="A44" s="16">
        <v>41450.328969907408</v>
      </c>
      <c r="B44" t="s">
        <v>27</v>
      </c>
      <c r="C44" t="s">
        <v>28</v>
      </c>
      <c r="D44" t="s">
        <v>60</v>
      </c>
      <c r="E44" t="s">
        <v>62</v>
      </c>
      <c r="F44" t="s">
        <v>63</v>
      </c>
    </row>
    <row r="45" spans="1:8" x14ac:dyDescent="0.25">
      <c r="A45" s="16">
        <v>41450.328981481478</v>
      </c>
      <c r="B45" t="s">
        <v>27</v>
      </c>
      <c r="C45" t="s">
        <v>28</v>
      </c>
      <c r="D45" t="s">
        <v>60</v>
      </c>
      <c r="E45" t="s">
        <v>64</v>
      </c>
    </row>
    <row r="46" spans="1:8" x14ac:dyDescent="0.25">
      <c r="A46" s="16">
        <v>41450.328981481478</v>
      </c>
      <c r="B46" t="s">
        <v>27</v>
      </c>
      <c r="C46" t="s">
        <v>28</v>
      </c>
      <c r="D46" t="s">
        <v>60</v>
      </c>
      <c r="E46" t="s">
        <v>65</v>
      </c>
    </row>
    <row r="47" spans="1:8" x14ac:dyDescent="0.25">
      <c r="A47" s="16">
        <v>41450.328993055555</v>
      </c>
      <c r="B47" t="s">
        <v>27</v>
      </c>
      <c r="C47" t="s">
        <v>28</v>
      </c>
      <c r="D47" t="s">
        <v>60</v>
      </c>
      <c r="E47" t="s">
        <v>66</v>
      </c>
    </row>
    <row r="48" spans="1:8" x14ac:dyDescent="0.25">
      <c r="A48" s="16">
        <v>41450.329004629632</v>
      </c>
      <c r="B48" t="s">
        <v>27</v>
      </c>
      <c r="C48" t="s">
        <v>28</v>
      </c>
      <c r="D48" t="s">
        <v>60</v>
      </c>
      <c r="E48" t="s">
        <v>67</v>
      </c>
      <c r="F48" t="s">
        <v>68</v>
      </c>
      <c r="G48" t="s">
        <v>69</v>
      </c>
      <c r="H48" t="s">
        <v>70</v>
      </c>
    </row>
    <row r="49" spans="1:9" x14ac:dyDescent="0.25">
      <c r="A49" s="16">
        <v>41450.329016203701</v>
      </c>
      <c r="B49" t="s">
        <v>27</v>
      </c>
      <c r="C49" t="s">
        <v>28</v>
      </c>
      <c r="D49" t="s">
        <v>60</v>
      </c>
      <c r="E49" t="s">
        <v>71</v>
      </c>
      <c r="F49" t="s">
        <v>72</v>
      </c>
      <c r="G49" t="s">
        <v>73</v>
      </c>
      <c r="H49" t="s">
        <v>74</v>
      </c>
    </row>
    <row r="50" spans="1:9" x14ac:dyDescent="0.25">
      <c r="A50" s="16">
        <v>41450.329050925924</v>
      </c>
      <c r="B50" t="s">
        <v>27</v>
      </c>
      <c r="C50" t="s">
        <v>28</v>
      </c>
      <c r="D50" t="s">
        <v>75</v>
      </c>
      <c r="E50" t="s">
        <v>76</v>
      </c>
    </row>
    <row r="51" spans="1:9" x14ac:dyDescent="0.25">
      <c r="A51" s="16">
        <v>41450.329062500001</v>
      </c>
      <c r="B51" t="s">
        <v>27</v>
      </c>
      <c r="C51" t="s">
        <v>28</v>
      </c>
      <c r="D51" t="s">
        <v>75</v>
      </c>
      <c r="E51" t="s">
        <v>41</v>
      </c>
      <c r="F51" t="s">
        <v>77</v>
      </c>
      <c r="G51" t="s">
        <v>78</v>
      </c>
    </row>
    <row r="52" spans="1:9" x14ac:dyDescent="0.25">
      <c r="A52" s="16">
        <v>41450.329062500001</v>
      </c>
      <c r="B52" t="s">
        <v>27</v>
      </c>
      <c r="C52" t="s">
        <v>28</v>
      </c>
      <c r="D52" t="s">
        <v>75</v>
      </c>
      <c r="E52" t="s">
        <v>43</v>
      </c>
      <c r="F52" t="s">
        <v>44</v>
      </c>
      <c r="G52" t="s">
        <v>79</v>
      </c>
      <c r="H52" t="s">
        <v>80</v>
      </c>
    </row>
    <row r="53" spans="1:9" x14ac:dyDescent="0.25">
      <c r="A53" s="16">
        <v>41450.329074074078</v>
      </c>
      <c r="B53" t="s">
        <v>27</v>
      </c>
      <c r="C53" t="s">
        <v>28</v>
      </c>
      <c r="D53" t="s">
        <v>75</v>
      </c>
      <c r="E53" t="s">
        <v>81</v>
      </c>
      <c r="F53" t="s">
        <v>82</v>
      </c>
    </row>
    <row r="54" spans="1:9" x14ac:dyDescent="0.25">
      <c r="A54" s="16">
        <v>41450.329085648147</v>
      </c>
      <c r="B54" t="s">
        <v>27</v>
      </c>
      <c r="C54" t="s">
        <v>28</v>
      </c>
      <c r="D54" t="s">
        <v>75</v>
      </c>
      <c r="E54" t="s">
        <v>83</v>
      </c>
      <c r="F54" t="s">
        <v>84</v>
      </c>
    </row>
    <row r="55" spans="1:9" x14ac:dyDescent="0.25">
      <c r="A55" s="16">
        <v>41450.329097222224</v>
      </c>
      <c r="B55" t="s">
        <v>27</v>
      </c>
      <c r="C55" t="s">
        <v>28</v>
      </c>
      <c r="D55" t="s">
        <v>75</v>
      </c>
      <c r="E55" t="s">
        <v>85</v>
      </c>
      <c r="F55" t="s">
        <v>86</v>
      </c>
      <c r="G55" t="s">
        <v>87</v>
      </c>
      <c r="H55" t="s">
        <v>88</v>
      </c>
      <c r="I55" t="s">
        <v>36</v>
      </c>
    </row>
    <row r="56" spans="1:9" x14ac:dyDescent="0.25">
      <c r="A56" s="16">
        <v>41450.329108796293</v>
      </c>
      <c r="B56" t="s">
        <v>27</v>
      </c>
      <c r="C56" t="s">
        <v>28</v>
      </c>
      <c r="D56" t="s">
        <v>75</v>
      </c>
      <c r="E56" t="s">
        <v>50</v>
      </c>
    </row>
    <row r="57" spans="1:9" x14ac:dyDescent="0.25">
      <c r="A57" s="16">
        <v>41450.332800925928</v>
      </c>
      <c r="B57" t="s">
        <v>27</v>
      </c>
      <c r="C57" t="s">
        <v>28</v>
      </c>
      <c r="D57" t="s">
        <v>29</v>
      </c>
      <c r="E57" t="s">
        <v>89</v>
      </c>
    </row>
    <row r="58" spans="1:9" x14ac:dyDescent="0.25">
      <c r="A58" s="16">
        <v>41450.332812499997</v>
      </c>
      <c r="B58" t="s">
        <v>27</v>
      </c>
      <c r="C58" t="s">
        <v>28</v>
      </c>
      <c r="D58" t="s">
        <v>29</v>
      </c>
      <c r="E58" t="s">
        <v>90</v>
      </c>
    </row>
    <row r="59" spans="1:9" x14ac:dyDescent="0.25">
      <c r="A59" s="16">
        <v>41450.332824074074</v>
      </c>
      <c r="B59" t="s">
        <v>27</v>
      </c>
      <c r="C59" t="s">
        <v>28</v>
      </c>
      <c r="D59" t="s">
        <v>29</v>
      </c>
      <c r="E59" t="s">
        <v>91</v>
      </c>
    </row>
    <row r="60" spans="1:9" x14ac:dyDescent="0.25">
      <c r="A60" s="16">
        <v>41450.33284722222</v>
      </c>
      <c r="B60" t="s">
        <v>27</v>
      </c>
      <c r="C60" t="s">
        <v>28</v>
      </c>
      <c r="D60" t="s">
        <v>29</v>
      </c>
      <c r="E60" t="s">
        <v>92</v>
      </c>
    </row>
    <row r="61" spans="1:9" x14ac:dyDescent="0.25">
      <c r="A61" s="16">
        <v>41450.332858796297</v>
      </c>
      <c r="B61" t="s">
        <v>27</v>
      </c>
      <c r="C61" t="s">
        <v>28</v>
      </c>
      <c r="D61" t="s">
        <v>29</v>
      </c>
      <c r="E61" t="s">
        <v>93</v>
      </c>
    </row>
    <row r="62" spans="1:9" x14ac:dyDescent="0.25">
      <c r="A62" s="16">
        <v>41450.332870370374</v>
      </c>
      <c r="B62" t="s">
        <v>27</v>
      </c>
      <c r="C62" t="s">
        <v>28</v>
      </c>
      <c r="D62" t="s">
        <v>29</v>
      </c>
      <c r="E62" t="s">
        <v>94</v>
      </c>
    </row>
    <row r="63" spans="1:9" x14ac:dyDescent="0.25">
      <c r="A63" s="16">
        <v>41450.332870370374</v>
      </c>
      <c r="B63" t="s">
        <v>27</v>
      </c>
      <c r="C63" t="s">
        <v>28</v>
      </c>
      <c r="D63" t="s">
        <v>29</v>
      </c>
      <c r="E63" t="s">
        <v>95</v>
      </c>
    </row>
    <row r="64" spans="1:9" x14ac:dyDescent="0.25">
      <c r="A64" s="16">
        <v>41450.332881944443</v>
      </c>
      <c r="B64" t="s">
        <v>27</v>
      </c>
      <c r="C64" t="s">
        <v>28</v>
      </c>
      <c r="D64" t="s">
        <v>29</v>
      </c>
      <c r="E64" t="s">
        <v>96</v>
      </c>
    </row>
    <row r="65" spans="1:5" x14ac:dyDescent="0.25">
      <c r="A65" s="16">
        <v>41450.332881944443</v>
      </c>
      <c r="B65" t="s">
        <v>27</v>
      </c>
      <c r="C65" t="s">
        <v>28</v>
      </c>
      <c r="D65" t="s">
        <v>29</v>
      </c>
      <c r="E65" t="s">
        <v>97</v>
      </c>
    </row>
    <row r="66" spans="1:5" x14ac:dyDescent="0.25">
      <c r="A66" s="16">
        <v>41450.33289351852</v>
      </c>
      <c r="B66" t="s">
        <v>27</v>
      </c>
      <c r="C66" t="s">
        <v>28</v>
      </c>
      <c r="D66" t="s">
        <v>29</v>
      </c>
      <c r="E66" t="s">
        <v>98</v>
      </c>
    </row>
    <row r="67" spans="1:5" x14ac:dyDescent="0.25">
      <c r="A67" s="16">
        <v>41450.332905092589</v>
      </c>
      <c r="B67" t="s">
        <v>27</v>
      </c>
      <c r="C67" t="s">
        <v>28</v>
      </c>
      <c r="D67" t="s">
        <v>29</v>
      </c>
      <c r="E67" t="s">
        <v>99</v>
      </c>
    </row>
    <row r="68" spans="1:5" x14ac:dyDescent="0.25">
      <c r="A68" s="16">
        <v>41450.332928240743</v>
      </c>
      <c r="B68" t="s">
        <v>27</v>
      </c>
      <c r="C68" t="s">
        <v>28</v>
      </c>
      <c r="D68" t="s">
        <v>39</v>
      </c>
      <c r="E68" t="s">
        <v>100</v>
      </c>
    </row>
    <row r="69" spans="1:5" x14ac:dyDescent="0.25">
      <c r="A69" s="16">
        <v>41450.332939814813</v>
      </c>
      <c r="B69" t="s">
        <v>27</v>
      </c>
      <c r="C69" t="s">
        <v>28</v>
      </c>
      <c r="D69" t="s">
        <v>39</v>
      </c>
      <c r="E69" t="s">
        <v>101</v>
      </c>
    </row>
    <row r="70" spans="1:5" x14ac:dyDescent="0.25">
      <c r="A70" s="16">
        <v>41450.332939814813</v>
      </c>
      <c r="B70" t="s">
        <v>27</v>
      </c>
      <c r="C70" t="s">
        <v>28</v>
      </c>
      <c r="D70" t="s">
        <v>39</v>
      </c>
      <c r="E70" t="s">
        <v>90</v>
      </c>
    </row>
    <row r="71" spans="1:5" x14ac:dyDescent="0.25">
      <c r="A71" s="16">
        <v>41450.332951388889</v>
      </c>
      <c r="B71" t="s">
        <v>27</v>
      </c>
      <c r="C71" t="s">
        <v>28</v>
      </c>
      <c r="D71" t="s">
        <v>39</v>
      </c>
      <c r="E71" t="s">
        <v>91</v>
      </c>
    </row>
    <row r="72" spans="1:5" x14ac:dyDescent="0.25">
      <c r="A72" s="16">
        <v>41450.332951388889</v>
      </c>
      <c r="B72" t="s">
        <v>27</v>
      </c>
      <c r="C72" t="s">
        <v>28</v>
      </c>
      <c r="D72" t="s">
        <v>39</v>
      </c>
      <c r="E72" t="s">
        <v>102</v>
      </c>
    </row>
    <row r="73" spans="1:5" x14ac:dyDescent="0.25">
      <c r="A73" s="16">
        <v>41450.332951388889</v>
      </c>
      <c r="B73" t="s">
        <v>27</v>
      </c>
      <c r="C73" t="s">
        <v>28</v>
      </c>
      <c r="D73" t="s">
        <v>39</v>
      </c>
      <c r="E73" t="s">
        <v>103</v>
      </c>
    </row>
    <row r="74" spans="1:5" x14ac:dyDescent="0.25">
      <c r="A74" s="16">
        <v>41450.332962962966</v>
      </c>
      <c r="B74" t="s">
        <v>27</v>
      </c>
      <c r="C74" t="s">
        <v>28</v>
      </c>
      <c r="D74" t="s">
        <v>39</v>
      </c>
      <c r="E74" t="s">
        <v>92</v>
      </c>
    </row>
    <row r="75" spans="1:5" x14ac:dyDescent="0.25">
      <c r="A75" s="16">
        <v>41450.332986111112</v>
      </c>
      <c r="B75" t="s">
        <v>27</v>
      </c>
      <c r="C75" t="s">
        <v>28</v>
      </c>
      <c r="D75" t="s">
        <v>39</v>
      </c>
      <c r="E75" t="s">
        <v>104</v>
      </c>
    </row>
    <row r="76" spans="1:5" x14ac:dyDescent="0.25">
      <c r="A76" s="16">
        <v>41450.332997685182</v>
      </c>
      <c r="B76" t="s">
        <v>27</v>
      </c>
      <c r="C76" t="s">
        <v>28</v>
      </c>
      <c r="D76" t="s">
        <v>39</v>
      </c>
      <c r="E76" t="s">
        <v>94</v>
      </c>
    </row>
    <row r="77" spans="1:5" x14ac:dyDescent="0.25">
      <c r="A77" s="16">
        <v>41450.332997685182</v>
      </c>
      <c r="B77" t="s">
        <v>27</v>
      </c>
      <c r="C77" t="s">
        <v>28</v>
      </c>
      <c r="D77" t="s">
        <v>39</v>
      </c>
      <c r="E77" t="s">
        <v>95</v>
      </c>
    </row>
    <row r="78" spans="1:5" x14ac:dyDescent="0.25">
      <c r="A78" s="16">
        <v>41450.333009259259</v>
      </c>
      <c r="B78" t="s">
        <v>27</v>
      </c>
      <c r="C78" t="s">
        <v>28</v>
      </c>
      <c r="D78" t="s">
        <v>39</v>
      </c>
      <c r="E78" t="s">
        <v>96</v>
      </c>
    </row>
    <row r="79" spans="1:5" x14ac:dyDescent="0.25">
      <c r="A79" s="16">
        <v>41450.333009259259</v>
      </c>
      <c r="B79" t="s">
        <v>27</v>
      </c>
      <c r="C79" t="s">
        <v>28</v>
      </c>
      <c r="D79" t="s">
        <v>39</v>
      </c>
      <c r="E79" t="s">
        <v>97</v>
      </c>
    </row>
    <row r="80" spans="1:5" x14ac:dyDescent="0.25">
      <c r="A80" s="16">
        <v>41450.333020833335</v>
      </c>
      <c r="B80" t="s">
        <v>27</v>
      </c>
      <c r="C80" t="s">
        <v>28</v>
      </c>
      <c r="D80" t="s">
        <v>39</v>
      </c>
      <c r="E80" t="s">
        <v>98</v>
      </c>
    </row>
    <row r="81" spans="1:5" x14ac:dyDescent="0.25">
      <c r="A81" s="16">
        <v>41450.333043981482</v>
      </c>
      <c r="B81" t="s">
        <v>27</v>
      </c>
      <c r="C81" t="s">
        <v>28</v>
      </c>
      <c r="D81" t="s">
        <v>39</v>
      </c>
      <c r="E81" t="s">
        <v>105</v>
      </c>
    </row>
    <row r="82" spans="1:5" x14ac:dyDescent="0.25">
      <c r="A82" s="16">
        <v>41450.333055555559</v>
      </c>
      <c r="B82" t="s">
        <v>27</v>
      </c>
      <c r="C82" t="s">
        <v>28</v>
      </c>
      <c r="D82" t="s">
        <v>47</v>
      </c>
      <c r="E82" t="s">
        <v>106</v>
      </c>
    </row>
    <row r="83" spans="1:5" x14ac:dyDescent="0.25">
      <c r="A83" s="16">
        <v>41450.333078703705</v>
      </c>
      <c r="B83" t="s">
        <v>27</v>
      </c>
      <c r="C83" t="s">
        <v>28</v>
      </c>
      <c r="D83" t="s">
        <v>47</v>
      </c>
      <c r="E83" t="s">
        <v>101</v>
      </c>
    </row>
    <row r="84" spans="1:5" x14ac:dyDescent="0.25">
      <c r="A84" s="16">
        <v>41450.333078703705</v>
      </c>
      <c r="B84" t="s">
        <v>27</v>
      </c>
      <c r="C84" t="s">
        <v>28</v>
      </c>
      <c r="D84" t="s">
        <v>47</v>
      </c>
      <c r="E84" t="s">
        <v>107</v>
      </c>
    </row>
    <row r="85" spans="1:5" x14ac:dyDescent="0.25">
      <c r="A85" s="16">
        <v>41450.333090277774</v>
      </c>
      <c r="B85" t="s">
        <v>27</v>
      </c>
      <c r="C85" t="s">
        <v>28</v>
      </c>
      <c r="D85" t="s">
        <v>47</v>
      </c>
      <c r="E85" t="s">
        <v>91</v>
      </c>
    </row>
    <row r="86" spans="1:5" x14ac:dyDescent="0.25">
      <c r="A86" s="16">
        <v>41450.333090277774</v>
      </c>
      <c r="B86" t="s">
        <v>27</v>
      </c>
      <c r="C86" t="s">
        <v>28</v>
      </c>
      <c r="D86" t="s">
        <v>47</v>
      </c>
      <c r="E86" t="s">
        <v>102</v>
      </c>
    </row>
    <row r="87" spans="1:5" x14ac:dyDescent="0.25">
      <c r="A87" s="16">
        <v>41450.333090277774</v>
      </c>
      <c r="B87" t="s">
        <v>27</v>
      </c>
      <c r="C87" t="s">
        <v>28</v>
      </c>
      <c r="D87" t="s">
        <v>47</v>
      </c>
      <c r="E87" t="s">
        <v>103</v>
      </c>
    </row>
    <row r="88" spans="1:5" x14ac:dyDescent="0.25">
      <c r="A88" s="16">
        <v>41450.333113425928</v>
      </c>
      <c r="B88" t="s">
        <v>27</v>
      </c>
      <c r="C88" t="s">
        <v>28</v>
      </c>
      <c r="D88" t="s">
        <v>47</v>
      </c>
      <c r="E88" t="s">
        <v>108</v>
      </c>
    </row>
    <row r="89" spans="1:5" x14ac:dyDescent="0.25">
      <c r="A89" s="16">
        <v>41450.333136574074</v>
      </c>
      <c r="B89" t="s">
        <v>27</v>
      </c>
      <c r="C89" t="s">
        <v>28</v>
      </c>
      <c r="D89" t="s">
        <v>47</v>
      </c>
      <c r="E89" t="s">
        <v>109</v>
      </c>
    </row>
    <row r="90" spans="1:5" x14ac:dyDescent="0.25">
      <c r="A90" s="16">
        <v>41450.333148148151</v>
      </c>
      <c r="B90" t="s">
        <v>27</v>
      </c>
      <c r="C90" t="s">
        <v>28</v>
      </c>
      <c r="D90" t="s">
        <v>47</v>
      </c>
      <c r="E90" t="s">
        <v>110</v>
      </c>
    </row>
    <row r="91" spans="1:5" x14ac:dyDescent="0.25">
      <c r="A91" s="16">
        <v>41450.333148148151</v>
      </c>
      <c r="B91" t="s">
        <v>27</v>
      </c>
      <c r="C91" t="s">
        <v>28</v>
      </c>
      <c r="D91" t="s">
        <v>47</v>
      </c>
      <c r="E91" t="s">
        <v>111</v>
      </c>
    </row>
    <row r="92" spans="1:5" x14ac:dyDescent="0.25">
      <c r="A92" s="16">
        <v>41450.333194444444</v>
      </c>
      <c r="B92" t="s">
        <v>27</v>
      </c>
      <c r="C92" t="s">
        <v>28</v>
      </c>
      <c r="D92" t="s">
        <v>47</v>
      </c>
      <c r="E92" t="s">
        <v>98</v>
      </c>
    </row>
    <row r="93" spans="1:5" x14ac:dyDescent="0.25">
      <c r="A93" s="16">
        <v>41450.33321759259</v>
      </c>
      <c r="B93" t="s">
        <v>27</v>
      </c>
      <c r="C93" t="s">
        <v>28</v>
      </c>
      <c r="D93" t="s">
        <v>47</v>
      </c>
      <c r="E93" t="s">
        <v>112</v>
      </c>
    </row>
    <row r="94" spans="1:5" x14ac:dyDescent="0.25">
      <c r="A94" s="16">
        <v>41450.333240740743</v>
      </c>
      <c r="B94" t="s">
        <v>27</v>
      </c>
      <c r="C94" t="s">
        <v>28</v>
      </c>
      <c r="D94" t="s">
        <v>51</v>
      </c>
      <c r="E94" t="s">
        <v>113</v>
      </c>
    </row>
    <row r="95" spans="1:5" x14ac:dyDescent="0.25">
      <c r="A95" s="16">
        <v>41450.33326388889</v>
      </c>
      <c r="B95" t="s">
        <v>27</v>
      </c>
      <c r="C95" t="s">
        <v>28</v>
      </c>
      <c r="D95" t="s">
        <v>51</v>
      </c>
      <c r="E95" t="s">
        <v>90</v>
      </c>
    </row>
    <row r="96" spans="1:5" x14ac:dyDescent="0.25">
      <c r="A96" s="16">
        <v>41450.333287037036</v>
      </c>
      <c r="B96" t="s">
        <v>27</v>
      </c>
      <c r="C96" t="s">
        <v>28</v>
      </c>
      <c r="D96" t="s">
        <v>51</v>
      </c>
      <c r="E96" t="s">
        <v>91</v>
      </c>
    </row>
    <row r="97" spans="1:5" x14ac:dyDescent="0.25">
      <c r="A97" s="16">
        <v>41450.333310185182</v>
      </c>
      <c r="B97" t="s">
        <v>27</v>
      </c>
      <c r="C97" t="s">
        <v>28</v>
      </c>
      <c r="D97" t="s">
        <v>51</v>
      </c>
      <c r="E97" t="s">
        <v>92</v>
      </c>
    </row>
    <row r="98" spans="1:5" x14ac:dyDescent="0.25">
      <c r="A98" s="16">
        <v>41450.333333333336</v>
      </c>
      <c r="B98" t="s">
        <v>27</v>
      </c>
      <c r="C98" t="s">
        <v>28</v>
      </c>
      <c r="D98" t="s">
        <v>51</v>
      </c>
      <c r="E98" t="s">
        <v>114</v>
      </c>
    </row>
    <row r="99" spans="1:5" x14ac:dyDescent="0.25">
      <c r="A99" s="16">
        <v>41450.333368055559</v>
      </c>
      <c r="B99" t="s">
        <v>27</v>
      </c>
      <c r="C99" t="s">
        <v>28</v>
      </c>
      <c r="D99" t="s">
        <v>51</v>
      </c>
      <c r="E99" t="s">
        <v>94</v>
      </c>
    </row>
    <row r="100" spans="1:5" x14ac:dyDescent="0.25">
      <c r="A100" s="16">
        <v>41450.333368055559</v>
      </c>
      <c r="B100" t="s">
        <v>27</v>
      </c>
      <c r="C100" t="s">
        <v>28</v>
      </c>
      <c r="D100" t="s">
        <v>51</v>
      </c>
      <c r="E100" t="s">
        <v>95</v>
      </c>
    </row>
    <row r="101" spans="1:5" x14ac:dyDescent="0.25">
      <c r="A101" s="16">
        <v>41450.333379629628</v>
      </c>
      <c r="B101" t="s">
        <v>27</v>
      </c>
      <c r="C101" t="s">
        <v>28</v>
      </c>
      <c r="D101" t="s">
        <v>51</v>
      </c>
      <c r="E101" t="s">
        <v>96</v>
      </c>
    </row>
    <row r="102" spans="1:5" x14ac:dyDescent="0.25">
      <c r="A102" s="16">
        <v>41450.333379629628</v>
      </c>
      <c r="B102" t="s">
        <v>27</v>
      </c>
      <c r="C102" t="s">
        <v>28</v>
      </c>
      <c r="D102" t="s">
        <v>51</v>
      </c>
      <c r="E102" t="s">
        <v>97</v>
      </c>
    </row>
    <row r="103" spans="1:5" x14ac:dyDescent="0.25">
      <c r="A103" s="16">
        <v>41450.333414351851</v>
      </c>
      <c r="B103" t="s">
        <v>27</v>
      </c>
      <c r="C103" t="s">
        <v>28</v>
      </c>
      <c r="D103" t="s">
        <v>51</v>
      </c>
      <c r="E103" t="s">
        <v>98</v>
      </c>
    </row>
    <row r="104" spans="1:5" x14ac:dyDescent="0.25">
      <c r="A104" s="16">
        <v>41450.333437499998</v>
      </c>
      <c r="B104" t="s">
        <v>27</v>
      </c>
      <c r="C104" t="s">
        <v>28</v>
      </c>
      <c r="D104" t="s">
        <v>51</v>
      </c>
      <c r="E104" t="s">
        <v>115</v>
      </c>
    </row>
    <row r="105" spans="1:5" x14ac:dyDescent="0.25">
      <c r="A105" s="16">
        <v>41450.333460648151</v>
      </c>
      <c r="B105" t="s">
        <v>27</v>
      </c>
      <c r="C105" t="s">
        <v>28</v>
      </c>
      <c r="D105" t="s">
        <v>54</v>
      </c>
      <c r="E105" t="s">
        <v>116</v>
      </c>
    </row>
    <row r="106" spans="1:5" x14ac:dyDescent="0.25">
      <c r="A106" s="16">
        <v>41450.333483796298</v>
      </c>
      <c r="B106" t="s">
        <v>27</v>
      </c>
      <c r="C106" t="s">
        <v>28</v>
      </c>
      <c r="D106" t="s">
        <v>54</v>
      </c>
      <c r="E106" t="s">
        <v>90</v>
      </c>
    </row>
    <row r="107" spans="1:5" x14ac:dyDescent="0.25">
      <c r="A107" s="16">
        <v>41450.333506944444</v>
      </c>
      <c r="B107" t="s">
        <v>27</v>
      </c>
      <c r="C107" t="s">
        <v>28</v>
      </c>
      <c r="D107" t="s">
        <v>54</v>
      </c>
      <c r="E107" t="s">
        <v>91</v>
      </c>
    </row>
    <row r="108" spans="1:5" x14ac:dyDescent="0.25">
      <c r="A108" s="16">
        <v>41450.33353009259</v>
      </c>
      <c r="B108" t="s">
        <v>27</v>
      </c>
      <c r="C108" t="s">
        <v>28</v>
      </c>
      <c r="D108" t="s">
        <v>54</v>
      </c>
      <c r="E108" t="s">
        <v>92</v>
      </c>
    </row>
    <row r="109" spans="1:5" x14ac:dyDescent="0.25">
      <c r="A109" s="16">
        <v>41450.333541666667</v>
      </c>
      <c r="B109" t="s">
        <v>27</v>
      </c>
      <c r="C109" t="s">
        <v>28</v>
      </c>
      <c r="D109" t="s">
        <v>54</v>
      </c>
      <c r="E109" t="s">
        <v>117</v>
      </c>
    </row>
    <row r="110" spans="1:5" x14ac:dyDescent="0.25">
      <c r="A110" s="16">
        <v>41450.333564814813</v>
      </c>
      <c r="B110" t="s">
        <v>27</v>
      </c>
      <c r="C110" t="s">
        <v>28</v>
      </c>
      <c r="D110" t="s">
        <v>54</v>
      </c>
      <c r="E110" t="s">
        <v>94</v>
      </c>
    </row>
    <row r="111" spans="1:5" x14ac:dyDescent="0.25">
      <c r="A111" s="16">
        <v>41450.333564814813</v>
      </c>
      <c r="B111" t="s">
        <v>27</v>
      </c>
      <c r="C111" t="s">
        <v>28</v>
      </c>
      <c r="D111" t="s">
        <v>54</v>
      </c>
      <c r="E111" t="s">
        <v>95</v>
      </c>
    </row>
    <row r="112" spans="1:5" x14ac:dyDescent="0.25">
      <c r="A112" s="16">
        <v>41450.333587962959</v>
      </c>
      <c r="B112" t="s">
        <v>27</v>
      </c>
      <c r="C112" t="s">
        <v>28</v>
      </c>
      <c r="D112" t="s">
        <v>54</v>
      </c>
      <c r="E112" t="s">
        <v>96</v>
      </c>
    </row>
    <row r="113" spans="1:5" x14ac:dyDescent="0.25">
      <c r="A113" s="16">
        <v>41450.333587962959</v>
      </c>
      <c r="B113" t="s">
        <v>27</v>
      </c>
      <c r="C113" t="s">
        <v>28</v>
      </c>
      <c r="D113" t="s">
        <v>54</v>
      </c>
      <c r="E113" t="s">
        <v>97</v>
      </c>
    </row>
    <row r="114" spans="1:5" x14ac:dyDescent="0.25">
      <c r="A114" s="16">
        <v>41450.333611111113</v>
      </c>
      <c r="B114" t="s">
        <v>27</v>
      </c>
      <c r="C114" t="s">
        <v>28</v>
      </c>
      <c r="D114" t="s">
        <v>54</v>
      </c>
      <c r="E114" t="s">
        <v>98</v>
      </c>
    </row>
    <row r="115" spans="1:5" x14ac:dyDescent="0.25">
      <c r="A115" s="16">
        <v>41450.333645833336</v>
      </c>
      <c r="B115" t="s">
        <v>27</v>
      </c>
      <c r="C115" t="s">
        <v>28</v>
      </c>
      <c r="D115" t="s">
        <v>54</v>
      </c>
      <c r="E115" t="s">
        <v>118</v>
      </c>
    </row>
    <row r="116" spans="1:5" x14ac:dyDescent="0.25">
      <c r="A116" s="16">
        <v>41450.333668981482</v>
      </c>
      <c r="B116" t="s">
        <v>27</v>
      </c>
      <c r="C116" t="s">
        <v>28</v>
      </c>
      <c r="D116" t="s">
        <v>57</v>
      </c>
      <c r="E116" t="s">
        <v>119</v>
      </c>
    </row>
    <row r="117" spans="1:5" x14ac:dyDescent="0.25">
      <c r="A117" s="16">
        <v>41450.333692129629</v>
      </c>
      <c r="B117" t="s">
        <v>27</v>
      </c>
      <c r="C117" t="s">
        <v>28</v>
      </c>
      <c r="D117" t="s">
        <v>57</v>
      </c>
      <c r="E117" t="s">
        <v>90</v>
      </c>
    </row>
    <row r="118" spans="1:5" x14ac:dyDescent="0.25">
      <c r="A118" s="16">
        <v>41450.333703703705</v>
      </c>
      <c r="B118" t="s">
        <v>27</v>
      </c>
      <c r="C118" t="s">
        <v>28</v>
      </c>
      <c r="D118" t="s">
        <v>57</v>
      </c>
      <c r="E118" t="s">
        <v>91</v>
      </c>
    </row>
    <row r="119" spans="1:5" x14ac:dyDescent="0.25">
      <c r="A119" s="16">
        <v>41450.333726851852</v>
      </c>
      <c r="B119" t="s">
        <v>27</v>
      </c>
      <c r="C119" t="s">
        <v>28</v>
      </c>
      <c r="D119" t="s">
        <v>57</v>
      </c>
      <c r="E119" t="s">
        <v>92</v>
      </c>
    </row>
    <row r="120" spans="1:5" x14ac:dyDescent="0.25">
      <c r="A120" s="16">
        <v>41450.333749999998</v>
      </c>
      <c r="B120" t="s">
        <v>27</v>
      </c>
      <c r="C120" t="s">
        <v>28</v>
      </c>
      <c r="D120" t="s">
        <v>57</v>
      </c>
      <c r="E120" t="s">
        <v>120</v>
      </c>
    </row>
    <row r="121" spans="1:5" x14ac:dyDescent="0.25">
      <c r="A121" s="16">
        <v>41450.333773148152</v>
      </c>
      <c r="B121" t="s">
        <v>27</v>
      </c>
      <c r="C121" t="s">
        <v>28</v>
      </c>
      <c r="D121" t="s">
        <v>57</v>
      </c>
      <c r="E121" t="s">
        <v>94</v>
      </c>
    </row>
    <row r="122" spans="1:5" x14ac:dyDescent="0.25">
      <c r="A122" s="16">
        <v>41450.333773148152</v>
      </c>
      <c r="B122" t="s">
        <v>27</v>
      </c>
      <c r="C122" t="s">
        <v>28</v>
      </c>
      <c r="D122" t="s">
        <v>57</v>
      </c>
      <c r="E122" t="s">
        <v>95</v>
      </c>
    </row>
    <row r="123" spans="1:5" x14ac:dyDescent="0.25">
      <c r="A123" s="16">
        <v>41450.333796296298</v>
      </c>
      <c r="B123" t="s">
        <v>27</v>
      </c>
      <c r="C123" t="s">
        <v>28</v>
      </c>
      <c r="D123" t="s">
        <v>57</v>
      </c>
      <c r="E123" t="s">
        <v>96</v>
      </c>
    </row>
    <row r="124" spans="1:5" x14ac:dyDescent="0.25">
      <c r="A124" s="16">
        <v>41450.333796296298</v>
      </c>
      <c r="B124" t="s">
        <v>27</v>
      </c>
      <c r="C124" t="s">
        <v>28</v>
      </c>
      <c r="D124" t="s">
        <v>57</v>
      </c>
      <c r="E124" t="s">
        <v>97</v>
      </c>
    </row>
    <row r="125" spans="1:5" x14ac:dyDescent="0.25">
      <c r="A125" s="16">
        <v>41450.333819444444</v>
      </c>
      <c r="B125" t="s">
        <v>27</v>
      </c>
      <c r="C125" t="s">
        <v>28</v>
      </c>
      <c r="D125" t="s">
        <v>57</v>
      </c>
      <c r="E125" t="s">
        <v>98</v>
      </c>
    </row>
    <row r="126" spans="1:5" x14ac:dyDescent="0.25">
      <c r="A126" s="16">
        <v>41450.33384259259</v>
      </c>
      <c r="B126" t="s">
        <v>27</v>
      </c>
      <c r="C126" t="s">
        <v>28</v>
      </c>
      <c r="D126" t="s">
        <v>57</v>
      </c>
      <c r="E126" t="s">
        <v>121</v>
      </c>
    </row>
    <row r="127" spans="1:5" x14ac:dyDescent="0.25">
      <c r="A127" s="16">
        <v>41450.333865740744</v>
      </c>
      <c r="B127" t="s">
        <v>27</v>
      </c>
      <c r="C127" t="s">
        <v>28</v>
      </c>
      <c r="D127" t="s">
        <v>60</v>
      </c>
      <c r="E127" t="s">
        <v>122</v>
      </c>
    </row>
    <row r="128" spans="1:5" x14ac:dyDescent="0.25">
      <c r="A128" s="16">
        <v>41450.33388888889</v>
      </c>
      <c r="B128" t="s">
        <v>27</v>
      </c>
      <c r="C128" t="s">
        <v>28</v>
      </c>
      <c r="D128" t="s">
        <v>60</v>
      </c>
      <c r="E128" t="s">
        <v>123</v>
      </c>
    </row>
    <row r="129" spans="1:5" x14ac:dyDescent="0.25">
      <c r="A129" s="16">
        <v>41450.33388888889</v>
      </c>
      <c r="B129" t="s">
        <v>27</v>
      </c>
      <c r="C129" t="s">
        <v>28</v>
      </c>
      <c r="D129" t="s">
        <v>60</v>
      </c>
      <c r="E129" t="s">
        <v>124</v>
      </c>
    </row>
    <row r="130" spans="1:5" x14ac:dyDescent="0.25">
      <c r="A130" s="16">
        <v>41450.333912037036</v>
      </c>
      <c r="B130" t="s">
        <v>27</v>
      </c>
      <c r="C130" t="s">
        <v>28</v>
      </c>
      <c r="D130" t="s">
        <v>60</v>
      </c>
      <c r="E130" t="s">
        <v>125</v>
      </c>
    </row>
    <row r="131" spans="1:5" x14ac:dyDescent="0.25">
      <c r="A131" s="16">
        <v>41450.333935185183</v>
      </c>
      <c r="B131" t="s">
        <v>27</v>
      </c>
      <c r="C131" t="s">
        <v>28</v>
      </c>
      <c r="D131" t="s">
        <v>60</v>
      </c>
      <c r="E131" t="s">
        <v>126</v>
      </c>
    </row>
    <row r="132" spans="1:5" x14ac:dyDescent="0.25">
      <c r="A132" s="16">
        <v>41450.333958333336</v>
      </c>
      <c r="B132" t="s">
        <v>27</v>
      </c>
      <c r="C132" t="s">
        <v>28</v>
      </c>
      <c r="D132" t="s">
        <v>60</v>
      </c>
      <c r="E132" t="s">
        <v>127</v>
      </c>
    </row>
    <row r="133" spans="1:5" x14ac:dyDescent="0.25">
      <c r="A133" s="16">
        <v>41450.333981481483</v>
      </c>
      <c r="B133" t="s">
        <v>27</v>
      </c>
      <c r="C133" t="s">
        <v>28</v>
      </c>
      <c r="D133" t="s">
        <v>60</v>
      </c>
      <c r="E133" t="s">
        <v>128</v>
      </c>
    </row>
    <row r="134" spans="1:5" x14ac:dyDescent="0.25">
      <c r="A134" s="16">
        <v>41450.333981481483</v>
      </c>
      <c r="B134" t="s">
        <v>27</v>
      </c>
      <c r="C134" t="s">
        <v>28</v>
      </c>
      <c r="D134" t="s">
        <v>60</v>
      </c>
      <c r="E134" t="s">
        <v>129</v>
      </c>
    </row>
    <row r="135" spans="1:5" x14ac:dyDescent="0.25">
      <c r="A135" s="16">
        <v>41450.333981481483</v>
      </c>
      <c r="B135" t="s">
        <v>27</v>
      </c>
      <c r="C135" t="s">
        <v>28</v>
      </c>
      <c r="D135" t="s">
        <v>60</v>
      </c>
      <c r="E135" t="s">
        <v>130</v>
      </c>
    </row>
    <row r="136" spans="1:5" x14ac:dyDescent="0.25">
      <c r="A136" s="16">
        <v>41450.333981481483</v>
      </c>
      <c r="B136" t="s">
        <v>27</v>
      </c>
      <c r="C136" t="s">
        <v>28</v>
      </c>
      <c r="D136" t="s">
        <v>60</v>
      </c>
      <c r="E136" t="s">
        <v>131</v>
      </c>
    </row>
    <row r="137" spans="1:5" x14ac:dyDescent="0.25">
      <c r="A137" s="16">
        <v>41450.334004629629</v>
      </c>
      <c r="B137" t="s">
        <v>27</v>
      </c>
      <c r="C137" t="s">
        <v>28</v>
      </c>
      <c r="D137" t="s">
        <v>60</v>
      </c>
      <c r="E137" t="s">
        <v>132</v>
      </c>
    </row>
    <row r="138" spans="1:5" x14ac:dyDescent="0.25">
      <c r="A138" s="16">
        <v>41450.334004629629</v>
      </c>
      <c r="B138" t="s">
        <v>27</v>
      </c>
      <c r="C138" t="s">
        <v>28</v>
      </c>
      <c r="D138" t="s">
        <v>60</v>
      </c>
      <c r="E138" t="s">
        <v>133</v>
      </c>
    </row>
    <row r="139" spans="1:5" x14ac:dyDescent="0.25">
      <c r="A139" s="16">
        <v>41450.334004629629</v>
      </c>
      <c r="B139" t="s">
        <v>27</v>
      </c>
      <c r="C139" t="s">
        <v>28</v>
      </c>
      <c r="D139" t="s">
        <v>60</v>
      </c>
      <c r="E139" t="s">
        <v>134</v>
      </c>
    </row>
    <row r="140" spans="1:5" x14ac:dyDescent="0.25">
      <c r="A140" s="16">
        <v>41450.334004629629</v>
      </c>
      <c r="B140" t="s">
        <v>27</v>
      </c>
      <c r="C140" t="s">
        <v>28</v>
      </c>
      <c r="D140" t="s">
        <v>60</v>
      </c>
      <c r="E140" t="s">
        <v>135</v>
      </c>
    </row>
    <row r="141" spans="1:5" x14ac:dyDescent="0.25">
      <c r="A141" s="16">
        <v>41450.334027777775</v>
      </c>
      <c r="B141" t="s">
        <v>27</v>
      </c>
      <c r="C141" t="s">
        <v>28</v>
      </c>
      <c r="D141" t="s">
        <v>60</v>
      </c>
      <c r="E141" t="s">
        <v>136</v>
      </c>
    </row>
    <row r="142" spans="1:5" x14ac:dyDescent="0.25">
      <c r="A142" s="16">
        <v>41450.334050925929</v>
      </c>
      <c r="B142" t="s">
        <v>27</v>
      </c>
      <c r="C142" t="s">
        <v>28</v>
      </c>
      <c r="D142" t="s">
        <v>60</v>
      </c>
      <c r="E142" t="s">
        <v>137</v>
      </c>
    </row>
    <row r="143" spans="1:5" x14ac:dyDescent="0.25">
      <c r="A143" s="16">
        <v>41450.334074074075</v>
      </c>
      <c r="B143" t="s">
        <v>27</v>
      </c>
      <c r="C143" t="s">
        <v>28</v>
      </c>
      <c r="D143" t="s">
        <v>75</v>
      </c>
      <c r="E143" t="s">
        <v>138</v>
      </c>
    </row>
    <row r="144" spans="1:5" x14ac:dyDescent="0.25">
      <c r="A144" s="16">
        <v>41450.334097222221</v>
      </c>
      <c r="B144" t="s">
        <v>27</v>
      </c>
      <c r="C144" t="s">
        <v>28</v>
      </c>
      <c r="D144" t="s">
        <v>75</v>
      </c>
      <c r="E144" t="s">
        <v>101</v>
      </c>
    </row>
    <row r="145" spans="1:5" x14ac:dyDescent="0.25">
      <c r="A145" s="16">
        <v>41450.334097222221</v>
      </c>
      <c r="B145" t="s">
        <v>27</v>
      </c>
      <c r="C145" t="s">
        <v>28</v>
      </c>
      <c r="D145" t="s">
        <v>75</v>
      </c>
      <c r="E145" t="s">
        <v>107</v>
      </c>
    </row>
    <row r="146" spans="1:5" x14ac:dyDescent="0.25">
      <c r="A146" s="16">
        <v>41450.334097222221</v>
      </c>
      <c r="B146" t="s">
        <v>27</v>
      </c>
      <c r="C146" t="s">
        <v>28</v>
      </c>
      <c r="D146" t="s">
        <v>75</v>
      </c>
      <c r="E146" t="s">
        <v>139</v>
      </c>
    </row>
    <row r="147" spans="1:5" x14ac:dyDescent="0.25">
      <c r="A147" s="16">
        <v>41450.334108796298</v>
      </c>
      <c r="B147" t="s">
        <v>27</v>
      </c>
      <c r="C147" t="s">
        <v>28</v>
      </c>
      <c r="D147" t="s">
        <v>75</v>
      </c>
      <c r="E147" t="s">
        <v>91</v>
      </c>
    </row>
    <row r="148" spans="1:5" x14ac:dyDescent="0.25">
      <c r="A148" s="16">
        <v>41450.334108796298</v>
      </c>
      <c r="B148" t="s">
        <v>27</v>
      </c>
      <c r="C148" t="s">
        <v>28</v>
      </c>
      <c r="D148" t="s">
        <v>75</v>
      </c>
      <c r="E148" t="s">
        <v>102</v>
      </c>
    </row>
    <row r="149" spans="1:5" x14ac:dyDescent="0.25">
      <c r="A149" s="16">
        <v>41450.334108796298</v>
      </c>
      <c r="B149" t="s">
        <v>27</v>
      </c>
      <c r="C149" t="s">
        <v>28</v>
      </c>
      <c r="D149" t="s">
        <v>75</v>
      </c>
      <c r="E149" t="s">
        <v>103</v>
      </c>
    </row>
    <row r="150" spans="1:5" x14ac:dyDescent="0.25">
      <c r="A150" s="16">
        <v>41450.334108796298</v>
      </c>
      <c r="B150" t="s">
        <v>27</v>
      </c>
      <c r="C150" t="s">
        <v>28</v>
      </c>
      <c r="D150" t="s">
        <v>75</v>
      </c>
      <c r="E150" t="s">
        <v>140</v>
      </c>
    </row>
    <row r="151" spans="1:5" x14ac:dyDescent="0.25">
      <c r="A151" s="16">
        <v>41450.334131944444</v>
      </c>
      <c r="B151" t="s">
        <v>27</v>
      </c>
      <c r="C151" t="s">
        <v>28</v>
      </c>
      <c r="D151" t="s">
        <v>75</v>
      </c>
      <c r="E151" t="s">
        <v>141</v>
      </c>
    </row>
    <row r="152" spans="1:5" x14ac:dyDescent="0.25">
      <c r="A152" s="16">
        <v>41450.334131944444</v>
      </c>
      <c r="B152" t="s">
        <v>27</v>
      </c>
      <c r="C152" t="s">
        <v>28</v>
      </c>
      <c r="D152" t="s">
        <v>75</v>
      </c>
      <c r="E152" t="s">
        <v>92</v>
      </c>
    </row>
    <row r="153" spans="1:5" x14ac:dyDescent="0.25">
      <c r="A153" s="16">
        <v>41450.334155092591</v>
      </c>
      <c r="B153" t="s">
        <v>27</v>
      </c>
      <c r="C153" t="s">
        <v>28</v>
      </c>
      <c r="D153" t="s">
        <v>75</v>
      </c>
      <c r="E153" t="s">
        <v>142</v>
      </c>
    </row>
    <row r="154" spans="1:5" x14ac:dyDescent="0.25">
      <c r="A154" s="16">
        <v>41450.334155092591</v>
      </c>
      <c r="B154" t="s">
        <v>27</v>
      </c>
      <c r="C154" t="s">
        <v>28</v>
      </c>
      <c r="D154" t="s">
        <v>75</v>
      </c>
      <c r="E154" t="s">
        <v>143</v>
      </c>
    </row>
    <row r="155" spans="1:5" x14ac:dyDescent="0.25">
      <c r="A155" s="16">
        <v>41450.334166666667</v>
      </c>
      <c r="B155" t="s">
        <v>27</v>
      </c>
      <c r="C155" t="s">
        <v>28</v>
      </c>
      <c r="D155" t="s">
        <v>75</v>
      </c>
      <c r="E155" t="s">
        <v>144</v>
      </c>
    </row>
    <row r="156" spans="1:5" x14ac:dyDescent="0.25">
      <c r="A156" s="16">
        <v>41450.334166666667</v>
      </c>
      <c r="B156" t="s">
        <v>27</v>
      </c>
      <c r="C156" t="s">
        <v>28</v>
      </c>
      <c r="D156" t="s">
        <v>75</v>
      </c>
      <c r="E156" t="s">
        <v>145</v>
      </c>
    </row>
    <row r="157" spans="1:5" x14ac:dyDescent="0.25">
      <c r="A157" s="16">
        <v>41450.334166666667</v>
      </c>
      <c r="B157" t="s">
        <v>27</v>
      </c>
      <c r="C157" t="s">
        <v>28</v>
      </c>
      <c r="D157" t="s">
        <v>75</v>
      </c>
      <c r="E157" t="s">
        <v>146</v>
      </c>
    </row>
    <row r="158" spans="1:5" x14ac:dyDescent="0.25">
      <c r="A158" s="16">
        <v>41450.334166666667</v>
      </c>
      <c r="B158" t="s">
        <v>27</v>
      </c>
      <c r="C158" t="s">
        <v>28</v>
      </c>
      <c r="D158" t="s">
        <v>75</v>
      </c>
      <c r="E158" t="s">
        <v>110</v>
      </c>
    </row>
    <row r="159" spans="1:5" x14ac:dyDescent="0.25">
      <c r="A159" s="16">
        <v>41450.334166666667</v>
      </c>
      <c r="B159" t="s">
        <v>27</v>
      </c>
      <c r="C159" t="s">
        <v>28</v>
      </c>
      <c r="D159" t="s">
        <v>75</v>
      </c>
      <c r="E159" t="s">
        <v>111</v>
      </c>
    </row>
    <row r="160" spans="1:5" x14ac:dyDescent="0.25">
      <c r="A160" s="16">
        <v>41450.33421296296</v>
      </c>
      <c r="B160" t="s">
        <v>27</v>
      </c>
      <c r="C160" t="s">
        <v>28</v>
      </c>
      <c r="D160" t="s">
        <v>75</v>
      </c>
      <c r="E160" t="s">
        <v>147</v>
      </c>
    </row>
    <row r="161" spans="1:5" x14ac:dyDescent="0.25">
      <c r="A161" s="16">
        <v>41450.334236111114</v>
      </c>
      <c r="B161" t="s">
        <v>27</v>
      </c>
      <c r="C161" t="s">
        <v>28</v>
      </c>
      <c r="D161" t="s">
        <v>75</v>
      </c>
      <c r="E161" t="s">
        <v>148</v>
      </c>
    </row>
    <row r="162" spans="1:5" x14ac:dyDescent="0.25">
      <c r="A162" s="16">
        <v>41446.57068287037</v>
      </c>
      <c r="B162" t="s">
        <v>149</v>
      </c>
      <c r="C162" t="s">
        <v>150</v>
      </c>
      <c r="D162" t="s">
        <v>39</v>
      </c>
      <c r="E162" t="s">
        <v>151</v>
      </c>
    </row>
    <row r="163" spans="1:5" x14ac:dyDescent="0.25">
      <c r="A163" s="16">
        <v>41446.570694444446</v>
      </c>
      <c r="B163" t="s">
        <v>152</v>
      </c>
      <c r="C163" t="s">
        <v>150</v>
      </c>
      <c r="D163" t="s">
        <v>39</v>
      </c>
      <c r="E163" t="s">
        <v>101</v>
      </c>
    </row>
    <row r="164" spans="1:5" x14ac:dyDescent="0.25">
      <c r="A164" s="16">
        <v>41446.570694444446</v>
      </c>
      <c r="B164" t="s">
        <v>152</v>
      </c>
      <c r="C164" t="s">
        <v>150</v>
      </c>
      <c r="D164" t="s">
        <v>39</v>
      </c>
      <c r="E164" t="s">
        <v>90</v>
      </c>
    </row>
    <row r="165" spans="1:5" x14ac:dyDescent="0.25">
      <c r="A165" s="16">
        <v>41446.570706018516</v>
      </c>
      <c r="B165" t="s">
        <v>152</v>
      </c>
      <c r="C165" t="s">
        <v>150</v>
      </c>
      <c r="D165" t="s">
        <v>39</v>
      </c>
      <c r="E165" t="s">
        <v>91</v>
      </c>
    </row>
    <row r="166" spans="1:5" x14ac:dyDescent="0.25">
      <c r="A166" s="16">
        <v>41446.570706018516</v>
      </c>
      <c r="B166" t="s">
        <v>152</v>
      </c>
      <c r="C166" t="s">
        <v>150</v>
      </c>
      <c r="D166" t="s">
        <v>39</v>
      </c>
      <c r="E166" t="s">
        <v>102</v>
      </c>
    </row>
    <row r="167" spans="1:5" x14ac:dyDescent="0.25">
      <c r="A167" s="16">
        <v>41446.570706018516</v>
      </c>
      <c r="B167" t="s">
        <v>152</v>
      </c>
      <c r="C167" t="s">
        <v>150</v>
      </c>
      <c r="D167" t="s">
        <v>39</v>
      </c>
      <c r="E167" t="s">
        <v>103</v>
      </c>
    </row>
    <row r="168" spans="1:5" x14ac:dyDescent="0.25">
      <c r="A168" s="16">
        <v>41446.570717592593</v>
      </c>
      <c r="B168" t="s">
        <v>152</v>
      </c>
      <c r="C168" t="s">
        <v>150</v>
      </c>
      <c r="D168" t="s">
        <v>39</v>
      </c>
      <c r="E168" t="s">
        <v>92</v>
      </c>
    </row>
    <row r="169" spans="1:5" x14ac:dyDescent="0.25">
      <c r="A169" s="16">
        <v>41446.570729166669</v>
      </c>
      <c r="B169" t="s">
        <v>152</v>
      </c>
      <c r="C169" t="s">
        <v>150</v>
      </c>
      <c r="D169" t="s">
        <v>39</v>
      </c>
      <c r="E169" t="s">
        <v>104</v>
      </c>
    </row>
    <row r="170" spans="1:5" x14ac:dyDescent="0.25">
      <c r="A170" s="16">
        <v>41446.570740740739</v>
      </c>
      <c r="B170" t="s">
        <v>152</v>
      </c>
      <c r="C170" t="s">
        <v>150</v>
      </c>
      <c r="D170" t="s">
        <v>39</v>
      </c>
      <c r="E170" t="s">
        <v>94</v>
      </c>
    </row>
    <row r="171" spans="1:5" x14ac:dyDescent="0.25">
      <c r="A171" s="16">
        <v>41446.570740740739</v>
      </c>
      <c r="B171" t="s">
        <v>152</v>
      </c>
      <c r="C171" t="s">
        <v>150</v>
      </c>
      <c r="D171" t="s">
        <v>39</v>
      </c>
      <c r="E171" t="s">
        <v>95</v>
      </c>
    </row>
    <row r="172" spans="1:5" x14ac:dyDescent="0.25">
      <c r="A172" s="16">
        <v>41446.570752314816</v>
      </c>
      <c r="B172" t="s">
        <v>152</v>
      </c>
      <c r="C172" t="s">
        <v>150</v>
      </c>
      <c r="D172" t="s">
        <v>39</v>
      </c>
      <c r="E172" t="s">
        <v>96</v>
      </c>
    </row>
    <row r="173" spans="1:5" x14ac:dyDescent="0.25">
      <c r="A173" s="16">
        <v>41446.570752314816</v>
      </c>
      <c r="B173" t="s">
        <v>152</v>
      </c>
      <c r="C173" t="s">
        <v>150</v>
      </c>
      <c r="D173" t="s">
        <v>39</v>
      </c>
      <c r="E173" t="s">
        <v>97</v>
      </c>
    </row>
    <row r="174" spans="1:5" x14ac:dyDescent="0.25">
      <c r="A174" s="16">
        <v>41446.570763888885</v>
      </c>
      <c r="B174" t="s">
        <v>152</v>
      </c>
      <c r="C174" t="s">
        <v>150</v>
      </c>
      <c r="D174" t="s">
        <v>39</v>
      </c>
      <c r="E174" t="s">
        <v>153</v>
      </c>
    </row>
    <row r="175" spans="1:5" x14ac:dyDescent="0.25">
      <c r="A175" s="16">
        <v>41446.570775462962</v>
      </c>
      <c r="B175" t="s">
        <v>152</v>
      </c>
      <c r="C175" t="s">
        <v>150</v>
      </c>
      <c r="D175" t="s">
        <v>39</v>
      </c>
      <c r="E175" t="s">
        <v>154</v>
      </c>
    </row>
    <row r="176" spans="1:5" x14ac:dyDescent="0.25">
      <c r="A176" s="16">
        <v>41446.570798611108</v>
      </c>
      <c r="B176" t="s">
        <v>152</v>
      </c>
      <c r="C176" t="s">
        <v>150</v>
      </c>
      <c r="D176" t="s">
        <v>47</v>
      </c>
      <c r="E176" t="s">
        <v>155</v>
      </c>
    </row>
    <row r="177" spans="1:5" x14ac:dyDescent="0.25">
      <c r="A177" s="16">
        <v>41446.570821759262</v>
      </c>
      <c r="B177" t="s">
        <v>152</v>
      </c>
      <c r="C177" t="s">
        <v>150</v>
      </c>
      <c r="D177" t="s">
        <v>47</v>
      </c>
      <c r="E177" t="s">
        <v>101</v>
      </c>
    </row>
    <row r="178" spans="1:5" x14ac:dyDescent="0.25">
      <c r="A178" s="16">
        <v>41446.570821759262</v>
      </c>
      <c r="B178" t="s">
        <v>152</v>
      </c>
      <c r="C178" t="s">
        <v>150</v>
      </c>
      <c r="D178" t="s">
        <v>47</v>
      </c>
      <c r="E178" t="s">
        <v>90</v>
      </c>
    </row>
    <row r="179" spans="1:5" x14ac:dyDescent="0.25">
      <c r="A179" s="16">
        <v>41446.570844907408</v>
      </c>
      <c r="B179" t="s">
        <v>152</v>
      </c>
      <c r="C179" t="s">
        <v>150</v>
      </c>
      <c r="D179" t="s">
        <v>47</v>
      </c>
      <c r="E179" t="s">
        <v>91</v>
      </c>
    </row>
    <row r="180" spans="1:5" x14ac:dyDescent="0.25">
      <c r="A180" s="16">
        <v>41446.570844907408</v>
      </c>
      <c r="B180" t="s">
        <v>152</v>
      </c>
      <c r="C180" t="s">
        <v>150</v>
      </c>
      <c r="D180" t="s">
        <v>47</v>
      </c>
      <c r="E180" t="s">
        <v>102</v>
      </c>
    </row>
    <row r="181" spans="1:5" x14ac:dyDescent="0.25">
      <c r="A181" s="16">
        <v>41446.570844907408</v>
      </c>
      <c r="B181" t="s">
        <v>152</v>
      </c>
      <c r="C181" t="s">
        <v>150</v>
      </c>
      <c r="D181" t="s">
        <v>47</v>
      </c>
      <c r="E181" t="s">
        <v>103</v>
      </c>
    </row>
    <row r="182" spans="1:5" x14ac:dyDescent="0.25">
      <c r="A182" s="16">
        <v>41446.570856481485</v>
      </c>
      <c r="B182" t="s">
        <v>152</v>
      </c>
      <c r="C182" t="s">
        <v>150</v>
      </c>
      <c r="D182" t="s">
        <v>47</v>
      </c>
      <c r="E182" t="s">
        <v>92</v>
      </c>
    </row>
    <row r="183" spans="1:5" x14ac:dyDescent="0.25">
      <c r="A183" s="16">
        <v>41446.570879629631</v>
      </c>
      <c r="B183" t="s">
        <v>152</v>
      </c>
      <c r="C183" t="s">
        <v>150</v>
      </c>
      <c r="D183" t="s">
        <v>47</v>
      </c>
      <c r="E183" t="s">
        <v>109</v>
      </c>
    </row>
    <row r="184" spans="1:5" x14ac:dyDescent="0.25">
      <c r="A184" s="16">
        <v>41446.570902777778</v>
      </c>
      <c r="B184" t="s">
        <v>152</v>
      </c>
      <c r="C184" t="s">
        <v>150</v>
      </c>
      <c r="D184" t="s">
        <v>47</v>
      </c>
      <c r="E184" t="s">
        <v>94</v>
      </c>
    </row>
    <row r="185" spans="1:5" x14ac:dyDescent="0.25">
      <c r="A185" s="16">
        <v>41446.570902777778</v>
      </c>
      <c r="B185" t="s">
        <v>152</v>
      </c>
      <c r="C185" t="s">
        <v>150</v>
      </c>
      <c r="D185" t="s">
        <v>47</v>
      </c>
      <c r="E185" t="s">
        <v>95</v>
      </c>
    </row>
    <row r="186" spans="1:5" x14ac:dyDescent="0.25">
      <c r="A186" s="16">
        <v>41446.570937500001</v>
      </c>
      <c r="B186" t="s">
        <v>152</v>
      </c>
      <c r="C186" t="s">
        <v>150</v>
      </c>
      <c r="D186" t="s">
        <v>47</v>
      </c>
      <c r="E186" t="s">
        <v>153</v>
      </c>
    </row>
    <row r="187" spans="1:5" x14ac:dyDescent="0.25">
      <c r="A187" s="16">
        <v>41446.570960648147</v>
      </c>
      <c r="B187" t="s">
        <v>152</v>
      </c>
      <c r="C187" t="s">
        <v>150</v>
      </c>
      <c r="D187" t="s">
        <v>47</v>
      </c>
      <c r="E187" t="s">
        <v>156</v>
      </c>
    </row>
    <row r="188" spans="1:5" x14ac:dyDescent="0.25">
      <c r="A188" s="16">
        <v>41446.570983796293</v>
      </c>
      <c r="B188" t="s">
        <v>152</v>
      </c>
      <c r="C188" t="s">
        <v>150</v>
      </c>
      <c r="D188" t="s">
        <v>51</v>
      </c>
      <c r="E188" t="s">
        <v>157</v>
      </c>
    </row>
    <row r="189" spans="1:5" x14ac:dyDescent="0.25">
      <c r="A189" s="16">
        <v>41446.57099537037</v>
      </c>
      <c r="B189" t="s">
        <v>152</v>
      </c>
      <c r="C189" t="s">
        <v>150</v>
      </c>
      <c r="D189" t="s">
        <v>51</v>
      </c>
      <c r="E189" t="s">
        <v>90</v>
      </c>
    </row>
    <row r="190" spans="1:5" x14ac:dyDescent="0.25">
      <c r="A190" s="16">
        <v>41446.571018518516</v>
      </c>
      <c r="B190" t="s">
        <v>152</v>
      </c>
      <c r="C190" t="s">
        <v>150</v>
      </c>
      <c r="D190" t="s">
        <v>51</v>
      </c>
      <c r="E190" t="s">
        <v>91</v>
      </c>
    </row>
    <row r="191" spans="1:5" x14ac:dyDescent="0.25">
      <c r="A191" s="16">
        <v>41446.57104166667</v>
      </c>
      <c r="B191" t="s">
        <v>152</v>
      </c>
      <c r="C191" t="s">
        <v>150</v>
      </c>
      <c r="D191" t="s">
        <v>51</v>
      </c>
      <c r="E191" t="s">
        <v>92</v>
      </c>
    </row>
    <row r="192" spans="1:5" x14ac:dyDescent="0.25">
      <c r="A192" s="16">
        <v>41446.571064814816</v>
      </c>
      <c r="B192" t="s">
        <v>152</v>
      </c>
      <c r="C192" t="s">
        <v>150</v>
      </c>
      <c r="D192" t="s">
        <v>51</v>
      </c>
      <c r="E192" t="s">
        <v>114</v>
      </c>
    </row>
    <row r="193" spans="1:5" x14ac:dyDescent="0.25">
      <c r="A193" s="16">
        <v>41446.571076388886</v>
      </c>
      <c r="B193" t="s">
        <v>152</v>
      </c>
      <c r="C193" t="s">
        <v>150</v>
      </c>
      <c r="D193" t="s">
        <v>51</v>
      </c>
      <c r="E193" t="s">
        <v>94</v>
      </c>
    </row>
    <row r="194" spans="1:5" x14ac:dyDescent="0.25">
      <c r="A194" s="16">
        <v>41446.571076388886</v>
      </c>
      <c r="B194" t="s">
        <v>152</v>
      </c>
      <c r="C194" t="s">
        <v>150</v>
      </c>
      <c r="D194" t="s">
        <v>51</v>
      </c>
      <c r="E194" t="s">
        <v>95</v>
      </c>
    </row>
    <row r="195" spans="1:5" x14ac:dyDescent="0.25">
      <c r="A195" s="16">
        <v>41446.571099537039</v>
      </c>
      <c r="B195" t="s">
        <v>152</v>
      </c>
      <c r="C195" t="s">
        <v>150</v>
      </c>
      <c r="D195" t="s">
        <v>51</v>
      </c>
      <c r="E195" t="s">
        <v>96</v>
      </c>
    </row>
    <row r="196" spans="1:5" x14ac:dyDescent="0.25">
      <c r="A196" s="16">
        <v>41446.571099537039</v>
      </c>
      <c r="B196" t="s">
        <v>152</v>
      </c>
      <c r="C196" t="s">
        <v>150</v>
      </c>
      <c r="D196" t="s">
        <v>51</v>
      </c>
      <c r="E196" t="s">
        <v>97</v>
      </c>
    </row>
    <row r="197" spans="1:5" x14ac:dyDescent="0.25">
      <c r="A197" s="16">
        <v>41446.571111111109</v>
      </c>
      <c r="B197" t="s">
        <v>152</v>
      </c>
      <c r="C197" t="s">
        <v>150</v>
      </c>
      <c r="D197" t="s">
        <v>51</v>
      </c>
      <c r="E197" t="s">
        <v>153</v>
      </c>
    </row>
    <row r="198" spans="1:5" x14ac:dyDescent="0.25">
      <c r="A198" s="16">
        <v>41446.571134259262</v>
      </c>
      <c r="B198" t="s">
        <v>152</v>
      </c>
      <c r="C198" t="s">
        <v>150</v>
      </c>
      <c r="D198" t="s">
        <v>51</v>
      </c>
      <c r="E198" t="s">
        <v>158</v>
      </c>
    </row>
    <row r="199" spans="1:5" x14ac:dyDescent="0.25">
      <c r="A199" s="16">
        <v>41446.571157407408</v>
      </c>
      <c r="B199" t="s">
        <v>152</v>
      </c>
      <c r="C199" t="s">
        <v>150</v>
      </c>
      <c r="D199" t="s">
        <v>54</v>
      </c>
      <c r="E199" t="s">
        <v>159</v>
      </c>
    </row>
    <row r="200" spans="1:5" x14ac:dyDescent="0.25">
      <c r="A200" s="16">
        <v>41446.571168981478</v>
      </c>
      <c r="B200" t="s">
        <v>152</v>
      </c>
      <c r="C200" t="s">
        <v>150</v>
      </c>
      <c r="D200" t="s">
        <v>54</v>
      </c>
      <c r="E200" t="s">
        <v>90</v>
      </c>
    </row>
    <row r="201" spans="1:5" x14ac:dyDescent="0.25">
      <c r="A201" s="16">
        <v>41446.571203703701</v>
      </c>
      <c r="B201" t="s">
        <v>152</v>
      </c>
      <c r="C201" t="s">
        <v>150</v>
      </c>
      <c r="D201" t="s">
        <v>54</v>
      </c>
      <c r="E201" t="s">
        <v>91</v>
      </c>
    </row>
    <row r="202" spans="1:5" x14ac:dyDescent="0.25">
      <c r="A202" s="16">
        <v>41446.571226851855</v>
      </c>
      <c r="B202" t="s">
        <v>152</v>
      </c>
      <c r="C202" t="s">
        <v>150</v>
      </c>
      <c r="D202" t="s">
        <v>54</v>
      </c>
      <c r="E202" t="s">
        <v>92</v>
      </c>
    </row>
    <row r="203" spans="1:5" x14ac:dyDescent="0.25">
      <c r="A203" s="16">
        <v>41446.571238425924</v>
      </c>
      <c r="B203" t="s">
        <v>152</v>
      </c>
      <c r="C203" t="s">
        <v>150</v>
      </c>
      <c r="D203" t="s">
        <v>54</v>
      </c>
      <c r="E203" t="s">
        <v>117</v>
      </c>
    </row>
    <row r="204" spans="1:5" x14ac:dyDescent="0.25">
      <c r="A204" s="16">
        <v>41446.571273148147</v>
      </c>
      <c r="B204" t="s">
        <v>152</v>
      </c>
      <c r="C204" t="s">
        <v>150</v>
      </c>
      <c r="D204" t="s">
        <v>54</v>
      </c>
      <c r="E204" t="s">
        <v>94</v>
      </c>
    </row>
    <row r="205" spans="1:5" x14ac:dyDescent="0.25">
      <c r="A205" s="16">
        <v>41446.571273148147</v>
      </c>
      <c r="B205" t="s">
        <v>152</v>
      </c>
      <c r="C205" t="s">
        <v>150</v>
      </c>
      <c r="D205" t="s">
        <v>54</v>
      </c>
      <c r="E205" t="s">
        <v>95</v>
      </c>
    </row>
    <row r="206" spans="1:5" x14ac:dyDescent="0.25">
      <c r="A206" s="16">
        <v>41446.571296296293</v>
      </c>
      <c r="B206" t="s">
        <v>152</v>
      </c>
      <c r="C206" t="s">
        <v>150</v>
      </c>
      <c r="D206" t="s">
        <v>54</v>
      </c>
      <c r="E206" t="s">
        <v>96</v>
      </c>
    </row>
    <row r="207" spans="1:5" x14ac:dyDescent="0.25">
      <c r="A207" s="16">
        <v>41446.571296296293</v>
      </c>
      <c r="B207" t="s">
        <v>152</v>
      </c>
      <c r="C207" t="s">
        <v>150</v>
      </c>
      <c r="D207" t="s">
        <v>54</v>
      </c>
      <c r="E207" t="s">
        <v>97</v>
      </c>
    </row>
    <row r="208" spans="1:5" x14ac:dyDescent="0.25">
      <c r="A208" s="16">
        <v>41446.571319444447</v>
      </c>
      <c r="B208" t="s">
        <v>152</v>
      </c>
      <c r="C208" t="s">
        <v>150</v>
      </c>
      <c r="D208" t="s">
        <v>54</v>
      </c>
      <c r="E208" t="s">
        <v>153</v>
      </c>
    </row>
    <row r="209" spans="1:5" x14ac:dyDescent="0.25">
      <c r="A209" s="16">
        <v>41446.571342592593</v>
      </c>
      <c r="B209" t="s">
        <v>152</v>
      </c>
      <c r="C209" t="s">
        <v>150</v>
      </c>
      <c r="D209" t="s">
        <v>54</v>
      </c>
      <c r="E209" t="s">
        <v>160</v>
      </c>
    </row>
    <row r="210" spans="1:5" x14ac:dyDescent="0.25">
      <c r="A210" s="16">
        <v>41446.57135416667</v>
      </c>
      <c r="B210" t="s">
        <v>152</v>
      </c>
      <c r="C210" t="s">
        <v>150</v>
      </c>
      <c r="D210" t="s">
        <v>57</v>
      </c>
      <c r="E210" t="s">
        <v>161</v>
      </c>
    </row>
    <row r="211" spans="1:5" x14ac:dyDescent="0.25">
      <c r="A211" s="16">
        <v>41446.571377314816</v>
      </c>
      <c r="B211" t="s">
        <v>152</v>
      </c>
      <c r="C211" t="s">
        <v>150</v>
      </c>
      <c r="D211" t="s">
        <v>57</v>
      </c>
      <c r="E211" t="s">
        <v>90</v>
      </c>
    </row>
    <row r="212" spans="1:5" x14ac:dyDescent="0.25">
      <c r="A212" s="16">
        <v>41446.571388888886</v>
      </c>
      <c r="B212" t="s">
        <v>152</v>
      </c>
      <c r="C212" t="s">
        <v>150</v>
      </c>
      <c r="D212" t="s">
        <v>57</v>
      </c>
      <c r="E212" t="s">
        <v>91</v>
      </c>
    </row>
    <row r="213" spans="1:5" x14ac:dyDescent="0.25">
      <c r="A213" s="16">
        <v>41446.571412037039</v>
      </c>
      <c r="B213" t="s">
        <v>152</v>
      </c>
      <c r="C213" t="s">
        <v>150</v>
      </c>
      <c r="D213" t="s">
        <v>57</v>
      </c>
      <c r="E213" t="s">
        <v>92</v>
      </c>
    </row>
    <row r="214" spans="1:5" x14ac:dyDescent="0.25">
      <c r="A214" s="16">
        <v>41446.571423611109</v>
      </c>
      <c r="B214" t="s">
        <v>152</v>
      </c>
      <c r="C214" t="s">
        <v>150</v>
      </c>
      <c r="D214" t="s">
        <v>57</v>
      </c>
      <c r="E214" t="s">
        <v>120</v>
      </c>
    </row>
    <row r="215" spans="1:5" x14ac:dyDescent="0.25">
      <c r="A215" s="16">
        <v>41446.571446759262</v>
      </c>
      <c r="B215" t="s">
        <v>152</v>
      </c>
      <c r="C215" t="s">
        <v>150</v>
      </c>
      <c r="D215" t="s">
        <v>57</v>
      </c>
      <c r="E215" t="s">
        <v>94</v>
      </c>
    </row>
    <row r="216" spans="1:5" x14ac:dyDescent="0.25">
      <c r="A216" s="16">
        <v>41446.571446759262</v>
      </c>
      <c r="B216" t="s">
        <v>152</v>
      </c>
      <c r="C216" t="s">
        <v>150</v>
      </c>
      <c r="D216" t="s">
        <v>57</v>
      </c>
      <c r="E216" t="s">
        <v>95</v>
      </c>
    </row>
    <row r="217" spans="1:5" x14ac:dyDescent="0.25">
      <c r="A217" s="16">
        <v>41446.571458333332</v>
      </c>
      <c r="B217" t="s">
        <v>152</v>
      </c>
      <c r="C217" t="s">
        <v>150</v>
      </c>
      <c r="D217" t="s">
        <v>57</v>
      </c>
      <c r="E217" t="s">
        <v>96</v>
      </c>
    </row>
    <row r="218" spans="1:5" x14ac:dyDescent="0.25">
      <c r="A218" s="16">
        <v>41446.571458333332</v>
      </c>
      <c r="B218" t="s">
        <v>152</v>
      </c>
      <c r="C218" t="s">
        <v>150</v>
      </c>
      <c r="D218" t="s">
        <v>57</v>
      </c>
      <c r="E218" t="s">
        <v>97</v>
      </c>
    </row>
    <row r="219" spans="1:5" x14ac:dyDescent="0.25">
      <c r="A219" s="16">
        <v>41446.571481481478</v>
      </c>
      <c r="B219" t="s">
        <v>152</v>
      </c>
      <c r="C219" t="s">
        <v>150</v>
      </c>
      <c r="D219" t="s">
        <v>57</v>
      </c>
      <c r="E219" t="s">
        <v>153</v>
      </c>
    </row>
    <row r="220" spans="1:5" x14ac:dyDescent="0.25">
      <c r="A220" s="16">
        <v>41446.571504629632</v>
      </c>
      <c r="B220" t="s">
        <v>152</v>
      </c>
      <c r="C220" t="s">
        <v>150</v>
      </c>
      <c r="D220" t="s">
        <v>57</v>
      </c>
      <c r="E220" t="s">
        <v>162</v>
      </c>
    </row>
    <row r="221" spans="1:5" x14ac:dyDescent="0.25">
      <c r="A221" s="16">
        <v>41446.571516203701</v>
      </c>
      <c r="B221" t="s">
        <v>152</v>
      </c>
      <c r="C221" t="s">
        <v>150</v>
      </c>
      <c r="D221" t="s">
        <v>60</v>
      </c>
      <c r="E221" t="s">
        <v>163</v>
      </c>
    </row>
    <row r="222" spans="1:5" x14ac:dyDescent="0.25">
      <c r="A222" s="16">
        <v>41446.571539351855</v>
      </c>
      <c r="B222" t="s">
        <v>152</v>
      </c>
      <c r="C222" t="s">
        <v>150</v>
      </c>
      <c r="D222" t="s">
        <v>60</v>
      </c>
      <c r="E222" t="s">
        <v>123</v>
      </c>
    </row>
    <row r="223" spans="1:5" x14ac:dyDescent="0.25">
      <c r="A223" s="16">
        <v>41446.571539351855</v>
      </c>
      <c r="B223" t="s">
        <v>152</v>
      </c>
      <c r="C223" t="s">
        <v>150</v>
      </c>
      <c r="D223" t="s">
        <v>60</v>
      </c>
      <c r="E223" t="s">
        <v>124</v>
      </c>
    </row>
    <row r="224" spans="1:5" x14ac:dyDescent="0.25">
      <c r="A224" s="16">
        <v>41446.571562500001</v>
      </c>
      <c r="B224" t="s">
        <v>152</v>
      </c>
      <c r="C224" t="s">
        <v>150</v>
      </c>
      <c r="D224" t="s">
        <v>60</v>
      </c>
      <c r="E224" t="s">
        <v>164</v>
      </c>
    </row>
    <row r="225" spans="1:7" x14ac:dyDescent="0.25">
      <c r="A225" s="16">
        <v>41446.571585648147</v>
      </c>
      <c r="B225" t="s">
        <v>152</v>
      </c>
      <c r="C225" t="s">
        <v>150</v>
      </c>
      <c r="D225" t="s">
        <v>60</v>
      </c>
      <c r="E225" t="s">
        <v>126</v>
      </c>
    </row>
    <row r="226" spans="1:7" x14ac:dyDescent="0.25">
      <c r="A226" s="16">
        <v>41446.571608796294</v>
      </c>
      <c r="B226" t="s">
        <v>152</v>
      </c>
      <c r="C226" t="s">
        <v>150</v>
      </c>
      <c r="D226" t="s">
        <v>60</v>
      </c>
      <c r="E226" t="s">
        <v>127</v>
      </c>
    </row>
    <row r="227" spans="1:7" x14ac:dyDescent="0.25">
      <c r="A227" s="16">
        <v>41446.571631944447</v>
      </c>
      <c r="B227" t="s">
        <v>152</v>
      </c>
      <c r="C227" t="s">
        <v>150</v>
      </c>
      <c r="D227" t="s">
        <v>60</v>
      </c>
      <c r="E227" t="s">
        <v>128</v>
      </c>
    </row>
    <row r="228" spans="1:7" x14ac:dyDescent="0.25">
      <c r="A228" s="16">
        <v>41446.571631944447</v>
      </c>
      <c r="B228" t="s">
        <v>152</v>
      </c>
      <c r="C228" t="s">
        <v>150</v>
      </c>
      <c r="D228" t="s">
        <v>60</v>
      </c>
      <c r="E228" t="s">
        <v>129</v>
      </c>
    </row>
    <row r="229" spans="1:7" x14ac:dyDescent="0.25">
      <c r="A229" s="16">
        <v>41446.571631944447</v>
      </c>
      <c r="B229" t="s">
        <v>152</v>
      </c>
      <c r="C229" t="s">
        <v>150</v>
      </c>
      <c r="D229" t="s">
        <v>60</v>
      </c>
      <c r="E229" t="s">
        <v>130</v>
      </c>
    </row>
    <row r="230" spans="1:7" x14ac:dyDescent="0.25">
      <c r="A230" s="16">
        <v>41446.571631944447</v>
      </c>
      <c r="B230" t="s">
        <v>152</v>
      </c>
      <c r="C230" t="s">
        <v>150</v>
      </c>
      <c r="D230" t="s">
        <v>60</v>
      </c>
      <c r="E230" t="s">
        <v>131</v>
      </c>
    </row>
    <row r="231" spans="1:7" x14ac:dyDescent="0.25">
      <c r="A231" s="16">
        <v>41446.571643518517</v>
      </c>
      <c r="B231" t="s">
        <v>152</v>
      </c>
      <c r="C231" t="s">
        <v>150</v>
      </c>
      <c r="D231" t="s">
        <v>60</v>
      </c>
      <c r="E231" t="s">
        <v>165</v>
      </c>
    </row>
    <row r="232" spans="1:7" x14ac:dyDescent="0.25">
      <c r="A232" s="16">
        <v>41446.571643518517</v>
      </c>
      <c r="B232" t="s">
        <v>152</v>
      </c>
      <c r="C232" t="s">
        <v>150</v>
      </c>
      <c r="D232" t="s">
        <v>60</v>
      </c>
      <c r="E232" t="s">
        <v>166</v>
      </c>
    </row>
    <row r="233" spans="1:7" x14ac:dyDescent="0.25">
      <c r="A233" s="16">
        <v>41446.571643518517</v>
      </c>
      <c r="B233" t="s">
        <v>152</v>
      </c>
      <c r="C233" t="s">
        <v>150</v>
      </c>
      <c r="D233" t="s">
        <v>60</v>
      </c>
      <c r="E233" t="s">
        <v>167</v>
      </c>
    </row>
    <row r="234" spans="1:7" x14ac:dyDescent="0.25">
      <c r="A234" s="16">
        <v>41446.571643518517</v>
      </c>
      <c r="B234" t="s">
        <v>152</v>
      </c>
      <c r="C234" t="s">
        <v>150</v>
      </c>
      <c r="D234" t="s">
        <v>60</v>
      </c>
      <c r="E234" t="s">
        <v>168</v>
      </c>
    </row>
    <row r="235" spans="1:7" x14ac:dyDescent="0.25">
      <c r="A235" s="16">
        <v>41446.571666666663</v>
      </c>
      <c r="B235" t="s">
        <v>152</v>
      </c>
      <c r="C235" t="s">
        <v>150</v>
      </c>
      <c r="D235" t="s">
        <v>60</v>
      </c>
      <c r="E235" t="s">
        <v>136</v>
      </c>
    </row>
    <row r="236" spans="1:7" x14ac:dyDescent="0.25">
      <c r="A236" s="16">
        <v>41446.571689814817</v>
      </c>
      <c r="B236" t="s">
        <v>152</v>
      </c>
      <c r="C236" t="s">
        <v>150</v>
      </c>
      <c r="D236" t="s">
        <v>60</v>
      </c>
      <c r="E236" t="s">
        <v>169</v>
      </c>
    </row>
    <row r="237" spans="1:7" x14ac:dyDescent="0.25">
      <c r="A237" s="16">
        <v>41446.572337962964</v>
      </c>
      <c r="B237" t="s">
        <v>149</v>
      </c>
      <c r="C237" t="s">
        <v>150</v>
      </c>
      <c r="D237" t="s">
        <v>39</v>
      </c>
      <c r="E237" t="s">
        <v>170</v>
      </c>
    </row>
    <row r="238" spans="1:7" x14ac:dyDescent="0.25">
      <c r="A238" s="16">
        <v>41446.572337962964</v>
      </c>
      <c r="B238" t="s">
        <v>152</v>
      </c>
      <c r="C238" t="s">
        <v>150</v>
      </c>
      <c r="D238" t="s">
        <v>39</v>
      </c>
      <c r="E238" t="s">
        <v>41</v>
      </c>
      <c r="F238" t="s">
        <v>42</v>
      </c>
    </row>
    <row r="239" spans="1:7" x14ac:dyDescent="0.25">
      <c r="A239" s="16">
        <v>41446.57234953704</v>
      </c>
      <c r="B239" t="s">
        <v>152</v>
      </c>
      <c r="C239" t="s">
        <v>150</v>
      </c>
      <c r="D239" t="s">
        <v>39</v>
      </c>
      <c r="E239" t="s">
        <v>43</v>
      </c>
      <c r="F239" t="s">
        <v>44</v>
      </c>
      <c r="G239" t="s">
        <v>45</v>
      </c>
    </row>
    <row r="240" spans="1:7" x14ac:dyDescent="0.25">
      <c r="A240" s="16">
        <v>41446.57236111111</v>
      </c>
      <c r="B240" t="s">
        <v>152</v>
      </c>
      <c r="C240" t="s">
        <v>150</v>
      </c>
      <c r="D240" t="s">
        <v>39</v>
      </c>
      <c r="E240" t="s">
        <v>33</v>
      </c>
    </row>
    <row r="241" spans="1:7" x14ac:dyDescent="0.25">
      <c r="A241" s="16">
        <v>41446.57236111111</v>
      </c>
      <c r="B241" t="s">
        <v>152</v>
      </c>
      <c r="C241" t="s">
        <v>150</v>
      </c>
      <c r="D241" t="s">
        <v>39</v>
      </c>
      <c r="E241" t="s">
        <v>46</v>
      </c>
    </row>
    <row r="242" spans="1:7" x14ac:dyDescent="0.25">
      <c r="A242" s="16">
        <v>41446.572372685187</v>
      </c>
      <c r="B242" t="s">
        <v>152</v>
      </c>
      <c r="C242" t="s">
        <v>150</v>
      </c>
      <c r="D242" t="s">
        <v>39</v>
      </c>
      <c r="E242" t="s">
        <v>35</v>
      </c>
      <c r="F242" t="s">
        <v>36</v>
      </c>
    </row>
    <row r="243" spans="1:7" x14ac:dyDescent="0.25">
      <c r="A243" s="16">
        <v>41446.572372685187</v>
      </c>
      <c r="B243" t="s">
        <v>152</v>
      </c>
      <c r="C243" t="s">
        <v>150</v>
      </c>
      <c r="D243" t="s">
        <v>39</v>
      </c>
      <c r="E243" t="s">
        <v>37</v>
      </c>
      <c r="F243" t="s">
        <v>38</v>
      </c>
    </row>
    <row r="244" spans="1:7" x14ac:dyDescent="0.25">
      <c r="A244" s="16">
        <v>41446.572395833333</v>
      </c>
      <c r="B244" t="s">
        <v>152</v>
      </c>
      <c r="C244" t="s">
        <v>150</v>
      </c>
      <c r="D244" t="s">
        <v>47</v>
      </c>
      <c r="E244" t="s">
        <v>171</v>
      </c>
    </row>
    <row r="245" spans="1:7" x14ac:dyDescent="0.25">
      <c r="A245" s="16">
        <v>41446.57240740741</v>
      </c>
      <c r="B245" t="s">
        <v>152</v>
      </c>
      <c r="C245" t="s">
        <v>150</v>
      </c>
      <c r="D245" t="s">
        <v>47</v>
      </c>
      <c r="E245" t="s">
        <v>41</v>
      </c>
      <c r="F245" t="s">
        <v>42</v>
      </c>
    </row>
    <row r="246" spans="1:7" x14ac:dyDescent="0.25">
      <c r="A246" s="16">
        <v>41446.572418981479</v>
      </c>
      <c r="B246" t="s">
        <v>152</v>
      </c>
      <c r="C246" t="s">
        <v>150</v>
      </c>
      <c r="D246" t="s">
        <v>47</v>
      </c>
      <c r="E246" t="s">
        <v>43</v>
      </c>
      <c r="F246" t="s">
        <v>44</v>
      </c>
      <c r="G246" t="s">
        <v>45</v>
      </c>
    </row>
    <row r="247" spans="1:7" x14ac:dyDescent="0.25">
      <c r="A247" s="16">
        <v>41446.572430555556</v>
      </c>
      <c r="B247" t="s">
        <v>152</v>
      </c>
      <c r="C247" t="s">
        <v>150</v>
      </c>
      <c r="D247" t="s">
        <v>47</v>
      </c>
      <c r="E247" t="s">
        <v>33</v>
      </c>
    </row>
    <row r="248" spans="1:7" x14ac:dyDescent="0.25">
      <c r="A248" s="16">
        <v>41446.572442129633</v>
      </c>
      <c r="B248" t="s">
        <v>152</v>
      </c>
      <c r="C248" t="s">
        <v>150</v>
      </c>
      <c r="D248" t="s">
        <v>47</v>
      </c>
      <c r="E248" t="s">
        <v>49</v>
      </c>
    </row>
    <row r="249" spans="1:7" x14ac:dyDescent="0.25">
      <c r="A249" s="16">
        <v>41446.572442129633</v>
      </c>
      <c r="B249" t="s">
        <v>152</v>
      </c>
      <c r="C249" t="s">
        <v>150</v>
      </c>
      <c r="D249" t="s">
        <v>47</v>
      </c>
      <c r="E249" t="s">
        <v>35</v>
      </c>
      <c r="F249" t="s">
        <v>36</v>
      </c>
    </row>
    <row r="250" spans="1:7" x14ac:dyDescent="0.25">
      <c r="A250" s="16">
        <v>41446.572453703702</v>
      </c>
      <c r="B250" t="s">
        <v>152</v>
      </c>
      <c r="C250" t="s">
        <v>150</v>
      </c>
      <c r="D250" t="s">
        <v>47</v>
      </c>
      <c r="E250" t="s">
        <v>50</v>
      </c>
    </row>
    <row r="251" spans="1:7" x14ac:dyDescent="0.25">
      <c r="A251" s="16">
        <v>41446.572476851848</v>
      </c>
      <c r="B251" t="s">
        <v>152</v>
      </c>
      <c r="C251" t="s">
        <v>150</v>
      </c>
      <c r="D251" t="s">
        <v>51</v>
      </c>
      <c r="E251" t="s">
        <v>172</v>
      </c>
    </row>
    <row r="252" spans="1:7" x14ac:dyDescent="0.25">
      <c r="A252" s="16">
        <v>41446.572488425925</v>
      </c>
      <c r="B252" t="s">
        <v>152</v>
      </c>
      <c r="C252" t="s">
        <v>150</v>
      </c>
      <c r="D252" t="s">
        <v>51</v>
      </c>
      <c r="E252" t="s">
        <v>31</v>
      </c>
    </row>
    <row r="253" spans="1:7" x14ac:dyDescent="0.25">
      <c r="A253" s="16">
        <v>41446.572511574072</v>
      </c>
      <c r="B253" t="s">
        <v>152</v>
      </c>
      <c r="C253" t="s">
        <v>150</v>
      </c>
      <c r="D253" t="s">
        <v>51</v>
      </c>
      <c r="E253" t="s">
        <v>32</v>
      </c>
    </row>
    <row r="254" spans="1:7" x14ac:dyDescent="0.25">
      <c r="A254" s="16">
        <v>41446.572523148148</v>
      </c>
      <c r="B254" t="s">
        <v>152</v>
      </c>
      <c r="C254" t="s">
        <v>150</v>
      </c>
      <c r="D254" t="s">
        <v>51</v>
      </c>
      <c r="E254" t="s">
        <v>33</v>
      </c>
    </row>
    <row r="255" spans="1:7" x14ac:dyDescent="0.25">
      <c r="A255" s="16">
        <v>41446.572534722225</v>
      </c>
      <c r="B255" t="s">
        <v>152</v>
      </c>
      <c r="C255" t="s">
        <v>150</v>
      </c>
      <c r="D255" t="s">
        <v>51</v>
      </c>
      <c r="E255" t="s">
        <v>53</v>
      </c>
    </row>
    <row r="256" spans="1:7" x14ac:dyDescent="0.25">
      <c r="A256" s="16">
        <v>41446.572557870371</v>
      </c>
      <c r="B256" t="s">
        <v>152</v>
      </c>
      <c r="C256" t="s">
        <v>150</v>
      </c>
      <c r="D256" t="s">
        <v>51</v>
      </c>
      <c r="E256" t="s">
        <v>35</v>
      </c>
      <c r="F256" t="s">
        <v>36</v>
      </c>
    </row>
    <row r="257" spans="1:6" x14ac:dyDescent="0.25">
      <c r="A257" s="16">
        <v>41446.572569444441</v>
      </c>
      <c r="B257" t="s">
        <v>152</v>
      </c>
      <c r="C257" t="s">
        <v>150</v>
      </c>
      <c r="D257" t="s">
        <v>51</v>
      </c>
      <c r="E257" t="s">
        <v>37</v>
      </c>
      <c r="F257" t="s">
        <v>38</v>
      </c>
    </row>
    <row r="258" spans="1:6" x14ac:dyDescent="0.25">
      <c r="A258" s="16">
        <v>41446.572581018518</v>
      </c>
      <c r="B258" t="s">
        <v>152</v>
      </c>
      <c r="C258" t="s">
        <v>150</v>
      </c>
      <c r="D258" t="s">
        <v>54</v>
      </c>
      <c r="E258" t="s">
        <v>173</v>
      </c>
    </row>
    <row r="259" spans="1:6" x14ac:dyDescent="0.25">
      <c r="A259" s="16">
        <v>41446.572592592594</v>
      </c>
      <c r="B259" t="s">
        <v>152</v>
      </c>
      <c r="C259" t="s">
        <v>150</v>
      </c>
      <c r="D259" t="s">
        <v>54</v>
      </c>
      <c r="E259" t="s">
        <v>31</v>
      </c>
    </row>
    <row r="260" spans="1:6" x14ac:dyDescent="0.25">
      <c r="A260" s="16">
        <v>41446.572604166664</v>
      </c>
      <c r="B260" t="s">
        <v>152</v>
      </c>
      <c r="C260" t="s">
        <v>150</v>
      </c>
      <c r="D260" t="s">
        <v>54</v>
      </c>
      <c r="E260" t="s">
        <v>32</v>
      </c>
    </row>
    <row r="261" spans="1:6" x14ac:dyDescent="0.25">
      <c r="A261" s="16">
        <v>41446.572627314818</v>
      </c>
      <c r="B261" t="s">
        <v>152</v>
      </c>
      <c r="C261" t="s">
        <v>150</v>
      </c>
      <c r="D261" t="s">
        <v>54</v>
      </c>
      <c r="E261" t="s">
        <v>33</v>
      </c>
    </row>
    <row r="262" spans="1:6" x14ac:dyDescent="0.25">
      <c r="A262" s="16">
        <v>41446.572638888887</v>
      </c>
      <c r="B262" t="s">
        <v>152</v>
      </c>
      <c r="C262" t="s">
        <v>150</v>
      </c>
      <c r="D262" t="s">
        <v>54</v>
      </c>
      <c r="E262" t="s">
        <v>56</v>
      </c>
    </row>
    <row r="263" spans="1:6" x14ac:dyDescent="0.25">
      <c r="A263" s="16">
        <v>41446.572650462964</v>
      </c>
      <c r="B263" t="s">
        <v>152</v>
      </c>
      <c r="C263" t="s">
        <v>150</v>
      </c>
      <c r="D263" t="s">
        <v>54</v>
      </c>
      <c r="E263" t="s">
        <v>35</v>
      </c>
      <c r="F263" t="s">
        <v>36</v>
      </c>
    </row>
    <row r="264" spans="1:6" x14ac:dyDescent="0.25">
      <c r="A264" s="16">
        <v>41446.572662037041</v>
      </c>
      <c r="B264" t="s">
        <v>152</v>
      </c>
      <c r="C264" t="s">
        <v>150</v>
      </c>
      <c r="D264" t="s">
        <v>54</v>
      </c>
      <c r="E264" t="s">
        <v>37</v>
      </c>
      <c r="F264" t="s">
        <v>38</v>
      </c>
    </row>
    <row r="265" spans="1:6" x14ac:dyDescent="0.25">
      <c r="A265" s="16">
        <v>41446.57267361111</v>
      </c>
      <c r="B265" t="s">
        <v>152</v>
      </c>
      <c r="C265" t="s">
        <v>150</v>
      </c>
      <c r="D265" t="s">
        <v>57</v>
      </c>
      <c r="E265" t="s">
        <v>174</v>
      </c>
    </row>
    <row r="266" spans="1:6" x14ac:dyDescent="0.25">
      <c r="A266" s="16">
        <v>41446.57267361111</v>
      </c>
      <c r="B266" t="s">
        <v>152</v>
      </c>
      <c r="C266" t="s">
        <v>150</v>
      </c>
      <c r="D266" t="s">
        <v>57</v>
      </c>
      <c r="E266" t="s">
        <v>31</v>
      </c>
    </row>
    <row r="267" spans="1:6" x14ac:dyDescent="0.25">
      <c r="A267" s="16">
        <v>41446.572685185187</v>
      </c>
      <c r="B267" t="s">
        <v>152</v>
      </c>
      <c r="C267" t="s">
        <v>150</v>
      </c>
      <c r="D267" t="s">
        <v>57</v>
      </c>
      <c r="E267" t="s">
        <v>32</v>
      </c>
    </row>
    <row r="268" spans="1:6" x14ac:dyDescent="0.25">
      <c r="A268" s="16">
        <v>41446.572696759256</v>
      </c>
      <c r="B268" t="s">
        <v>152</v>
      </c>
      <c r="C268" t="s">
        <v>150</v>
      </c>
      <c r="D268" t="s">
        <v>57</v>
      </c>
      <c r="E268" t="s">
        <v>33</v>
      </c>
    </row>
    <row r="269" spans="1:6" x14ac:dyDescent="0.25">
      <c r="A269" s="16">
        <v>41446.572696759256</v>
      </c>
      <c r="B269" t="s">
        <v>152</v>
      </c>
      <c r="C269" t="s">
        <v>150</v>
      </c>
      <c r="D269" t="s">
        <v>57</v>
      </c>
      <c r="E269" t="s">
        <v>59</v>
      </c>
    </row>
    <row r="270" spans="1:6" x14ac:dyDescent="0.25">
      <c r="A270" s="16">
        <v>41446.572708333333</v>
      </c>
      <c r="B270" t="s">
        <v>152</v>
      </c>
      <c r="C270" t="s">
        <v>150</v>
      </c>
      <c r="D270" t="s">
        <v>57</v>
      </c>
      <c r="E270" t="s">
        <v>35</v>
      </c>
      <c r="F270" t="s">
        <v>36</v>
      </c>
    </row>
    <row r="271" spans="1:6" x14ac:dyDescent="0.25">
      <c r="A271" s="16">
        <v>41446.57271990741</v>
      </c>
      <c r="B271" t="s">
        <v>152</v>
      </c>
      <c r="C271" t="s">
        <v>150</v>
      </c>
      <c r="D271" t="s">
        <v>57</v>
      </c>
      <c r="E271" t="s">
        <v>37</v>
      </c>
      <c r="F271" t="s">
        <v>38</v>
      </c>
    </row>
    <row r="272" spans="1:6" x14ac:dyDescent="0.25">
      <c r="A272" s="16">
        <v>41446.572731481479</v>
      </c>
      <c r="B272" t="s">
        <v>152</v>
      </c>
      <c r="C272" t="s">
        <v>150</v>
      </c>
      <c r="D272" t="s">
        <v>60</v>
      </c>
      <c r="E272" t="s">
        <v>175</v>
      </c>
    </row>
    <row r="273" spans="1:8" x14ac:dyDescent="0.25">
      <c r="A273" s="16">
        <v>41446.572743055556</v>
      </c>
      <c r="B273" t="s">
        <v>152</v>
      </c>
      <c r="C273" t="s">
        <v>150</v>
      </c>
      <c r="D273" t="s">
        <v>60</v>
      </c>
      <c r="E273" t="s">
        <v>62</v>
      </c>
      <c r="F273" t="s">
        <v>63</v>
      </c>
    </row>
    <row r="274" spans="1:8" x14ac:dyDescent="0.25">
      <c r="A274" s="16">
        <v>41446.572766203702</v>
      </c>
      <c r="B274" t="s">
        <v>152</v>
      </c>
      <c r="C274" t="s">
        <v>150</v>
      </c>
      <c r="D274" t="s">
        <v>60</v>
      </c>
      <c r="E274" t="s">
        <v>64</v>
      </c>
    </row>
    <row r="275" spans="1:8" x14ac:dyDescent="0.25">
      <c r="A275" s="16">
        <v>41446.572777777779</v>
      </c>
      <c r="B275" t="s">
        <v>152</v>
      </c>
      <c r="C275" t="s">
        <v>150</v>
      </c>
      <c r="D275" t="s">
        <v>60</v>
      </c>
      <c r="E275" t="s">
        <v>65</v>
      </c>
    </row>
    <row r="276" spans="1:8" x14ac:dyDescent="0.25">
      <c r="A276" s="16">
        <v>41446.572789351849</v>
      </c>
      <c r="B276" t="s">
        <v>152</v>
      </c>
      <c r="C276" t="s">
        <v>150</v>
      </c>
      <c r="D276" t="s">
        <v>60</v>
      </c>
      <c r="E276" t="s">
        <v>66</v>
      </c>
    </row>
    <row r="277" spans="1:8" x14ac:dyDescent="0.25">
      <c r="A277" s="16">
        <v>41446.572800925926</v>
      </c>
      <c r="B277" t="s">
        <v>152</v>
      </c>
      <c r="C277" t="s">
        <v>150</v>
      </c>
      <c r="D277" t="s">
        <v>60</v>
      </c>
      <c r="E277" t="s">
        <v>67</v>
      </c>
      <c r="F277" t="s">
        <v>68</v>
      </c>
      <c r="G277" t="s">
        <v>69</v>
      </c>
      <c r="H277" t="s">
        <v>70</v>
      </c>
    </row>
    <row r="278" spans="1:8" x14ac:dyDescent="0.25">
      <c r="A278" s="16">
        <v>41446.572812500002</v>
      </c>
      <c r="B278" t="s">
        <v>152</v>
      </c>
      <c r="C278" t="s">
        <v>150</v>
      </c>
      <c r="D278" t="s">
        <v>60</v>
      </c>
      <c r="E278" t="s">
        <v>71</v>
      </c>
      <c r="F278" t="s">
        <v>176</v>
      </c>
      <c r="G278" t="s">
        <v>73</v>
      </c>
      <c r="H278" t="s">
        <v>177</v>
      </c>
    </row>
    <row r="279" spans="1:8" x14ac:dyDescent="0.25">
      <c r="A279" s="16">
        <v>41446.6487037037</v>
      </c>
      <c r="B279" t="s">
        <v>178</v>
      </c>
      <c r="C279" t="s">
        <v>150</v>
      </c>
      <c r="D279" t="s">
        <v>39</v>
      </c>
      <c r="E279" t="s">
        <v>179</v>
      </c>
    </row>
    <row r="280" spans="1:8" x14ac:dyDescent="0.25">
      <c r="A280" s="16">
        <v>41446.6487037037</v>
      </c>
      <c r="B280" t="s">
        <v>178</v>
      </c>
      <c r="C280" t="s">
        <v>150</v>
      </c>
      <c r="D280" t="s">
        <v>39</v>
      </c>
      <c r="E280" t="s">
        <v>41</v>
      </c>
      <c r="F280" t="s">
        <v>42</v>
      </c>
    </row>
    <row r="281" spans="1:8" x14ac:dyDescent="0.25">
      <c r="A281" s="16">
        <v>41446.648715277777</v>
      </c>
      <c r="B281" t="s">
        <v>178</v>
      </c>
      <c r="C281" t="s">
        <v>150</v>
      </c>
      <c r="D281" t="s">
        <v>39</v>
      </c>
      <c r="E281" t="s">
        <v>43</v>
      </c>
      <c r="F281" t="s">
        <v>44</v>
      </c>
      <c r="G281" t="s">
        <v>45</v>
      </c>
    </row>
    <row r="282" spans="1:8" x14ac:dyDescent="0.25">
      <c r="A282" s="16">
        <v>41446.648715277777</v>
      </c>
      <c r="B282" t="s">
        <v>178</v>
      </c>
      <c r="C282" t="s">
        <v>150</v>
      </c>
      <c r="D282" t="s">
        <v>39</v>
      </c>
      <c r="E282" t="s">
        <v>33</v>
      </c>
    </row>
    <row r="283" spans="1:8" x14ac:dyDescent="0.25">
      <c r="A283" s="16">
        <v>41446.648726851854</v>
      </c>
      <c r="B283" t="s">
        <v>178</v>
      </c>
      <c r="C283" t="s">
        <v>150</v>
      </c>
      <c r="D283" t="s">
        <v>39</v>
      </c>
      <c r="E283" t="s">
        <v>46</v>
      </c>
    </row>
    <row r="284" spans="1:8" x14ac:dyDescent="0.25">
      <c r="A284" s="16">
        <v>41446.648726851854</v>
      </c>
      <c r="B284" t="s">
        <v>178</v>
      </c>
      <c r="C284" t="s">
        <v>150</v>
      </c>
      <c r="D284" t="s">
        <v>39</v>
      </c>
      <c r="E284" t="s">
        <v>35</v>
      </c>
      <c r="F284" t="s">
        <v>36</v>
      </c>
    </row>
    <row r="285" spans="1:8" x14ac:dyDescent="0.25">
      <c r="A285" s="16">
        <v>41446.648738425924</v>
      </c>
      <c r="B285" t="s">
        <v>178</v>
      </c>
      <c r="C285" t="s">
        <v>150</v>
      </c>
      <c r="D285" t="s">
        <v>39</v>
      </c>
      <c r="E285" t="s">
        <v>37</v>
      </c>
      <c r="F285" t="s">
        <v>38</v>
      </c>
    </row>
    <row r="286" spans="1:8" x14ac:dyDescent="0.25">
      <c r="A286" s="16">
        <v>41446.64875</v>
      </c>
      <c r="B286" t="s">
        <v>178</v>
      </c>
      <c r="C286" t="s">
        <v>150</v>
      </c>
      <c r="D286" t="s">
        <v>47</v>
      </c>
      <c r="E286" t="s">
        <v>180</v>
      </c>
    </row>
    <row r="287" spans="1:8" x14ac:dyDescent="0.25">
      <c r="A287" s="16">
        <v>41446.648761574077</v>
      </c>
      <c r="B287" t="s">
        <v>178</v>
      </c>
      <c r="C287" t="s">
        <v>150</v>
      </c>
      <c r="D287" t="s">
        <v>47</v>
      </c>
      <c r="E287" t="s">
        <v>41</v>
      </c>
      <c r="F287" t="s">
        <v>42</v>
      </c>
    </row>
    <row r="288" spans="1:8" x14ac:dyDescent="0.25">
      <c r="A288" s="16">
        <v>41446.648773148147</v>
      </c>
      <c r="B288" t="s">
        <v>178</v>
      </c>
      <c r="C288" t="s">
        <v>150</v>
      </c>
      <c r="D288" t="s">
        <v>47</v>
      </c>
      <c r="E288" t="s">
        <v>43</v>
      </c>
      <c r="F288" t="s">
        <v>44</v>
      </c>
      <c r="G288" t="s">
        <v>45</v>
      </c>
    </row>
    <row r="289" spans="1:6" x14ac:dyDescent="0.25">
      <c r="A289" s="16">
        <v>41446.648784722223</v>
      </c>
      <c r="B289" t="s">
        <v>178</v>
      </c>
      <c r="C289" t="s">
        <v>150</v>
      </c>
      <c r="D289" t="s">
        <v>47</v>
      </c>
      <c r="E289" t="s">
        <v>33</v>
      </c>
    </row>
    <row r="290" spans="1:6" x14ac:dyDescent="0.25">
      <c r="A290" s="16">
        <v>41446.648796296293</v>
      </c>
      <c r="B290" t="s">
        <v>178</v>
      </c>
      <c r="C290" t="s">
        <v>150</v>
      </c>
      <c r="D290" t="s">
        <v>47</v>
      </c>
      <c r="E290" t="s">
        <v>49</v>
      </c>
    </row>
    <row r="291" spans="1:6" x14ac:dyDescent="0.25">
      <c r="A291" s="16">
        <v>41446.64880787037</v>
      </c>
      <c r="B291" t="s">
        <v>178</v>
      </c>
      <c r="C291" t="s">
        <v>150</v>
      </c>
      <c r="D291" t="s">
        <v>47</v>
      </c>
      <c r="E291" t="s">
        <v>35</v>
      </c>
      <c r="F291" t="s">
        <v>36</v>
      </c>
    </row>
    <row r="292" spans="1:6" x14ac:dyDescent="0.25">
      <c r="A292" s="16">
        <v>41446.648831018516</v>
      </c>
      <c r="B292" t="s">
        <v>178</v>
      </c>
      <c r="C292" t="s">
        <v>150</v>
      </c>
      <c r="D292" t="s">
        <v>47</v>
      </c>
      <c r="E292" t="s">
        <v>50</v>
      </c>
    </row>
    <row r="293" spans="1:6" x14ac:dyDescent="0.25">
      <c r="A293" s="16">
        <v>41446.648854166669</v>
      </c>
      <c r="B293" t="s">
        <v>178</v>
      </c>
      <c r="C293" t="s">
        <v>150</v>
      </c>
      <c r="D293" t="s">
        <v>51</v>
      </c>
      <c r="E293" t="s">
        <v>181</v>
      </c>
    </row>
    <row r="294" spans="1:6" x14ac:dyDescent="0.25">
      <c r="A294" s="16">
        <v>41446.648865740739</v>
      </c>
      <c r="B294" t="s">
        <v>178</v>
      </c>
      <c r="C294" t="s">
        <v>150</v>
      </c>
      <c r="D294" t="s">
        <v>51</v>
      </c>
      <c r="E294" t="s">
        <v>31</v>
      </c>
    </row>
    <row r="295" spans="1:6" x14ac:dyDescent="0.25">
      <c r="A295" s="16">
        <v>41446.648888888885</v>
      </c>
      <c r="B295" t="s">
        <v>178</v>
      </c>
      <c r="C295" t="s">
        <v>150</v>
      </c>
      <c r="D295" t="s">
        <v>51</v>
      </c>
      <c r="E295" t="s">
        <v>32</v>
      </c>
    </row>
    <row r="296" spans="1:6" x14ac:dyDescent="0.25">
      <c r="A296" s="16">
        <v>41446.648912037039</v>
      </c>
      <c r="B296" t="s">
        <v>178</v>
      </c>
      <c r="C296" t="s">
        <v>150</v>
      </c>
      <c r="D296" t="s">
        <v>51</v>
      </c>
      <c r="E296" t="s">
        <v>33</v>
      </c>
    </row>
    <row r="297" spans="1:6" x14ac:dyDescent="0.25">
      <c r="A297" s="16">
        <v>41446.648935185185</v>
      </c>
      <c r="B297" t="s">
        <v>178</v>
      </c>
      <c r="C297" t="s">
        <v>150</v>
      </c>
      <c r="D297" t="s">
        <v>51</v>
      </c>
      <c r="E297" t="s">
        <v>53</v>
      </c>
    </row>
    <row r="298" spans="1:6" x14ac:dyDescent="0.25">
      <c r="A298" s="16">
        <v>41446.648946759262</v>
      </c>
      <c r="B298" t="s">
        <v>178</v>
      </c>
      <c r="C298" t="s">
        <v>150</v>
      </c>
      <c r="D298" t="s">
        <v>51</v>
      </c>
      <c r="E298" t="s">
        <v>35</v>
      </c>
      <c r="F298" t="s">
        <v>36</v>
      </c>
    </row>
    <row r="299" spans="1:6" x14ac:dyDescent="0.25">
      <c r="A299" s="16">
        <v>41446.648969907408</v>
      </c>
      <c r="B299" t="s">
        <v>178</v>
      </c>
      <c r="C299" t="s">
        <v>150</v>
      </c>
      <c r="D299" t="s">
        <v>51</v>
      </c>
      <c r="E299" t="s">
        <v>37</v>
      </c>
      <c r="F299" t="s">
        <v>38</v>
      </c>
    </row>
    <row r="300" spans="1:6" x14ac:dyDescent="0.25">
      <c r="A300" s="16">
        <v>41446.648969907408</v>
      </c>
      <c r="B300" t="s">
        <v>178</v>
      </c>
      <c r="C300" t="s">
        <v>150</v>
      </c>
      <c r="D300" t="s">
        <v>54</v>
      </c>
      <c r="E300" t="s">
        <v>182</v>
      </c>
    </row>
    <row r="301" spans="1:6" x14ac:dyDescent="0.25">
      <c r="A301" s="16">
        <v>41446.648981481485</v>
      </c>
      <c r="B301" t="s">
        <v>178</v>
      </c>
      <c r="C301" t="s">
        <v>150</v>
      </c>
      <c r="D301" t="s">
        <v>54</v>
      </c>
      <c r="E301" t="s">
        <v>31</v>
      </c>
    </row>
    <row r="302" spans="1:6" x14ac:dyDescent="0.25">
      <c r="A302" s="16">
        <v>41446.648993055554</v>
      </c>
      <c r="B302" t="s">
        <v>178</v>
      </c>
      <c r="C302" t="s">
        <v>150</v>
      </c>
      <c r="D302" t="s">
        <v>54</v>
      </c>
      <c r="E302" t="s">
        <v>32</v>
      </c>
    </row>
    <row r="303" spans="1:6" x14ac:dyDescent="0.25">
      <c r="A303" s="16">
        <v>41446.648993055554</v>
      </c>
      <c r="B303" t="s">
        <v>178</v>
      </c>
      <c r="C303" t="s">
        <v>150</v>
      </c>
      <c r="D303" t="s">
        <v>54</v>
      </c>
      <c r="E303" t="s">
        <v>33</v>
      </c>
    </row>
    <row r="304" spans="1:6" x14ac:dyDescent="0.25">
      <c r="A304" s="16">
        <v>41446.649004629631</v>
      </c>
      <c r="B304" t="s">
        <v>178</v>
      </c>
      <c r="C304" t="s">
        <v>150</v>
      </c>
      <c r="D304" t="s">
        <v>54</v>
      </c>
      <c r="E304" t="s">
        <v>56</v>
      </c>
    </row>
    <row r="305" spans="1:8" x14ac:dyDescent="0.25">
      <c r="A305" s="16">
        <v>41446.649004629631</v>
      </c>
      <c r="B305" t="s">
        <v>178</v>
      </c>
      <c r="C305" t="s">
        <v>150</v>
      </c>
      <c r="D305" t="s">
        <v>54</v>
      </c>
      <c r="E305" t="s">
        <v>35</v>
      </c>
      <c r="F305" t="s">
        <v>36</v>
      </c>
    </row>
    <row r="306" spans="1:8" x14ac:dyDescent="0.25">
      <c r="A306" s="16">
        <v>41446.649016203701</v>
      </c>
      <c r="B306" t="s">
        <v>178</v>
      </c>
      <c r="C306" t="s">
        <v>150</v>
      </c>
      <c r="D306" t="s">
        <v>54</v>
      </c>
      <c r="E306" t="s">
        <v>37</v>
      </c>
      <c r="F306" t="s">
        <v>38</v>
      </c>
    </row>
    <row r="307" spans="1:8" x14ac:dyDescent="0.25">
      <c r="A307" s="16">
        <v>41446.649027777778</v>
      </c>
      <c r="B307" t="s">
        <v>178</v>
      </c>
      <c r="C307" t="s">
        <v>150</v>
      </c>
      <c r="D307" t="s">
        <v>57</v>
      </c>
      <c r="E307" t="s">
        <v>183</v>
      </c>
    </row>
    <row r="308" spans="1:8" x14ac:dyDescent="0.25">
      <c r="A308" s="16">
        <v>41446.649039351854</v>
      </c>
      <c r="B308" t="s">
        <v>178</v>
      </c>
      <c r="C308" t="s">
        <v>150</v>
      </c>
      <c r="D308" t="s">
        <v>57</v>
      </c>
      <c r="E308" t="s">
        <v>31</v>
      </c>
    </row>
    <row r="309" spans="1:8" x14ac:dyDescent="0.25">
      <c r="A309" s="16">
        <v>41446.649050925924</v>
      </c>
      <c r="B309" t="s">
        <v>178</v>
      </c>
      <c r="C309" t="s">
        <v>150</v>
      </c>
      <c r="D309" t="s">
        <v>57</v>
      </c>
      <c r="E309" t="s">
        <v>32</v>
      </c>
    </row>
    <row r="310" spans="1:8" x14ac:dyDescent="0.25">
      <c r="A310" s="16">
        <v>41446.649062500001</v>
      </c>
      <c r="B310" t="s">
        <v>178</v>
      </c>
      <c r="C310" t="s">
        <v>150</v>
      </c>
      <c r="D310" t="s">
        <v>57</v>
      </c>
      <c r="E310" t="s">
        <v>33</v>
      </c>
    </row>
    <row r="311" spans="1:8" x14ac:dyDescent="0.25">
      <c r="A311" s="16">
        <v>41446.649074074077</v>
      </c>
      <c r="B311" t="s">
        <v>178</v>
      </c>
      <c r="C311" t="s">
        <v>150</v>
      </c>
      <c r="D311" t="s">
        <v>57</v>
      </c>
      <c r="E311" t="s">
        <v>59</v>
      </c>
    </row>
    <row r="312" spans="1:8" x14ac:dyDescent="0.25">
      <c r="A312" s="16">
        <v>41446.649097222224</v>
      </c>
      <c r="B312" t="s">
        <v>178</v>
      </c>
      <c r="C312" t="s">
        <v>150</v>
      </c>
      <c r="D312" t="s">
        <v>57</v>
      </c>
      <c r="E312" t="s">
        <v>35</v>
      </c>
      <c r="F312" t="s">
        <v>36</v>
      </c>
    </row>
    <row r="313" spans="1:8" x14ac:dyDescent="0.25">
      <c r="A313" s="16">
        <v>41446.649108796293</v>
      </c>
      <c r="B313" t="s">
        <v>178</v>
      </c>
      <c r="C313" t="s">
        <v>150</v>
      </c>
      <c r="D313" t="s">
        <v>57</v>
      </c>
      <c r="E313" t="s">
        <v>37</v>
      </c>
      <c r="F313" t="s">
        <v>38</v>
      </c>
    </row>
    <row r="314" spans="1:8" x14ac:dyDescent="0.25">
      <c r="A314" s="16">
        <v>41446.649108796293</v>
      </c>
      <c r="B314" t="s">
        <v>178</v>
      </c>
      <c r="C314" t="s">
        <v>150</v>
      </c>
      <c r="D314" t="s">
        <v>60</v>
      </c>
      <c r="E314" t="s">
        <v>184</v>
      </c>
    </row>
    <row r="315" spans="1:8" x14ac:dyDescent="0.25">
      <c r="A315" s="16">
        <v>41446.64912037037</v>
      </c>
      <c r="B315" t="s">
        <v>178</v>
      </c>
      <c r="C315" t="s">
        <v>150</v>
      </c>
      <c r="D315" t="s">
        <v>60</v>
      </c>
      <c r="E315" t="s">
        <v>62</v>
      </c>
      <c r="F315" t="s">
        <v>63</v>
      </c>
    </row>
    <row r="316" spans="1:8" x14ac:dyDescent="0.25">
      <c r="A316" s="16">
        <v>41446.649131944447</v>
      </c>
      <c r="B316" t="s">
        <v>178</v>
      </c>
      <c r="C316" t="s">
        <v>150</v>
      </c>
      <c r="D316" t="s">
        <v>60</v>
      </c>
      <c r="E316" t="s">
        <v>64</v>
      </c>
    </row>
    <row r="317" spans="1:8" x14ac:dyDescent="0.25">
      <c r="A317" s="16">
        <v>41446.649131944447</v>
      </c>
      <c r="B317" t="s">
        <v>178</v>
      </c>
      <c r="C317" t="s">
        <v>150</v>
      </c>
      <c r="D317" t="s">
        <v>60</v>
      </c>
      <c r="E317" t="s">
        <v>65</v>
      </c>
    </row>
    <row r="318" spans="1:8" x14ac:dyDescent="0.25">
      <c r="A318" s="16">
        <v>41446.649143518516</v>
      </c>
      <c r="B318" t="s">
        <v>178</v>
      </c>
      <c r="C318" t="s">
        <v>150</v>
      </c>
      <c r="D318" t="s">
        <v>60</v>
      </c>
      <c r="E318" t="s">
        <v>66</v>
      </c>
    </row>
    <row r="319" spans="1:8" x14ac:dyDescent="0.25">
      <c r="A319" s="16">
        <v>41446.649155092593</v>
      </c>
      <c r="B319" t="s">
        <v>178</v>
      </c>
      <c r="C319" t="s">
        <v>150</v>
      </c>
      <c r="D319" t="s">
        <v>60</v>
      </c>
      <c r="E319" t="s">
        <v>67</v>
      </c>
      <c r="F319" t="s">
        <v>68</v>
      </c>
      <c r="G319" t="s">
        <v>69</v>
      </c>
      <c r="H319" t="s">
        <v>70</v>
      </c>
    </row>
    <row r="320" spans="1:8" x14ac:dyDescent="0.25">
      <c r="A320" s="16">
        <v>41446.649155092593</v>
      </c>
      <c r="B320" t="s">
        <v>178</v>
      </c>
      <c r="C320" t="s">
        <v>150</v>
      </c>
      <c r="D320" t="s">
        <v>60</v>
      </c>
      <c r="E320" t="s">
        <v>71</v>
      </c>
      <c r="F320" t="s">
        <v>176</v>
      </c>
      <c r="G320" t="s">
        <v>73</v>
      </c>
      <c r="H320" t="s">
        <v>177</v>
      </c>
    </row>
    <row r="321" spans="1:9" x14ac:dyDescent="0.25">
      <c r="A321" s="16">
        <v>41446.64916666667</v>
      </c>
      <c r="B321" t="s">
        <v>178</v>
      </c>
      <c r="C321" t="s">
        <v>150</v>
      </c>
      <c r="D321" t="s">
        <v>185</v>
      </c>
      <c r="E321" t="s">
        <v>186</v>
      </c>
    </row>
    <row r="322" spans="1:9" x14ac:dyDescent="0.25">
      <c r="A322" s="16">
        <v>41446.64916666667</v>
      </c>
      <c r="B322" t="s">
        <v>178</v>
      </c>
      <c r="C322" t="s">
        <v>150</v>
      </c>
      <c r="D322" t="s">
        <v>185</v>
      </c>
      <c r="E322" t="s">
        <v>31</v>
      </c>
    </row>
    <row r="323" spans="1:9" x14ac:dyDescent="0.25">
      <c r="A323" s="16">
        <v>41446.64916666667</v>
      </c>
      <c r="B323" t="s">
        <v>178</v>
      </c>
      <c r="C323" t="s">
        <v>150</v>
      </c>
      <c r="D323" t="s">
        <v>185</v>
      </c>
      <c r="E323" t="s">
        <v>32</v>
      </c>
    </row>
    <row r="324" spans="1:9" x14ac:dyDescent="0.25">
      <c r="A324" s="16">
        <v>41446.649178240739</v>
      </c>
      <c r="B324" t="s">
        <v>178</v>
      </c>
      <c r="C324" t="s">
        <v>150</v>
      </c>
      <c r="D324" t="s">
        <v>185</v>
      </c>
      <c r="E324" t="s">
        <v>33</v>
      </c>
    </row>
    <row r="325" spans="1:9" x14ac:dyDescent="0.25">
      <c r="A325" s="16">
        <v>41446.649178240739</v>
      </c>
      <c r="B325" t="s">
        <v>178</v>
      </c>
      <c r="C325" t="s">
        <v>150</v>
      </c>
      <c r="D325" t="s">
        <v>185</v>
      </c>
      <c r="E325" t="s">
        <v>34</v>
      </c>
    </row>
    <row r="326" spans="1:9" x14ac:dyDescent="0.25">
      <c r="A326" s="16">
        <v>41446.649178240739</v>
      </c>
      <c r="B326" t="s">
        <v>178</v>
      </c>
      <c r="C326" t="s">
        <v>150</v>
      </c>
      <c r="D326" t="s">
        <v>185</v>
      </c>
      <c r="E326" t="s">
        <v>35</v>
      </c>
      <c r="F326" t="s">
        <v>36</v>
      </c>
    </row>
    <row r="327" spans="1:9" x14ac:dyDescent="0.25">
      <c r="A327" s="16">
        <v>41446.649189814816</v>
      </c>
      <c r="B327" t="s">
        <v>178</v>
      </c>
      <c r="C327" t="s">
        <v>150</v>
      </c>
      <c r="D327" t="s">
        <v>185</v>
      </c>
      <c r="E327" t="s">
        <v>37</v>
      </c>
      <c r="F327" t="s">
        <v>38</v>
      </c>
    </row>
    <row r="328" spans="1:9" x14ac:dyDescent="0.25">
      <c r="A328" s="16">
        <v>41446.649201388886</v>
      </c>
      <c r="B328" t="s">
        <v>178</v>
      </c>
      <c r="C328" t="s">
        <v>150</v>
      </c>
      <c r="D328" t="s">
        <v>75</v>
      </c>
      <c r="E328" t="s">
        <v>187</v>
      </c>
    </row>
    <row r="329" spans="1:9" x14ac:dyDescent="0.25">
      <c r="A329" s="16">
        <v>41446.649212962962</v>
      </c>
      <c r="B329" t="s">
        <v>178</v>
      </c>
      <c r="C329" t="s">
        <v>150</v>
      </c>
      <c r="D329" t="s">
        <v>75</v>
      </c>
      <c r="E329" t="s">
        <v>41</v>
      </c>
      <c r="F329" t="s">
        <v>77</v>
      </c>
      <c r="G329" t="s">
        <v>78</v>
      </c>
    </row>
    <row r="330" spans="1:9" x14ac:dyDescent="0.25">
      <c r="A330" s="16">
        <v>41446.649224537039</v>
      </c>
      <c r="B330" t="s">
        <v>178</v>
      </c>
      <c r="C330" t="s">
        <v>150</v>
      </c>
      <c r="D330" t="s">
        <v>75</v>
      </c>
      <c r="E330" t="s">
        <v>43</v>
      </c>
      <c r="F330" t="s">
        <v>44</v>
      </c>
      <c r="G330" t="s">
        <v>79</v>
      </c>
      <c r="H330" t="s">
        <v>80</v>
      </c>
    </row>
    <row r="331" spans="1:9" x14ac:dyDescent="0.25">
      <c r="A331" s="16">
        <v>41446.649236111109</v>
      </c>
      <c r="B331" t="s">
        <v>178</v>
      </c>
      <c r="C331" t="s">
        <v>150</v>
      </c>
      <c r="D331" t="s">
        <v>75</v>
      </c>
      <c r="E331" t="s">
        <v>81</v>
      </c>
      <c r="F331" t="s">
        <v>82</v>
      </c>
    </row>
    <row r="332" spans="1:9" x14ac:dyDescent="0.25">
      <c r="A332" s="16">
        <v>41446.649247685185</v>
      </c>
      <c r="B332" t="s">
        <v>178</v>
      </c>
      <c r="C332" t="s">
        <v>150</v>
      </c>
      <c r="D332" t="s">
        <v>75</v>
      </c>
      <c r="E332" t="s">
        <v>83</v>
      </c>
      <c r="F332" t="s">
        <v>84</v>
      </c>
    </row>
    <row r="333" spans="1:9" x14ac:dyDescent="0.25">
      <c r="A333" s="16">
        <v>41446.649259259262</v>
      </c>
      <c r="B333" t="s">
        <v>178</v>
      </c>
      <c r="C333" t="s">
        <v>150</v>
      </c>
      <c r="D333" t="s">
        <v>75</v>
      </c>
      <c r="E333" t="s">
        <v>85</v>
      </c>
      <c r="F333" t="s">
        <v>86</v>
      </c>
      <c r="G333" t="s">
        <v>87</v>
      </c>
      <c r="H333" t="s">
        <v>88</v>
      </c>
      <c r="I333" t="s">
        <v>36</v>
      </c>
    </row>
    <row r="334" spans="1:9" x14ac:dyDescent="0.25">
      <c r="A334" s="16">
        <v>41446.649270833332</v>
      </c>
      <c r="B334" t="s">
        <v>178</v>
      </c>
      <c r="C334" t="s">
        <v>150</v>
      </c>
      <c r="D334" t="s">
        <v>75</v>
      </c>
      <c r="E334" t="s">
        <v>50</v>
      </c>
    </row>
    <row r="335" spans="1:9" x14ac:dyDescent="0.25">
      <c r="A335" s="16">
        <v>41446.645416666666</v>
      </c>
      <c r="B335" t="s">
        <v>178</v>
      </c>
      <c r="C335" t="s">
        <v>150</v>
      </c>
      <c r="D335" t="s">
        <v>39</v>
      </c>
      <c r="E335" t="s">
        <v>188</v>
      </c>
    </row>
    <row r="336" spans="1:9" x14ac:dyDescent="0.25">
      <c r="A336" s="16">
        <v>41446.645439814813</v>
      </c>
      <c r="B336" t="s">
        <v>178</v>
      </c>
      <c r="C336" t="s">
        <v>150</v>
      </c>
      <c r="D336" t="s">
        <v>39</v>
      </c>
      <c r="E336" t="s">
        <v>101</v>
      </c>
    </row>
    <row r="337" spans="1:5" x14ac:dyDescent="0.25">
      <c r="A337" s="16">
        <v>41446.645439814813</v>
      </c>
      <c r="B337" t="s">
        <v>178</v>
      </c>
      <c r="C337" t="s">
        <v>150</v>
      </c>
      <c r="D337" t="s">
        <v>39</v>
      </c>
      <c r="E337" t="s">
        <v>90</v>
      </c>
    </row>
    <row r="338" spans="1:5" x14ac:dyDescent="0.25">
      <c r="A338" s="16">
        <v>41446.645462962966</v>
      </c>
      <c r="B338" t="s">
        <v>178</v>
      </c>
      <c r="C338" t="s">
        <v>150</v>
      </c>
      <c r="D338" t="s">
        <v>39</v>
      </c>
      <c r="E338" t="s">
        <v>91</v>
      </c>
    </row>
    <row r="339" spans="1:5" x14ac:dyDescent="0.25">
      <c r="A339" s="16">
        <v>41446.645462962966</v>
      </c>
      <c r="B339" t="s">
        <v>178</v>
      </c>
      <c r="C339" t="s">
        <v>150</v>
      </c>
      <c r="D339" t="s">
        <v>39</v>
      </c>
      <c r="E339" t="s">
        <v>102</v>
      </c>
    </row>
    <row r="340" spans="1:5" x14ac:dyDescent="0.25">
      <c r="A340" s="16">
        <v>41446.645462962966</v>
      </c>
      <c r="B340" t="s">
        <v>178</v>
      </c>
      <c r="C340" t="s">
        <v>150</v>
      </c>
      <c r="D340" t="s">
        <v>39</v>
      </c>
      <c r="E340" t="s">
        <v>103</v>
      </c>
    </row>
    <row r="341" spans="1:5" x14ac:dyDescent="0.25">
      <c r="A341" s="16">
        <v>41446.645474537036</v>
      </c>
      <c r="B341" t="s">
        <v>178</v>
      </c>
      <c r="C341" t="s">
        <v>150</v>
      </c>
      <c r="D341" t="s">
        <v>39</v>
      </c>
      <c r="E341" t="s">
        <v>92</v>
      </c>
    </row>
    <row r="342" spans="1:5" x14ac:dyDescent="0.25">
      <c r="A342" s="16">
        <v>41446.645497685182</v>
      </c>
      <c r="B342" t="s">
        <v>178</v>
      </c>
      <c r="C342" t="s">
        <v>150</v>
      </c>
      <c r="D342" t="s">
        <v>39</v>
      </c>
      <c r="E342" t="s">
        <v>104</v>
      </c>
    </row>
    <row r="343" spans="1:5" x14ac:dyDescent="0.25">
      <c r="A343" s="16">
        <v>41446.645520833335</v>
      </c>
      <c r="B343" t="s">
        <v>178</v>
      </c>
      <c r="C343" t="s">
        <v>150</v>
      </c>
      <c r="D343" t="s">
        <v>39</v>
      </c>
      <c r="E343" t="s">
        <v>94</v>
      </c>
    </row>
    <row r="344" spans="1:5" x14ac:dyDescent="0.25">
      <c r="A344" s="16">
        <v>41446.645520833335</v>
      </c>
      <c r="B344" t="s">
        <v>178</v>
      </c>
      <c r="C344" t="s">
        <v>150</v>
      </c>
      <c r="D344" t="s">
        <v>39</v>
      </c>
      <c r="E344" t="s">
        <v>95</v>
      </c>
    </row>
    <row r="345" spans="1:5" x14ac:dyDescent="0.25">
      <c r="A345" s="16">
        <v>41446.645532407405</v>
      </c>
      <c r="B345" t="s">
        <v>178</v>
      </c>
      <c r="C345" t="s">
        <v>150</v>
      </c>
      <c r="D345" t="s">
        <v>39</v>
      </c>
      <c r="E345" t="s">
        <v>96</v>
      </c>
    </row>
    <row r="346" spans="1:5" x14ac:dyDescent="0.25">
      <c r="A346" s="16">
        <v>41446.645532407405</v>
      </c>
      <c r="B346" t="s">
        <v>178</v>
      </c>
      <c r="C346" t="s">
        <v>150</v>
      </c>
      <c r="D346" t="s">
        <v>39</v>
      </c>
      <c r="E346" t="s">
        <v>97</v>
      </c>
    </row>
    <row r="347" spans="1:5" x14ac:dyDescent="0.25">
      <c r="A347" s="16">
        <v>41446.645555555559</v>
      </c>
      <c r="B347" t="s">
        <v>178</v>
      </c>
      <c r="C347" t="s">
        <v>150</v>
      </c>
      <c r="D347" t="s">
        <v>39</v>
      </c>
      <c r="E347" t="s">
        <v>153</v>
      </c>
    </row>
    <row r="348" spans="1:5" x14ac:dyDescent="0.25">
      <c r="A348" s="16">
        <v>41446.645578703705</v>
      </c>
      <c r="B348" t="s">
        <v>178</v>
      </c>
      <c r="C348" t="s">
        <v>150</v>
      </c>
      <c r="D348" t="s">
        <v>39</v>
      </c>
      <c r="E348" t="s">
        <v>189</v>
      </c>
    </row>
    <row r="349" spans="1:5" x14ac:dyDescent="0.25">
      <c r="A349" s="16">
        <v>41446.645601851851</v>
      </c>
      <c r="B349" t="s">
        <v>178</v>
      </c>
      <c r="C349" t="s">
        <v>150</v>
      </c>
      <c r="D349" t="s">
        <v>47</v>
      </c>
      <c r="E349" t="s">
        <v>190</v>
      </c>
    </row>
    <row r="350" spans="1:5" x14ac:dyDescent="0.25">
      <c r="A350" s="16">
        <v>41446.645682870374</v>
      </c>
      <c r="B350" t="s">
        <v>178</v>
      </c>
      <c r="C350" t="s">
        <v>150</v>
      </c>
      <c r="D350" t="s">
        <v>47</v>
      </c>
      <c r="E350" t="s">
        <v>101</v>
      </c>
    </row>
    <row r="351" spans="1:5" x14ac:dyDescent="0.25">
      <c r="A351" s="16">
        <v>41446.645682870374</v>
      </c>
      <c r="B351" t="s">
        <v>178</v>
      </c>
      <c r="C351" t="s">
        <v>150</v>
      </c>
      <c r="D351" t="s">
        <v>47</v>
      </c>
      <c r="E351" t="s">
        <v>90</v>
      </c>
    </row>
    <row r="352" spans="1:5" x14ac:dyDescent="0.25">
      <c r="A352" s="16">
        <v>41446.64570601852</v>
      </c>
      <c r="B352" t="s">
        <v>178</v>
      </c>
      <c r="C352" t="s">
        <v>150</v>
      </c>
      <c r="D352" t="s">
        <v>47</v>
      </c>
      <c r="E352" t="s">
        <v>91</v>
      </c>
    </row>
    <row r="353" spans="1:5" x14ac:dyDescent="0.25">
      <c r="A353" s="16">
        <v>41446.64570601852</v>
      </c>
      <c r="B353" t="s">
        <v>178</v>
      </c>
      <c r="C353" t="s">
        <v>150</v>
      </c>
      <c r="D353" t="s">
        <v>47</v>
      </c>
      <c r="E353" t="s">
        <v>102</v>
      </c>
    </row>
    <row r="354" spans="1:5" x14ac:dyDescent="0.25">
      <c r="A354" s="16">
        <v>41446.64570601852</v>
      </c>
      <c r="B354" t="s">
        <v>178</v>
      </c>
      <c r="C354" t="s">
        <v>150</v>
      </c>
      <c r="D354" t="s">
        <v>47</v>
      </c>
      <c r="E354" t="s">
        <v>103</v>
      </c>
    </row>
    <row r="355" spans="1:5" x14ac:dyDescent="0.25">
      <c r="A355" s="16">
        <v>41446.645740740743</v>
      </c>
      <c r="B355" t="s">
        <v>178</v>
      </c>
      <c r="C355" t="s">
        <v>150</v>
      </c>
      <c r="D355" t="s">
        <v>47</v>
      </c>
      <c r="E355" t="s">
        <v>92</v>
      </c>
    </row>
    <row r="356" spans="1:5" x14ac:dyDescent="0.25">
      <c r="A356" s="16">
        <v>41446.64576388889</v>
      </c>
      <c r="B356" t="s">
        <v>178</v>
      </c>
      <c r="C356" t="s">
        <v>150</v>
      </c>
      <c r="D356" t="s">
        <v>47</v>
      </c>
      <c r="E356" t="s">
        <v>109</v>
      </c>
    </row>
    <row r="357" spans="1:5" x14ac:dyDescent="0.25">
      <c r="A357" s="16">
        <v>41446.645787037036</v>
      </c>
      <c r="B357" t="s">
        <v>178</v>
      </c>
      <c r="C357" t="s">
        <v>150</v>
      </c>
      <c r="D357" t="s">
        <v>47</v>
      </c>
      <c r="E357" t="s">
        <v>94</v>
      </c>
    </row>
    <row r="358" spans="1:5" x14ac:dyDescent="0.25">
      <c r="A358" s="16">
        <v>41446.645787037036</v>
      </c>
      <c r="B358" t="s">
        <v>178</v>
      </c>
      <c r="C358" t="s">
        <v>150</v>
      </c>
      <c r="D358" t="s">
        <v>47</v>
      </c>
      <c r="E358" t="s">
        <v>95</v>
      </c>
    </row>
    <row r="359" spans="1:5" x14ac:dyDescent="0.25">
      <c r="A359" s="16">
        <v>41446.645844907405</v>
      </c>
      <c r="B359" t="s">
        <v>178</v>
      </c>
      <c r="C359" t="s">
        <v>150</v>
      </c>
      <c r="D359" t="s">
        <v>47</v>
      </c>
      <c r="E359" t="s">
        <v>153</v>
      </c>
    </row>
    <row r="360" spans="1:5" x14ac:dyDescent="0.25">
      <c r="A360" s="16">
        <v>41446.645868055559</v>
      </c>
      <c r="B360" t="s">
        <v>178</v>
      </c>
      <c r="C360" t="s">
        <v>150</v>
      </c>
      <c r="D360" t="s">
        <v>47</v>
      </c>
      <c r="E360" t="s">
        <v>191</v>
      </c>
    </row>
    <row r="361" spans="1:5" x14ac:dyDescent="0.25">
      <c r="A361" s="16">
        <v>41446.645902777775</v>
      </c>
      <c r="B361" t="s">
        <v>178</v>
      </c>
      <c r="C361" t="s">
        <v>150</v>
      </c>
      <c r="D361" t="s">
        <v>51</v>
      </c>
      <c r="E361" t="s">
        <v>192</v>
      </c>
    </row>
    <row r="362" spans="1:5" x14ac:dyDescent="0.25">
      <c r="A362" s="16">
        <v>41446.645937499998</v>
      </c>
      <c r="B362" t="s">
        <v>178</v>
      </c>
      <c r="C362" t="s">
        <v>150</v>
      </c>
      <c r="D362" t="s">
        <v>51</v>
      </c>
      <c r="E362" t="s">
        <v>90</v>
      </c>
    </row>
    <row r="363" spans="1:5" x14ac:dyDescent="0.25">
      <c r="A363" s="16">
        <v>41446.645972222221</v>
      </c>
      <c r="B363" t="s">
        <v>178</v>
      </c>
      <c r="C363" t="s">
        <v>150</v>
      </c>
      <c r="D363" t="s">
        <v>51</v>
      </c>
      <c r="E363" t="s">
        <v>91</v>
      </c>
    </row>
    <row r="364" spans="1:5" x14ac:dyDescent="0.25">
      <c r="A364" s="16">
        <v>41446.646006944444</v>
      </c>
      <c r="B364" t="s">
        <v>178</v>
      </c>
      <c r="C364" t="s">
        <v>150</v>
      </c>
      <c r="D364" t="s">
        <v>51</v>
      </c>
      <c r="E364" t="s">
        <v>92</v>
      </c>
    </row>
    <row r="365" spans="1:5" x14ac:dyDescent="0.25">
      <c r="A365" s="16">
        <v>41446.64603009259</v>
      </c>
      <c r="B365" t="s">
        <v>178</v>
      </c>
      <c r="C365" t="s">
        <v>150</v>
      </c>
      <c r="D365" t="s">
        <v>51</v>
      </c>
      <c r="E365" t="s">
        <v>114</v>
      </c>
    </row>
    <row r="366" spans="1:5" x14ac:dyDescent="0.25">
      <c r="A366" s="16">
        <v>41446.646064814813</v>
      </c>
      <c r="B366" t="s">
        <v>178</v>
      </c>
      <c r="C366" t="s">
        <v>150</v>
      </c>
      <c r="D366" t="s">
        <v>51</v>
      </c>
      <c r="E366" t="s">
        <v>94</v>
      </c>
    </row>
    <row r="367" spans="1:5" x14ac:dyDescent="0.25">
      <c r="A367" s="16">
        <v>41446.646064814813</v>
      </c>
      <c r="B367" t="s">
        <v>178</v>
      </c>
      <c r="C367" t="s">
        <v>150</v>
      </c>
      <c r="D367" t="s">
        <v>51</v>
      </c>
      <c r="E367" t="s">
        <v>95</v>
      </c>
    </row>
    <row r="368" spans="1:5" x14ac:dyDescent="0.25">
      <c r="A368" s="16">
        <v>41446.646099537036</v>
      </c>
      <c r="B368" t="s">
        <v>178</v>
      </c>
      <c r="C368" t="s">
        <v>150</v>
      </c>
      <c r="D368" t="s">
        <v>51</v>
      </c>
      <c r="E368" t="s">
        <v>96</v>
      </c>
    </row>
    <row r="369" spans="1:5" x14ac:dyDescent="0.25">
      <c r="A369" s="16">
        <v>41446.646099537036</v>
      </c>
      <c r="B369" t="s">
        <v>178</v>
      </c>
      <c r="C369" t="s">
        <v>150</v>
      </c>
      <c r="D369" t="s">
        <v>51</v>
      </c>
      <c r="E369" t="s">
        <v>97</v>
      </c>
    </row>
    <row r="370" spans="1:5" x14ac:dyDescent="0.25">
      <c r="A370" s="16">
        <v>41446.646134259259</v>
      </c>
      <c r="B370" t="s">
        <v>178</v>
      </c>
      <c r="C370" t="s">
        <v>150</v>
      </c>
      <c r="D370" t="s">
        <v>51</v>
      </c>
      <c r="E370" t="s">
        <v>153</v>
      </c>
    </row>
    <row r="371" spans="1:5" x14ac:dyDescent="0.25">
      <c r="A371" s="16">
        <v>41446.646168981482</v>
      </c>
      <c r="B371" t="s">
        <v>178</v>
      </c>
      <c r="C371" t="s">
        <v>150</v>
      </c>
      <c r="D371" t="s">
        <v>51</v>
      </c>
      <c r="E371" t="s">
        <v>193</v>
      </c>
    </row>
    <row r="372" spans="1:5" x14ac:dyDescent="0.25">
      <c r="A372" s="16">
        <v>41446.646192129629</v>
      </c>
      <c r="B372" t="s">
        <v>178</v>
      </c>
      <c r="C372" t="s">
        <v>150</v>
      </c>
      <c r="D372" t="s">
        <v>54</v>
      </c>
      <c r="E372" t="s">
        <v>194</v>
      </c>
    </row>
    <row r="373" spans="1:5" x14ac:dyDescent="0.25">
      <c r="A373" s="16">
        <v>41446.646226851852</v>
      </c>
      <c r="B373" t="s">
        <v>178</v>
      </c>
      <c r="C373" t="s">
        <v>150</v>
      </c>
      <c r="D373" t="s">
        <v>54</v>
      </c>
      <c r="E373" t="s">
        <v>90</v>
      </c>
    </row>
    <row r="374" spans="1:5" x14ac:dyDescent="0.25">
      <c r="A374" s="16">
        <v>41446.646249999998</v>
      </c>
      <c r="B374" t="s">
        <v>178</v>
      </c>
      <c r="C374" t="s">
        <v>150</v>
      </c>
      <c r="D374" t="s">
        <v>54</v>
      </c>
      <c r="E374" t="s">
        <v>91</v>
      </c>
    </row>
    <row r="375" spans="1:5" x14ac:dyDescent="0.25">
      <c r="A375" s="16">
        <v>41446.646284722221</v>
      </c>
      <c r="B375" t="s">
        <v>178</v>
      </c>
      <c r="C375" t="s">
        <v>150</v>
      </c>
      <c r="D375" t="s">
        <v>54</v>
      </c>
      <c r="E375" t="s">
        <v>92</v>
      </c>
    </row>
    <row r="376" spans="1:5" x14ac:dyDescent="0.25">
      <c r="A376" s="16">
        <v>41446.646307870367</v>
      </c>
      <c r="B376" t="s">
        <v>178</v>
      </c>
      <c r="C376" t="s">
        <v>150</v>
      </c>
      <c r="D376" t="s">
        <v>54</v>
      </c>
      <c r="E376" t="s">
        <v>117</v>
      </c>
    </row>
    <row r="377" spans="1:5" x14ac:dyDescent="0.25">
      <c r="A377" s="16">
        <v>41446.64634259259</v>
      </c>
      <c r="B377" t="s">
        <v>178</v>
      </c>
      <c r="C377" t="s">
        <v>150</v>
      </c>
      <c r="D377" t="s">
        <v>54</v>
      </c>
      <c r="E377" t="s">
        <v>94</v>
      </c>
    </row>
    <row r="378" spans="1:5" x14ac:dyDescent="0.25">
      <c r="A378" s="16">
        <v>41446.64634259259</v>
      </c>
      <c r="B378" t="s">
        <v>178</v>
      </c>
      <c r="C378" t="s">
        <v>150</v>
      </c>
      <c r="D378" t="s">
        <v>54</v>
      </c>
      <c r="E378" t="s">
        <v>95</v>
      </c>
    </row>
    <row r="379" spans="1:5" x14ac:dyDescent="0.25">
      <c r="A379" s="16">
        <v>41446.646377314813</v>
      </c>
      <c r="B379" t="s">
        <v>178</v>
      </c>
      <c r="C379" t="s">
        <v>150</v>
      </c>
      <c r="D379" t="s">
        <v>54</v>
      </c>
      <c r="E379" t="s">
        <v>96</v>
      </c>
    </row>
    <row r="380" spans="1:5" x14ac:dyDescent="0.25">
      <c r="A380" s="16">
        <v>41446.646377314813</v>
      </c>
      <c r="B380" t="s">
        <v>178</v>
      </c>
      <c r="C380" t="s">
        <v>150</v>
      </c>
      <c r="D380" t="s">
        <v>54</v>
      </c>
      <c r="E380" t="s">
        <v>97</v>
      </c>
    </row>
    <row r="381" spans="1:5" x14ac:dyDescent="0.25">
      <c r="A381" s="16">
        <v>41446.64640046296</v>
      </c>
      <c r="B381" t="s">
        <v>178</v>
      </c>
      <c r="C381" t="s">
        <v>150</v>
      </c>
      <c r="D381" t="s">
        <v>54</v>
      </c>
      <c r="E381" t="s">
        <v>153</v>
      </c>
    </row>
    <row r="382" spans="1:5" x14ac:dyDescent="0.25">
      <c r="A382" s="16">
        <v>41446.646435185183</v>
      </c>
      <c r="B382" t="s">
        <v>178</v>
      </c>
      <c r="C382" t="s">
        <v>150</v>
      </c>
      <c r="D382" t="s">
        <v>54</v>
      </c>
      <c r="E382" t="s">
        <v>195</v>
      </c>
    </row>
    <row r="383" spans="1:5" x14ac:dyDescent="0.25">
      <c r="A383" s="16">
        <v>41446.646469907406</v>
      </c>
      <c r="B383" t="s">
        <v>178</v>
      </c>
      <c r="C383" t="s">
        <v>150</v>
      </c>
      <c r="D383" t="s">
        <v>57</v>
      </c>
      <c r="E383" t="s">
        <v>196</v>
      </c>
    </row>
    <row r="384" spans="1:5" x14ac:dyDescent="0.25">
      <c r="A384" s="16">
        <v>41446.646504629629</v>
      </c>
      <c r="B384" t="s">
        <v>178</v>
      </c>
      <c r="C384" t="s">
        <v>150</v>
      </c>
      <c r="D384" t="s">
        <v>57</v>
      </c>
      <c r="E384" t="s">
        <v>90</v>
      </c>
    </row>
    <row r="385" spans="1:5" x14ac:dyDescent="0.25">
      <c r="A385" s="16">
        <v>41446.646527777775</v>
      </c>
      <c r="B385" t="s">
        <v>178</v>
      </c>
      <c r="C385" t="s">
        <v>150</v>
      </c>
      <c r="D385" t="s">
        <v>57</v>
      </c>
      <c r="E385" t="s">
        <v>91</v>
      </c>
    </row>
    <row r="386" spans="1:5" x14ac:dyDescent="0.25">
      <c r="A386" s="16">
        <v>41446.646562499998</v>
      </c>
      <c r="B386" t="s">
        <v>178</v>
      </c>
      <c r="C386" t="s">
        <v>150</v>
      </c>
      <c r="D386" t="s">
        <v>57</v>
      </c>
      <c r="E386" t="s">
        <v>92</v>
      </c>
    </row>
    <row r="387" spans="1:5" x14ac:dyDescent="0.25">
      <c r="A387" s="16">
        <v>41446.646597222221</v>
      </c>
      <c r="B387" t="s">
        <v>178</v>
      </c>
      <c r="C387" t="s">
        <v>150</v>
      </c>
      <c r="D387" t="s">
        <v>57</v>
      </c>
      <c r="E387" t="s">
        <v>120</v>
      </c>
    </row>
    <row r="388" spans="1:5" x14ac:dyDescent="0.25">
      <c r="A388" s="16">
        <v>41446.646631944444</v>
      </c>
      <c r="B388" t="s">
        <v>178</v>
      </c>
      <c r="C388" t="s">
        <v>150</v>
      </c>
      <c r="D388" t="s">
        <v>57</v>
      </c>
      <c r="E388" t="s">
        <v>94</v>
      </c>
    </row>
    <row r="389" spans="1:5" x14ac:dyDescent="0.25">
      <c r="A389" s="16">
        <v>41446.646631944444</v>
      </c>
      <c r="B389" t="s">
        <v>178</v>
      </c>
      <c r="C389" t="s">
        <v>150</v>
      </c>
      <c r="D389" t="s">
        <v>57</v>
      </c>
      <c r="E389" t="s">
        <v>95</v>
      </c>
    </row>
    <row r="390" spans="1:5" x14ac:dyDescent="0.25">
      <c r="A390" s="16">
        <v>41446.646666666667</v>
      </c>
      <c r="B390" t="s">
        <v>178</v>
      </c>
      <c r="C390" t="s">
        <v>150</v>
      </c>
      <c r="D390" t="s">
        <v>57</v>
      </c>
      <c r="E390" t="s">
        <v>96</v>
      </c>
    </row>
    <row r="391" spans="1:5" x14ac:dyDescent="0.25">
      <c r="A391" s="16">
        <v>41446.646666666667</v>
      </c>
      <c r="B391" t="s">
        <v>178</v>
      </c>
      <c r="C391" t="s">
        <v>150</v>
      </c>
      <c r="D391" t="s">
        <v>57</v>
      </c>
      <c r="E391" t="s">
        <v>97</v>
      </c>
    </row>
    <row r="392" spans="1:5" x14ac:dyDescent="0.25">
      <c r="A392" s="16">
        <v>41446.646689814814</v>
      </c>
      <c r="B392" t="s">
        <v>178</v>
      </c>
      <c r="C392" t="s">
        <v>150</v>
      </c>
      <c r="D392" t="s">
        <v>57</v>
      </c>
      <c r="E392" t="s">
        <v>153</v>
      </c>
    </row>
    <row r="393" spans="1:5" x14ac:dyDescent="0.25">
      <c r="A393" s="16">
        <v>41446.646724537037</v>
      </c>
      <c r="B393" t="s">
        <v>178</v>
      </c>
      <c r="C393" t="s">
        <v>150</v>
      </c>
      <c r="D393" t="s">
        <v>57</v>
      </c>
      <c r="E393" t="s">
        <v>197</v>
      </c>
    </row>
    <row r="394" spans="1:5" x14ac:dyDescent="0.25">
      <c r="A394" s="16">
        <v>41446.646747685183</v>
      </c>
      <c r="B394" t="s">
        <v>178</v>
      </c>
      <c r="C394" t="s">
        <v>150</v>
      </c>
      <c r="D394" t="s">
        <v>60</v>
      </c>
      <c r="E394" t="s">
        <v>198</v>
      </c>
    </row>
    <row r="395" spans="1:5" x14ac:dyDescent="0.25">
      <c r="A395" s="16">
        <v>41446.646782407406</v>
      </c>
      <c r="B395" t="s">
        <v>178</v>
      </c>
      <c r="C395" t="s">
        <v>150</v>
      </c>
      <c r="D395" t="s">
        <v>60</v>
      </c>
      <c r="E395" t="s">
        <v>123</v>
      </c>
    </row>
    <row r="396" spans="1:5" x14ac:dyDescent="0.25">
      <c r="A396" s="16">
        <v>41446.646782407406</v>
      </c>
      <c r="B396" t="s">
        <v>178</v>
      </c>
      <c r="C396" t="s">
        <v>150</v>
      </c>
      <c r="D396" t="s">
        <v>60</v>
      </c>
      <c r="E396" t="s">
        <v>124</v>
      </c>
    </row>
    <row r="397" spans="1:5" x14ac:dyDescent="0.25">
      <c r="A397" s="16">
        <v>41446.646805555552</v>
      </c>
      <c r="B397" t="s">
        <v>178</v>
      </c>
      <c r="C397" t="s">
        <v>150</v>
      </c>
      <c r="D397" t="s">
        <v>60</v>
      </c>
      <c r="E397" t="s">
        <v>164</v>
      </c>
    </row>
    <row r="398" spans="1:5" x14ac:dyDescent="0.25">
      <c r="A398" s="16">
        <v>41446.646828703706</v>
      </c>
      <c r="B398" t="s">
        <v>178</v>
      </c>
      <c r="C398" t="s">
        <v>150</v>
      </c>
      <c r="D398" t="s">
        <v>60</v>
      </c>
      <c r="E398" t="s">
        <v>126</v>
      </c>
    </row>
    <row r="399" spans="1:5" x14ac:dyDescent="0.25">
      <c r="A399" s="16">
        <v>41446.646851851852</v>
      </c>
      <c r="B399" t="s">
        <v>178</v>
      </c>
      <c r="C399" t="s">
        <v>150</v>
      </c>
      <c r="D399" t="s">
        <v>60</v>
      </c>
      <c r="E399" t="s">
        <v>127</v>
      </c>
    </row>
    <row r="400" spans="1:5" x14ac:dyDescent="0.25">
      <c r="A400" s="16">
        <v>41446.646874999999</v>
      </c>
      <c r="B400" t="s">
        <v>178</v>
      </c>
      <c r="C400" t="s">
        <v>150</v>
      </c>
      <c r="D400" t="s">
        <v>60</v>
      </c>
      <c r="E400" t="s">
        <v>128</v>
      </c>
    </row>
    <row r="401" spans="1:5" x14ac:dyDescent="0.25">
      <c r="A401" s="16">
        <v>41446.646874999999</v>
      </c>
      <c r="B401" t="s">
        <v>178</v>
      </c>
      <c r="C401" t="s">
        <v>150</v>
      </c>
      <c r="D401" t="s">
        <v>60</v>
      </c>
      <c r="E401" t="s">
        <v>129</v>
      </c>
    </row>
    <row r="402" spans="1:5" x14ac:dyDescent="0.25">
      <c r="A402" s="16">
        <v>41446.646874999999</v>
      </c>
      <c r="B402" t="s">
        <v>178</v>
      </c>
      <c r="C402" t="s">
        <v>150</v>
      </c>
      <c r="D402" t="s">
        <v>60</v>
      </c>
      <c r="E402" t="s">
        <v>130</v>
      </c>
    </row>
    <row r="403" spans="1:5" x14ac:dyDescent="0.25">
      <c r="A403" s="16">
        <v>41446.646874999999</v>
      </c>
      <c r="B403" t="s">
        <v>178</v>
      </c>
      <c r="C403" t="s">
        <v>150</v>
      </c>
      <c r="D403" t="s">
        <v>60</v>
      </c>
      <c r="E403" t="s">
        <v>131</v>
      </c>
    </row>
    <row r="404" spans="1:5" x14ac:dyDescent="0.25">
      <c r="A404" s="16">
        <v>41446.646898148145</v>
      </c>
      <c r="B404" t="s">
        <v>178</v>
      </c>
      <c r="C404" t="s">
        <v>150</v>
      </c>
      <c r="D404" t="s">
        <v>60</v>
      </c>
      <c r="E404" t="s">
        <v>165</v>
      </c>
    </row>
    <row r="405" spans="1:5" x14ac:dyDescent="0.25">
      <c r="A405" s="16">
        <v>41446.646898148145</v>
      </c>
      <c r="B405" t="s">
        <v>178</v>
      </c>
      <c r="C405" t="s">
        <v>150</v>
      </c>
      <c r="D405" t="s">
        <v>60</v>
      </c>
      <c r="E405" t="s">
        <v>166</v>
      </c>
    </row>
    <row r="406" spans="1:5" x14ac:dyDescent="0.25">
      <c r="A406" s="16">
        <v>41446.646898148145</v>
      </c>
      <c r="B406" t="s">
        <v>178</v>
      </c>
      <c r="C406" t="s">
        <v>150</v>
      </c>
      <c r="D406" t="s">
        <v>60</v>
      </c>
      <c r="E406" t="s">
        <v>167</v>
      </c>
    </row>
    <row r="407" spans="1:5" x14ac:dyDescent="0.25">
      <c r="A407" s="16">
        <v>41446.646898148145</v>
      </c>
      <c r="B407" t="s">
        <v>178</v>
      </c>
      <c r="C407" t="s">
        <v>150</v>
      </c>
      <c r="D407" t="s">
        <v>60</v>
      </c>
      <c r="E407" t="s">
        <v>168</v>
      </c>
    </row>
    <row r="408" spans="1:5" x14ac:dyDescent="0.25">
      <c r="A408" s="16">
        <v>41446.646932870368</v>
      </c>
      <c r="B408" t="s">
        <v>178</v>
      </c>
      <c r="C408" t="s">
        <v>150</v>
      </c>
      <c r="D408" t="s">
        <v>60</v>
      </c>
      <c r="E408" t="s">
        <v>136</v>
      </c>
    </row>
    <row r="409" spans="1:5" x14ac:dyDescent="0.25">
      <c r="A409" s="16">
        <v>41446.646956018521</v>
      </c>
      <c r="B409" t="s">
        <v>178</v>
      </c>
      <c r="C409" t="s">
        <v>150</v>
      </c>
      <c r="D409" t="s">
        <v>60</v>
      </c>
      <c r="E409" t="s">
        <v>199</v>
      </c>
    </row>
    <row r="410" spans="1:5" x14ac:dyDescent="0.25">
      <c r="A410" s="16">
        <v>41446.646967592591</v>
      </c>
      <c r="B410" t="s">
        <v>178</v>
      </c>
      <c r="C410" t="s">
        <v>150</v>
      </c>
      <c r="D410" t="s">
        <v>185</v>
      </c>
      <c r="E410" t="s">
        <v>200</v>
      </c>
    </row>
    <row r="411" spans="1:5" x14ac:dyDescent="0.25">
      <c r="A411" s="16">
        <v>41446.646990740737</v>
      </c>
      <c r="B411" t="s">
        <v>178</v>
      </c>
      <c r="C411" t="s">
        <v>150</v>
      </c>
      <c r="D411" t="s">
        <v>185</v>
      </c>
      <c r="E411" t="s">
        <v>90</v>
      </c>
    </row>
    <row r="412" spans="1:5" x14ac:dyDescent="0.25">
      <c r="A412" s="16">
        <v>41446.647002314814</v>
      </c>
      <c r="B412" t="s">
        <v>178</v>
      </c>
      <c r="C412" t="s">
        <v>150</v>
      </c>
      <c r="D412" t="s">
        <v>185</v>
      </c>
      <c r="E412" t="s">
        <v>91</v>
      </c>
    </row>
    <row r="413" spans="1:5" x14ac:dyDescent="0.25">
      <c r="A413" s="16">
        <v>41446.64702546296</v>
      </c>
      <c r="B413" t="s">
        <v>178</v>
      </c>
      <c r="C413" t="s">
        <v>150</v>
      </c>
      <c r="D413" t="s">
        <v>185</v>
      </c>
      <c r="E413" t="s">
        <v>92</v>
      </c>
    </row>
    <row r="414" spans="1:5" x14ac:dyDescent="0.25">
      <c r="A414" s="16">
        <v>41446.647048611114</v>
      </c>
      <c r="B414" t="s">
        <v>178</v>
      </c>
      <c r="C414" t="s">
        <v>150</v>
      </c>
      <c r="D414" t="s">
        <v>185</v>
      </c>
      <c r="E414" t="s">
        <v>93</v>
      </c>
    </row>
    <row r="415" spans="1:5" x14ac:dyDescent="0.25">
      <c r="A415" s="16">
        <v>41446.647060185183</v>
      </c>
      <c r="B415" t="s">
        <v>178</v>
      </c>
      <c r="C415" t="s">
        <v>150</v>
      </c>
      <c r="D415" t="s">
        <v>185</v>
      </c>
      <c r="E415" t="s">
        <v>94</v>
      </c>
    </row>
    <row r="416" spans="1:5" x14ac:dyDescent="0.25">
      <c r="A416" s="16">
        <v>41446.647060185183</v>
      </c>
      <c r="B416" t="s">
        <v>178</v>
      </c>
      <c r="C416" t="s">
        <v>150</v>
      </c>
      <c r="D416" t="s">
        <v>185</v>
      </c>
      <c r="E416" t="s">
        <v>95</v>
      </c>
    </row>
    <row r="417" spans="1:5" x14ac:dyDescent="0.25">
      <c r="A417" s="16">
        <v>41446.647083333337</v>
      </c>
      <c r="B417" t="s">
        <v>178</v>
      </c>
      <c r="C417" t="s">
        <v>150</v>
      </c>
      <c r="D417" t="s">
        <v>185</v>
      </c>
      <c r="E417" t="s">
        <v>96</v>
      </c>
    </row>
    <row r="418" spans="1:5" x14ac:dyDescent="0.25">
      <c r="A418" s="16">
        <v>41446.647083333337</v>
      </c>
      <c r="B418" t="s">
        <v>178</v>
      </c>
      <c r="C418" t="s">
        <v>150</v>
      </c>
      <c r="D418" t="s">
        <v>185</v>
      </c>
      <c r="E418" t="s">
        <v>97</v>
      </c>
    </row>
    <row r="419" spans="1:5" x14ac:dyDescent="0.25">
      <c r="A419" s="16">
        <v>41446.647094907406</v>
      </c>
      <c r="B419" t="s">
        <v>178</v>
      </c>
      <c r="C419" t="s">
        <v>150</v>
      </c>
      <c r="D419" t="s">
        <v>185</v>
      </c>
      <c r="E419" t="s">
        <v>153</v>
      </c>
    </row>
    <row r="420" spans="1:5" x14ac:dyDescent="0.25">
      <c r="A420" s="16">
        <v>41446.647118055553</v>
      </c>
      <c r="B420" t="s">
        <v>178</v>
      </c>
      <c r="C420" t="s">
        <v>150</v>
      </c>
      <c r="D420" t="s">
        <v>185</v>
      </c>
      <c r="E420" t="s">
        <v>201</v>
      </c>
    </row>
    <row r="421" spans="1:5" x14ac:dyDescent="0.25">
      <c r="A421" s="16">
        <v>41446.647141203706</v>
      </c>
      <c r="B421" t="s">
        <v>178</v>
      </c>
      <c r="C421" t="s">
        <v>150</v>
      </c>
      <c r="D421" t="s">
        <v>75</v>
      </c>
      <c r="E421" t="s">
        <v>202</v>
      </c>
    </row>
    <row r="422" spans="1:5" x14ac:dyDescent="0.25">
      <c r="A422" s="16">
        <v>41446.647175925929</v>
      </c>
      <c r="B422" t="s">
        <v>178</v>
      </c>
      <c r="C422" t="s">
        <v>150</v>
      </c>
      <c r="D422" t="s">
        <v>75</v>
      </c>
      <c r="E422" t="s">
        <v>101</v>
      </c>
    </row>
    <row r="423" spans="1:5" x14ac:dyDescent="0.25">
      <c r="A423" s="16">
        <v>41446.647175925929</v>
      </c>
      <c r="B423" t="s">
        <v>178</v>
      </c>
      <c r="C423" t="s">
        <v>150</v>
      </c>
      <c r="D423" t="s">
        <v>75</v>
      </c>
      <c r="E423" t="s">
        <v>90</v>
      </c>
    </row>
    <row r="424" spans="1:5" x14ac:dyDescent="0.25">
      <c r="A424" s="16">
        <v>41446.647175925929</v>
      </c>
      <c r="B424" t="s">
        <v>178</v>
      </c>
      <c r="C424" t="s">
        <v>150</v>
      </c>
      <c r="D424" t="s">
        <v>75</v>
      </c>
      <c r="E424" t="s">
        <v>203</v>
      </c>
    </row>
    <row r="425" spans="1:5" x14ac:dyDescent="0.25">
      <c r="A425" s="16">
        <v>41446.647199074076</v>
      </c>
      <c r="B425" t="s">
        <v>178</v>
      </c>
      <c r="C425" t="s">
        <v>150</v>
      </c>
      <c r="D425" t="s">
        <v>75</v>
      </c>
      <c r="E425" t="s">
        <v>91</v>
      </c>
    </row>
    <row r="426" spans="1:5" x14ac:dyDescent="0.25">
      <c r="A426" s="16">
        <v>41446.647199074076</v>
      </c>
      <c r="B426" t="s">
        <v>178</v>
      </c>
      <c r="C426" t="s">
        <v>150</v>
      </c>
      <c r="D426" t="s">
        <v>75</v>
      </c>
      <c r="E426" t="s">
        <v>102</v>
      </c>
    </row>
    <row r="427" spans="1:5" x14ac:dyDescent="0.25">
      <c r="A427" s="16">
        <v>41446.647199074076</v>
      </c>
      <c r="B427" t="s">
        <v>178</v>
      </c>
      <c r="C427" t="s">
        <v>150</v>
      </c>
      <c r="D427" t="s">
        <v>75</v>
      </c>
      <c r="E427" t="s">
        <v>103</v>
      </c>
    </row>
    <row r="428" spans="1:5" x14ac:dyDescent="0.25">
      <c r="A428" s="16">
        <v>41446.647199074076</v>
      </c>
      <c r="B428" t="s">
        <v>178</v>
      </c>
      <c r="C428" t="s">
        <v>150</v>
      </c>
      <c r="D428" t="s">
        <v>75</v>
      </c>
      <c r="E428" t="s">
        <v>140</v>
      </c>
    </row>
    <row r="429" spans="1:5" x14ac:dyDescent="0.25">
      <c r="A429" s="16">
        <v>41446.647222222222</v>
      </c>
      <c r="B429" t="s">
        <v>178</v>
      </c>
      <c r="C429" t="s">
        <v>150</v>
      </c>
      <c r="D429" t="s">
        <v>75</v>
      </c>
      <c r="E429" t="s">
        <v>141</v>
      </c>
    </row>
    <row r="430" spans="1:5" x14ac:dyDescent="0.25">
      <c r="A430" s="16">
        <v>41446.647222222222</v>
      </c>
      <c r="B430" t="s">
        <v>178</v>
      </c>
      <c r="C430" t="s">
        <v>150</v>
      </c>
      <c r="D430" t="s">
        <v>75</v>
      </c>
      <c r="E430" t="s">
        <v>92</v>
      </c>
    </row>
    <row r="431" spans="1:5" x14ac:dyDescent="0.25">
      <c r="A431" s="16">
        <v>41446.647256944445</v>
      </c>
      <c r="B431" t="s">
        <v>178</v>
      </c>
      <c r="C431" t="s">
        <v>150</v>
      </c>
      <c r="D431" t="s">
        <v>75</v>
      </c>
      <c r="E431" t="s">
        <v>142</v>
      </c>
    </row>
    <row r="432" spans="1:5" x14ac:dyDescent="0.25">
      <c r="A432" s="16">
        <v>41446.647256944445</v>
      </c>
      <c r="B432" t="s">
        <v>178</v>
      </c>
      <c r="C432" t="s">
        <v>150</v>
      </c>
      <c r="D432" t="s">
        <v>75</v>
      </c>
      <c r="E432" t="s">
        <v>143</v>
      </c>
    </row>
    <row r="433" spans="1:5" x14ac:dyDescent="0.25">
      <c r="A433" s="16">
        <v>41446.647280092591</v>
      </c>
      <c r="B433" t="s">
        <v>178</v>
      </c>
      <c r="C433" t="s">
        <v>150</v>
      </c>
      <c r="D433" t="s">
        <v>75</v>
      </c>
      <c r="E433" t="s">
        <v>204</v>
      </c>
    </row>
    <row r="434" spans="1:5" x14ac:dyDescent="0.25">
      <c r="A434" s="16">
        <v>41446.647280092591</v>
      </c>
      <c r="B434" t="s">
        <v>178</v>
      </c>
      <c r="C434" t="s">
        <v>150</v>
      </c>
      <c r="D434" t="s">
        <v>75</v>
      </c>
      <c r="E434" t="s">
        <v>205</v>
      </c>
    </row>
    <row r="435" spans="1:5" x14ac:dyDescent="0.25">
      <c r="A435" s="16">
        <v>41446.647280092591</v>
      </c>
      <c r="B435" t="s">
        <v>178</v>
      </c>
      <c r="C435" t="s">
        <v>150</v>
      </c>
      <c r="D435" t="s">
        <v>75</v>
      </c>
      <c r="E435" t="s">
        <v>206</v>
      </c>
    </row>
    <row r="436" spans="1:5" x14ac:dyDescent="0.25">
      <c r="A436" s="16">
        <v>41446.647280092591</v>
      </c>
      <c r="B436" t="s">
        <v>178</v>
      </c>
      <c r="C436" t="s">
        <v>150</v>
      </c>
      <c r="D436" t="s">
        <v>75</v>
      </c>
      <c r="E436" t="s">
        <v>94</v>
      </c>
    </row>
    <row r="437" spans="1:5" x14ac:dyDescent="0.25">
      <c r="A437" s="16">
        <v>41446.647280092591</v>
      </c>
      <c r="B437" t="s">
        <v>178</v>
      </c>
      <c r="C437" t="s">
        <v>150</v>
      </c>
      <c r="D437" t="s">
        <v>75</v>
      </c>
      <c r="E437" t="s">
        <v>95</v>
      </c>
    </row>
    <row r="438" spans="1:5" x14ac:dyDescent="0.25">
      <c r="A438" s="16">
        <v>41446.647337962961</v>
      </c>
      <c r="B438" t="s">
        <v>178</v>
      </c>
      <c r="C438" t="s">
        <v>150</v>
      </c>
      <c r="D438" t="s">
        <v>75</v>
      </c>
      <c r="E438" t="s">
        <v>147</v>
      </c>
    </row>
    <row r="439" spans="1:5" x14ac:dyDescent="0.25">
      <c r="A439" s="16">
        <v>41446.647361111114</v>
      </c>
      <c r="B439" t="s">
        <v>178</v>
      </c>
      <c r="C439" t="s">
        <v>150</v>
      </c>
      <c r="D439" t="s">
        <v>75</v>
      </c>
      <c r="E439" t="s">
        <v>207</v>
      </c>
    </row>
    <row r="440" spans="1:5" x14ac:dyDescent="0.25">
      <c r="A440" s="16">
        <v>41446.54928240741</v>
      </c>
      <c r="B440" t="s">
        <v>208</v>
      </c>
      <c r="C440" t="s">
        <v>209</v>
      </c>
      <c r="D440" t="s">
        <v>39</v>
      </c>
      <c r="E440" t="s">
        <v>210</v>
      </c>
    </row>
    <row r="441" spans="1:5" x14ac:dyDescent="0.25">
      <c r="A441" s="16">
        <v>41446.549293981479</v>
      </c>
      <c r="B441" t="s">
        <v>208</v>
      </c>
      <c r="C441" t="s">
        <v>209</v>
      </c>
      <c r="D441" t="s">
        <v>39</v>
      </c>
      <c r="E441" t="s">
        <v>101</v>
      </c>
    </row>
    <row r="442" spans="1:5" x14ac:dyDescent="0.25">
      <c r="A442" s="16">
        <v>41446.549293981479</v>
      </c>
      <c r="B442" t="s">
        <v>208</v>
      </c>
      <c r="C442" t="s">
        <v>209</v>
      </c>
      <c r="D442" t="s">
        <v>39</v>
      </c>
      <c r="E442" t="s">
        <v>90</v>
      </c>
    </row>
    <row r="443" spans="1:5" x14ac:dyDescent="0.25">
      <c r="A443" s="16">
        <v>41446.549305555556</v>
      </c>
      <c r="B443" t="s">
        <v>208</v>
      </c>
      <c r="C443" t="s">
        <v>209</v>
      </c>
      <c r="D443" t="s">
        <v>39</v>
      </c>
      <c r="E443" t="s">
        <v>91</v>
      </c>
    </row>
    <row r="444" spans="1:5" x14ac:dyDescent="0.25">
      <c r="A444" s="16">
        <v>41446.549305555556</v>
      </c>
      <c r="B444" t="s">
        <v>208</v>
      </c>
      <c r="C444" t="s">
        <v>209</v>
      </c>
      <c r="D444" t="s">
        <v>39</v>
      </c>
      <c r="E444" t="s">
        <v>102</v>
      </c>
    </row>
    <row r="445" spans="1:5" x14ac:dyDescent="0.25">
      <c r="A445" s="16">
        <v>41446.549305555556</v>
      </c>
      <c r="B445" t="s">
        <v>208</v>
      </c>
      <c r="C445" t="s">
        <v>209</v>
      </c>
      <c r="D445" t="s">
        <v>39</v>
      </c>
      <c r="E445" t="s">
        <v>103</v>
      </c>
    </row>
    <row r="446" spans="1:5" x14ac:dyDescent="0.25">
      <c r="A446" s="16">
        <v>41446.549317129633</v>
      </c>
      <c r="B446" t="s">
        <v>208</v>
      </c>
      <c r="C446" t="s">
        <v>209</v>
      </c>
      <c r="D446" t="s">
        <v>39</v>
      </c>
      <c r="E446" t="s">
        <v>92</v>
      </c>
    </row>
    <row r="447" spans="1:5" x14ac:dyDescent="0.25">
      <c r="A447" s="16">
        <v>41446.549328703702</v>
      </c>
      <c r="B447" t="s">
        <v>208</v>
      </c>
      <c r="C447" t="s">
        <v>209</v>
      </c>
      <c r="D447" t="s">
        <v>39</v>
      </c>
      <c r="E447" t="s">
        <v>104</v>
      </c>
    </row>
    <row r="448" spans="1:5" x14ac:dyDescent="0.25">
      <c r="A448" s="16">
        <v>41446.549340277779</v>
      </c>
      <c r="B448" t="s">
        <v>208</v>
      </c>
      <c r="C448" t="s">
        <v>209</v>
      </c>
      <c r="D448" t="s">
        <v>39</v>
      </c>
      <c r="E448" t="s">
        <v>94</v>
      </c>
    </row>
    <row r="449" spans="1:5" x14ac:dyDescent="0.25">
      <c r="A449" s="16">
        <v>41446.549340277779</v>
      </c>
      <c r="B449" t="s">
        <v>208</v>
      </c>
      <c r="C449" t="s">
        <v>209</v>
      </c>
      <c r="D449" t="s">
        <v>39</v>
      </c>
      <c r="E449" t="s">
        <v>95</v>
      </c>
    </row>
    <row r="450" spans="1:5" x14ac:dyDescent="0.25">
      <c r="A450" s="16">
        <v>41446.549351851849</v>
      </c>
      <c r="B450" t="s">
        <v>208</v>
      </c>
      <c r="C450" t="s">
        <v>209</v>
      </c>
      <c r="D450" t="s">
        <v>39</v>
      </c>
      <c r="E450" t="s">
        <v>96</v>
      </c>
    </row>
    <row r="451" spans="1:5" x14ac:dyDescent="0.25">
      <c r="A451" s="16">
        <v>41446.549351851849</v>
      </c>
      <c r="B451" t="s">
        <v>208</v>
      </c>
      <c r="C451" t="s">
        <v>209</v>
      </c>
      <c r="D451" t="s">
        <v>39</v>
      </c>
      <c r="E451" t="s">
        <v>97</v>
      </c>
    </row>
    <row r="452" spans="1:5" x14ac:dyDescent="0.25">
      <c r="A452" s="16">
        <v>41446.549363425926</v>
      </c>
      <c r="B452" t="s">
        <v>208</v>
      </c>
      <c r="C452" t="s">
        <v>209</v>
      </c>
      <c r="D452" t="s">
        <v>39</v>
      </c>
      <c r="E452" t="s">
        <v>153</v>
      </c>
    </row>
    <row r="453" spans="1:5" x14ac:dyDescent="0.25">
      <c r="A453" s="16">
        <v>41446.549375000002</v>
      </c>
      <c r="B453" t="s">
        <v>208</v>
      </c>
      <c r="C453" t="s">
        <v>209</v>
      </c>
      <c r="D453" t="s">
        <v>39</v>
      </c>
      <c r="E453" t="s">
        <v>211</v>
      </c>
    </row>
    <row r="454" spans="1:5" x14ac:dyDescent="0.25">
      <c r="A454" s="16">
        <v>41446.549398148149</v>
      </c>
      <c r="B454" t="s">
        <v>208</v>
      </c>
      <c r="C454" t="s">
        <v>209</v>
      </c>
      <c r="D454" t="s">
        <v>47</v>
      </c>
      <c r="E454" t="s">
        <v>212</v>
      </c>
    </row>
    <row r="455" spans="1:5" x14ac:dyDescent="0.25">
      <c r="A455" s="16">
        <v>41446.549421296295</v>
      </c>
      <c r="B455" t="s">
        <v>208</v>
      </c>
      <c r="C455" t="s">
        <v>209</v>
      </c>
      <c r="D455" t="s">
        <v>47</v>
      </c>
      <c r="E455" t="s">
        <v>101</v>
      </c>
    </row>
    <row r="456" spans="1:5" x14ac:dyDescent="0.25">
      <c r="A456" s="16">
        <v>41446.549421296295</v>
      </c>
      <c r="B456" t="s">
        <v>208</v>
      </c>
      <c r="C456" t="s">
        <v>209</v>
      </c>
      <c r="D456" t="s">
        <v>47</v>
      </c>
      <c r="E456" t="s">
        <v>90</v>
      </c>
    </row>
    <row r="457" spans="1:5" x14ac:dyDescent="0.25">
      <c r="A457" s="16">
        <v>41446.549432870372</v>
      </c>
      <c r="B457" t="s">
        <v>208</v>
      </c>
      <c r="C457" t="s">
        <v>209</v>
      </c>
      <c r="D457" t="s">
        <v>47</v>
      </c>
      <c r="E457" t="s">
        <v>91</v>
      </c>
    </row>
    <row r="458" spans="1:5" x14ac:dyDescent="0.25">
      <c r="A458" s="16">
        <v>41446.549432870372</v>
      </c>
      <c r="B458" t="s">
        <v>208</v>
      </c>
      <c r="C458" t="s">
        <v>209</v>
      </c>
      <c r="D458" t="s">
        <v>47</v>
      </c>
      <c r="E458" t="s">
        <v>102</v>
      </c>
    </row>
    <row r="459" spans="1:5" x14ac:dyDescent="0.25">
      <c r="A459" s="16">
        <v>41446.549432870372</v>
      </c>
      <c r="B459" t="s">
        <v>208</v>
      </c>
      <c r="C459" t="s">
        <v>209</v>
      </c>
      <c r="D459" t="s">
        <v>47</v>
      </c>
      <c r="E459" t="s">
        <v>103</v>
      </c>
    </row>
    <row r="460" spans="1:5" x14ac:dyDescent="0.25">
      <c r="A460" s="16">
        <v>41446.549456018518</v>
      </c>
      <c r="B460" t="s">
        <v>208</v>
      </c>
      <c r="C460" t="s">
        <v>209</v>
      </c>
      <c r="D460" t="s">
        <v>47</v>
      </c>
      <c r="E460" t="s">
        <v>92</v>
      </c>
    </row>
    <row r="461" spans="1:5" x14ac:dyDescent="0.25">
      <c r="A461" s="16">
        <v>41446.549479166664</v>
      </c>
      <c r="B461" t="s">
        <v>208</v>
      </c>
      <c r="C461" t="s">
        <v>209</v>
      </c>
      <c r="D461" t="s">
        <v>47</v>
      </c>
      <c r="E461" t="s">
        <v>109</v>
      </c>
    </row>
    <row r="462" spans="1:5" x14ac:dyDescent="0.25">
      <c r="A462" s="16">
        <v>41446.549490740741</v>
      </c>
      <c r="B462" t="s">
        <v>208</v>
      </c>
      <c r="C462" t="s">
        <v>209</v>
      </c>
      <c r="D462" t="s">
        <v>47</v>
      </c>
      <c r="E462" t="s">
        <v>94</v>
      </c>
    </row>
    <row r="463" spans="1:5" x14ac:dyDescent="0.25">
      <c r="A463" s="16">
        <v>41446.549490740741</v>
      </c>
      <c r="B463" t="s">
        <v>208</v>
      </c>
      <c r="C463" t="s">
        <v>209</v>
      </c>
      <c r="D463" t="s">
        <v>47</v>
      </c>
      <c r="E463" t="s">
        <v>95</v>
      </c>
    </row>
    <row r="464" spans="1:5" x14ac:dyDescent="0.25">
      <c r="A464" s="16">
        <v>41446.549537037034</v>
      </c>
      <c r="B464" t="s">
        <v>208</v>
      </c>
      <c r="C464" t="s">
        <v>209</v>
      </c>
      <c r="D464" t="s">
        <v>47</v>
      </c>
      <c r="E464" t="s">
        <v>153</v>
      </c>
    </row>
    <row r="465" spans="1:5" x14ac:dyDescent="0.25">
      <c r="A465" s="16">
        <v>41446.54954861111</v>
      </c>
      <c r="B465" t="s">
        <v>208</v>
      </c>
      <c r="C465" t="s">
        <v>209</v>
      </c>
      <c r="D465" t="s">
        <v>47</v>
      </c>
      <c r="E465" t="s">
        <v>213</v>
      </c>
    </row>
    <row r="466" spans="1:5" x14ac:dyDescent="0.25">
      <c r="A466" s="16">
        <v>41446.549571759257</v>
      </c>
      <c r="B466" t="s">
        <v>208</v>
      </c>
      <c r="C466" t="s">
        <v>209</v>
      </c>
      <c r="D466" t="s">
        <v>51</v>
      </c>
      <c r="E466" t="s">
        <v>214</v>
      </c>
    </row>
    <row r="467" spans="1:5" x14ac:dyDescent="0.25">
      <c r="A467" s="16">
        <v>41446.54959490741</v>
      </c>
      <c r="B467" t="s">
        <v>208</v>
      </c>
      <c r="C467" t="s">
        <v>209</v>
      </c>
      <c r="D467" t="s">
        <v>51</v>
      </c>
      <c r="E467" t="s">
        <v>90</v>
      </c>
    </row>
    <row r="468" spans="1:5" x14ac:dyDescent="0.25">
      <c r="A468" s="16">
        <v>41446.54960648148</v>
      </c>
      <c r="B468" t="s">
        <v>208</v>
      </c>
      <c r="C468" t="s">
        <v>209</v>
      </c>
      <c r="D468" t="s">
        <v>51</v>
      </c>
      <c r="E468" t="s">
        <v>91</v>
      </c>
    </row>
    <row r="469" spans="1:5" x14ac:dyDescent="0.25">
      <c r="A469" s="16">
        <v>41446.549629629626</v>
      </c>
      <c r="B469" t="s">
        <v>208</v>
      </c>
      <c r="C469" t="s">
        <v>209</v>
      </c>
      <c r="D469" t="s">
        <v>51</v>
      </c>
      <c r="E469" t="s">
        <v>92</v>
      </c>
    </row>
    <row r="470" spans="1:5" x14ac:dyDescent="0.25">
      <c r="A470" s="16">
        <v>41446.54965277778</v>
      </c>
      <c r="B470" t="s">
        <v>208</v>
      </c>
      <c r="C470" t="s">
        <v>209</v>
      </c>
      <c r="D470" t="s">
        <v>51</v>
      </c>
      <c r="E470" t="s">
        <v>114</v>
      </c>
    </row>
    <row r="471" spans="1:5" x14ac:dyDescent="0.25">
      <c r="A471" s="16">
        <v>41446.549675925926</v>
      </c>
      <c r="B471" t="s">
        <v>208</v>
      </c>
      <c r="C471" t="s">
        <v>209</v>
      </c>
      <c r="D471" t="s">
        <v>51</v>
      </c>
      <c r="E471" t="s">
        <v>94</v>
      </c>
    </row>
    <row r="472" spans="1:5" x14ac:dyDescent="0.25">
      <c r="A472" s="16">
        <v>41446.549675925926</v>
      </c>
      <c r="B472" t="s">
        <v>208</v>
      </c>
      <c r="C472" t="s">
        <v>209</v>
      </c>
      <c r="D472" t="s">
        <v>51</v>
      </c>
      <c r="E472" t="s">
        <v>95</v>
      </c>
    </row>
    <row r="473" spans="1:5" x14ac:dyDescent="0.25">
      <c r="A473" s="16">
        <v>41446.549687500003</v>
      </c>
      <c r="B473" t="s">
        <v>208</v>
      </c>
      <c r="C473" t="s">
        <v>209</v>
      </c>
      <c r="D473" t="s">
        <v>51</v>
      </c>
      <c r="E473" t="s">
        <v>96</v>
      </c>
    </row>
    <row r="474" spans="1:5" x14ac:dyDescent="0.25">
      <c r="A474" s="16">
        <v>41446.549687500003</v>
      </c>
      <c r="B474" t="s">
        <v>208</v>
      </c>
      <c r="C474" t="s">
        <v>209</v>
      </c>
      <c r="D474" t="s">
        <v>51</v>
      </c>
      <c r="E474" t="s">
        <v>97</v>
      </c>
    </row>
    <row r="475" spans="1:5" x14ac:dyDescent="0.25">
      <c r="A475" s="16">
        <v>41446.549710648149</v>
      </c>
      <c r="B475" t="s">
        <v>208</v>
      </c>
      <c r="C475" t="s">
        <v>209</v>
      </c>
      <c r="D475" t="s">
        <v>51</v>
      </c>
      <c r="E475" t="s">
        <v>153</v>
      </c>
    </row>
    <row r="476" spans="1:5" x14ac:dyDescent="0.25">
      <c r="A476" s="16">
        <v>41446.549733796295</v>
      </c>
      <c r="B476" t="s">
        <v>208</v>
      </c>
      <c r="C476" t="s">
        <v>209</v>
      </c>
      <c r="D476" t="s">
        <v>51</v>
      </c>
      <c r="E476" t="s">
        <v>191</v>
      </c>
    </row>
    <row r="477" spans="1:5" x14ac:dyDescent="0.25">
      <c r="A477" s="16">
        <v>41446.549756944441</v>
      </c>
      <c r="B477" t="s">
        <v>208</v>
      </c>
      <c r="C477" t="s">
        <v>209</v>
      </c>
      <c r="D477" t="s">
        <v>54</v>
      </c>
      <c r="E477" t="s">
        <v>215</v>
      </c>
    </row>
    <row r="478" spans="1:5" x14ac:dyDescent="0.25">
      <c r="A478" s="16">
        <v>41446.549780092595</v>
      </c>
      <c r="B478" t="s">
        <v>208</v>
      </c>
      <c r="C478" t="s">
        <v>209</v>
      </c>
      <c r="D478" t="s">
        <v>54</v>
      </c>
      <c r="E478" t="s">
        <v>90</v>
      </c>
    </row>
    <row r="479" spans="1:5" x14ac:dyDescent="0.25">
      <c r="A479" s="16">
        <v>41446.549803240741</v>
      </c>
      <c r="B479" t="s">
        <v>208</v>
      </c>
      <c r="C479" t="s">
        <v>209</v>
      </c>
      <c r="D479" t="s">
        <v>54</v>
      </c>
      <c r="E479" t="s">
        <v>91</v>
      </c>
    </row>
    <row r="480" spans="1:5" x14ac:dyDescent="0.25">
      <c r="A480" s="16">
        <v>41446.549826388888</v>
      </c>
      <c r="B480" t="s">
        <v>208</v>
      </c>
      <c r="C480" t="s">
        <v>209</v>
      </c>
      <c r="D480" t="s">
        <v>54</v>
      </c>
      <c r="E480" t="s">
        <v>92</v>
      </c>
    </row>
    <row r="481" spans="1:5" x14ac:dyDescent="0.25">
      <c r="A481" s="16">
        <v>41446.549849537034</v>
      </c>
      <c r="B481" t="s">
        <v>208</v>
      </c>
      <c r="C481" t="s">
        <v>209</v>
      </c>
      <c r="D481" t="s">
        <v>54</v>
      </c>
      <c r="E481" t="s">
        <v>117</v>
      </c>
    </row>
    <row r="482" spans="1:5" x14ac:dyDescent="0.25">
      <c r="A482" s="16">
        <v>41446.549872685187</v>
      </c>
      <c r="B482" t="s">
        <v>208</v>
      </c>
      <c r="C482" t="s">
        <v>209</v>
      </c>
      <c r="D482" t="s">
        <v>54</v>
      </c>
      <c r="E482" t="s">
        <v>94</v>
      </c>
    </row>
    <row r="483" spans="1:5" x14ac:dyDescent="0.25">
      <c r="A483" s="16">
        <v>41446.549872685187</v>
      </c>
      <c r="B483" t="s">
        <v>208</v>
      </c>
      <c r="C483" t="s">
        <v>209</v>
      </c>
      <c r="D483" t="s">
        <v>54</v>
      </c>
      <c r="E483" t="s">
        <v>95</v>
      </c>
    </row>
    <row r="484" spans="1:5" x14ac:dyDescent="0.25">
      <c r="A484" s="16">
        <v>41446.549895833334</v>
      </c>
      <c r="B484" t="s">
        <v>208</v>
      </c>
      <c r="C484" t="s">
        <v>209</v>
      </c>
      <c r="D484" t="s">
        <v>54</v>
      </c>
      <c r="E484" t="s">
        <v>96</v>
      </c>
    </row>
    <row r="485" spans="1:5" x14ac:dyDescent="0.25">
      <c r="A485" s="16">
        <v>41446.549895833334</v>
      </c>
      <c r="B485" t="s">
        <v>208</v>
      </c>
      <c r="C485" t="s">
        <v>209</v>
      </c>
      <c r="D485" t="s">
        <v>54</v>
      </c>
      <c r="E485" t="s">
        <v>97</v>
      </c>
    </row>
    <row r="486" spans="1:5" x14ac:dyDescent="0.25">
      <c r="A486" s="16">
        <v>41446.54991898148</v>
      </c>
      <c r="B486" t="s">
        <v>208</v>
      </c>
      <c r="C486" t="s">
        <v>209</v>
      </c>
      <c r="D486" t="s">
        <v>54</v>
      </c>
      <c r="E486" t="s">
        <v>153</v>
      </c>
    </row>
    <row r="487" spans="1:5" x14ac:dyDescent="0.25">
      <c r="A487" s="16">
        <v>41446.549942129626</v>
      </c>
      <c r="B487" t="s">
        <v>208</v>
      </c>
      <c r="C487" t="s">
        <v>209</v>
      </c>
      <c r="D487" t="s">
        <v>54</v>
      </c>
      <c r="E487" t="s">
        <v>216</v>
      </c>
    </row>
    <row r="488" spans="1:5" x14ac:dyDescent="0.25">
      <c r="A488" s="16">
        <v>41446.54996527778</v>
      </c>
      <c r="B488" t="s">
        <v>208</v>
      </c>
      <c r="C488" t="s">
        <v>209</v>
      </c>
      <c r="D488" t="s">
        <v>57</v>
      </c>
      <c r="E488" t="s">
        <v>217</v>
      </c>
    </row>
    <row r="489" spans="1:5" x14ac:dyDescent="0.25">
      <c r="A489" s="16">
        <v>41446.549976851849</v>
      </c>
      <c r="B489" t="s">
        <v>208</v>
      </c>
      <c r="C489" t="s">
        <v>209</v>
      </c>
      <c r="D489" t="s">
        <v>57</v>
      </c>
      <c r="E489" t="s">
        <v>90</v>
      </c>
    </row>
    <row r="490" spans="1:5" x14ac:dyDescent="0.25">
      <c r="A490" s="16">
        <v>41446.550000000003</v>
      </c>
      <c r="B490" t="s">
        <v>208</v>
      </c>
      <c r="C490" t="s">
        <v>209</v>
      </c>
      <c r="D490" t="s">
        <v>57</v>
      </c>
      <c r="E490" t="s">
        <v>91</v>
      </c>
    </row>
    <row r="491" spans="1:5" x14ac:dyDescent="0.25">
      <c r="A491" s="16">
        <v>41446.550023148149</v>
      </c>
      <c r="B491" t="s">
        <v>208</v>
      </c>
      <c r="C491" t="s">
        <v>209</v>
      </c>
      <c r="D491" t="s">
        <v>57</v>
      </c>
      <c r="E491" t="s">
        <v>92</v>
      </c>
    </row>
    <row r="492" spans="1:5" x14ac:dyDescent="0.25">
      <c r="A492" s="16">
        <v>41446.550046296295</v>
      </c>
      <c r="B492" t="s">
        <v>208</v>
      </c>
      <c r="C492" t="s">
        <v>209</v>
      </c>
      <c r="D492" t="s">
        <v>57</v>
      </c>
      <c r="E492" t="s">
        <v>120</v>
      </c>
    </row>
    <row r="493" spans="1:5" x14ac:dyDescent="0.25">
      <c r="A493" s="16">
        <v>41446.550057870372</v>
      </c>
      <c r="B493" t="s">
        <v>208</v>
      </c>
      <c r="C493" t="s">
        <v>209</v>
      </c>
      <c r="D493" t="s">
        <v>57</v>
      </c>
      <c r="E493" t="s">
        <v>94</v>
      </c>
    </row>
    <row r="494" spans="1:5" x14ac:dyDescent="0.25">
      <c r="A494" s="16">
        <v>41446.550057870372</v>
      </c>
      <c r="B494" t="s">
        <v>208</v>
      </c>
      <c r="C494" t="s">
        <v>209</v>
      </c>
      <c r="D494" t="s">
        <v>57</v>
      </c>
      <c r="E494" t="s">
        <v>95</v>
      </c>
    </row>
    <row r="495" spans="1:5" x14ac:dyDescent="0.25">
      <c r="A495" s="16">
        <v>41446.550081018519</v>
      </c>
      <c r="B495" t="s">
        <v>208</v>
      </c>
      <c r="C495" t="s">
        <v>209</v>
      </c>
      <c r="D495" t="s">
        <v>57</v>
      </c>
      <c r="E495" t="s">
        <v>96</v>
      </c>
    </row>
    <row r="496" spans="1:5" x14ac:dyDescent="0.25">
      <c r="A496" s="16">
        <v>41446.550081018519</v>
      </c>
      <c r="B496" t="s">
        <v>208</v>
      </c>
      <c r="C496" t="s">
        <v>209</v>
      </c>
      <c r="D496" t="s">
        <v>57</v>
      </c>
      <c r="E496" t="s">
        <v>97</v>
      </c>
    </row>
    <row r="497" spans="1:5" x14ac:dyDescent="0.25">
      <c r="A497" s="16">
        <v>41446.550104166665</v>
      </c>
      <c r="B497" t="s">
        <v>208</v>
      </c>
      <c r="C497" t="s">
        <v>209</v>
      </c>
      <c r="D497" t="s">
        <v>57</v>
      </c>
      <c r="E497" t="s">
        <v>153</v>
      </c>
    </row>
    <row r="498" spans="1:5" x14ac:dyDescent="0.25">
      <c r="A498" s="16">
        <v>41446.550127314818</v>
      </c>
      <c r="B498" t="s">
        <v>208</v>
      </c>
      <c r="C498" t="s">
        <v>209</v>
      </c>
      <c r="D498" t="s">
        <v>57</v>
      </c>
      <c r="E498" t="s">
        <v>193</v>
      </c>
    </row>
    <row r="499" spans="1:5" x14ac:dyDescent="0.25">
      <c r="A499" s="16">
        <v>41446.550150462965</v>
      </c>
      <c r="B499" t="s">
        <v>208</v>
      </c>
      <c r="C499" t="s">
        <v>209</v>
      </c>
      <c r="D499" t="s">
        <v>60</v>
      </c>
      <c r="E499" t="s">
        <v>218</v>
      </c>
    </row>
    <row r="500" spans="1:5" x14ac:dyDescent="0.25">
      <c r="A500" s="16">
        <v>41446.550173611111</v>
      </c>
      <c r="B500" t="s">
        <v>208</v>
      </c>
      <c r="C500" t="s">
        <v>209</v>
      </c>
      <c r="D500" t="s">
        <v>60</v>
      </c>
      <c r="E500" t="s">
        <v>123</v>
      </c>
    </row>
    <row r="501" spans="1:5" x14ac:dyDescent="0.25">
      <c r="A501" s="16">
        <v>41446.550173611111</v>
      </c>
      <c r="B501" t="s">
        <v>208</v>
      </c>
      <c r="C501" t="s">
        <v>209</v>
      </c>
      <c r="D501" t="s">
        <v>60</v>
      </c>
      <c r="E501" t="s">
        <v>124</v>
      </c>
    </row>
    <row r="502" spans="1:5" x14ac:dyDescent="0.25">
      <c r="A502" s="16">
        <v>41446.550196759257</v>
      </c>
      <c r="B502" t="s">
        <v>208</v>
      </c>
      <c r="C502" t="s">
        <v>209</v>
      </c>
      <c r="D502" t="s">
        <v>60</v>
      </c>
      <c r="E502" t="s">
        <v>164</v>
      </c>
    </row>
    <row r="503" spans="1:5" x14ac:dyDescent="0.25">
      <c r="A503" s="16">
        <v>41446.550208333334</v>
      </c>
      <c r="B503" t="s">
        <v>208</v>
      </c>
      <c r="C503" t="s">
        <v>209</v>
      </c>
      <c r="D503" t="s">
        <v>60</v>
      </c>
      <c r="E503" t="s">
        <v>126</v>
      </c>
    </row>
    <row r="504" spans="1:5" x14ac:dyDescent="0.25">
      <c r="A504" s="16">
        <v>41446.55023148148</v>
      </c>
      <c r="B504" t="s">
        <v>208</v>
      </c>
      <c r="C504" t="s">
        <v>209</v>
      </c>
      <c r="D504" t="s">
        <v>60</v>
      </c>
      <c r="E504" t="s">
        <v>127</v>
      </c>
    </row>
    <row r="505" spans="1:5" x14ac:dyDescent="0.25">
      <c r="A505" s="16">
        <v>41446.550254629627</v>
      </c>
      <c r="B505" t="s">
        <v>208</v>
      </c>
      <c r="C505" t="s">
        <v>209</v>
      </c>
      <c r="D505" t="s">
        <v>60</v>
      </c>
      <c r="E505" t="s">
        <v>128</v>
      </c>
    </row>
    <row r="506" spans="1:5" x14ac:dyDescent="0.25">
      <c r="A506" s="16">
        <v>41446.550254629627</v>
      </c>
      <c r="B506" t="s">
        <v>208</v>
      </c>
      <c r="C506" t="s">
        <v>209</v>
      </c>
      <c r="D506" t="s">
        <v>60</v>
      </c>
      <c r="E506" t="s">
        <v>129</v>
      </c>
    </row>
    <row r="507" spans="1:5" x14ac:dyDescent="0.25">
      <c r="A507" s="16">
        <v>41446.550254629627</v>
      </c>
      <c r="B507" t="s">
        <v>208</v>
      </c>
      <c r="C507" t="s">
        <v>209</v>
      </c>
      <c r="D507" t="s">
        <v>60</v>
      </c>
      <c r="E507" t="s">
        <v>130</v>
      </c>
    </row>
    <row r="508" spans="1:5" x14ac:dyDescent="0.25">
      <c r="A508" s="16">
        <v>41446.550254629627</v>
      </c>
      <c r="B508" t="s">
        <v>208</v>
      </c>
      <c r="C508" t="s">
        <v>209</v>
      </c>
      <c r="D508" t="s">
        <v>60</v>
      </c>
      <c r="E508" t="s">
        <v>131</v>
      </c>
    </row>
    <row r="509" spans="1:5" x14ac:dyDescent="0.25">
      <c r="A509" s="16">
        <v>41446.55027777778</v>
      </c>
      <c r="B509" t="s">
        <v>208</v>
      </c>
      <c r="C509" t="s">
        <v>209</v>
      </c>
      <c r="D509" t="s">
        <v>60</v>
      </c>
      <c r="E509" t="s">
        <v>165</v>
      </c>
    </row>
    <row r="510" spans="1:5" x14ac:dyDescent="0.25">
      <c r="A510" s="16">
        <v>41446.55027777778</v>
      </c>
      <c r="B510" t="s">
        <v>208</v>
      </c>
      <c r="C510" t="s">
        <v>209</v>
      </c>
      <c r="D510" t="s">
        <v>60</v>
      </c>
      <c r="E510" t="s">
        <v>166</v>
      </c>
    </row>
    <row r="511" spans="1:5" x14ac:dyDescent="0.25">
      <c r="A511" s="16">
        <v>41446.55027777778</v>
      </c>
      <c r="B511" t="s">
        <v>208</v>
      </c>
      <c r="C511" t="s">
        <v>209</v>
      </c>
      <c r="D511" t="s">
        <v>60</v>
      </c>
      <c r="E511" t="s">
        <v>167</v>
      </c>
    </row>
    <row r="512" spans="1:5" x14ac:dyDescent="0.25">
      <c r="A512" s="16">
        <v>41446.55027777778</v>
      </c>
      <c r="B512" t="s">
        <v>208</v>
      </c>
      <c r="C512" t="s">
        <v>209</v>
      </c>
      <c r="D512" t="s">
        <v>60</v>
      </c>
      <c r="E512" t="s">
        <v>168</v>
      </c>
    </row>
    <row r="513" spans="1:5" x14ac:dyDescent="0.25">
      <c r="A513" s="16">
        <v>41446.550300925926</v>
      </c>
      <c r="B513" t="s">
        <v>208</v>
      </c>
      <c r="C513" t="s">
        <v>209</v>
      </c>
      <c r="D513" t="s">
        <v>60</v>
      </c>
      <c r="E513" t="s">
        <v>136</v>
      </c>
    </row>
    <row r="514" spans="1:5" x14ac:dyDescent="0.25">
      <c r="A514" s="16">
        <v>41446.550312500003</v>
      </c>
      <c r="B514" t="s">
        <v>208</v>
      </c>
      <c r="C514" t="s">
        <v>209</v>
      </c>
      <c r="D514" t="s">
        <v>60</v>
      </c>
      <c r="E514" t="s">
        <v>219</v>
      </c>
    </row>
    <row r="515" spans="1:5" x14ac:dyDescent="0.25">
      <c r="A515" s="16">
        <v>41446.550335648149</v>
      </c>
      <c r="B515" t="s">
        <v>208</v>
      </c>
      <c r="C515" t="s">
        <v>209</v>
      </c>
      <c r="D515" t="s">
        <v>75</v>
      </c>
      <c r="E515" t="s">
        <v>220</v>
      </c>
    </row>
    <row r="516" spans="1:5" x14ac:dyDescent="0.25">
      <c r="A516" s="16">
        <v>41446.550358796296</v>
      </c>
      <c r="B516" t="s">
        <v>208</v>
      </c>
      <c r="C516" t="s">
        <v>209</v>
      </c>
      <c r="D516" t="s">
        <v>75</v>
      </c>
      <c r="E516" t="s">
        <v>101</v>
      </c>
    </row>
    <row r="517" spans="1:5" x14ac:dyDescent="0.25">
      <c r="A517" s="16">
        <v>41446.550358796296</v>
      </c>
      <c r="B517" t="s">
        <v>208</v>
      </c>
      <c r="C517" t="s">
        <v>209</v>
      </c>
      <c r="D517" t="s">
        <v>75</v>
      </c>
      <c r="E517" t="s">
        <v>90</v>
      </c>
    </row>
    <row r="518" spans="1:5" x14ac:dyDescent="0.25">
      <c r="A518" s="16">
        <v>41446.550358796296</v>
      </c>
      <c r="B518" t="s">
        <v>208</v>
      </c>
      <c r="C518" t="s">
        <v>209</v>
      </c>
      <c r="D518" t="s">
        <v>75</v>
      </c>
      <c r="E518" t="s">
        <v>203</v>
      </c>
    </row>
    <row r="519" spans="1:5" x14ac:dyDescent="0.25">
      <c r="A519" s="16">
        <v>41446.550370370373</v>
      </c>
      <c r="B519" t="s">
        <v>208</v>
      </c>
      <c r="C519" t="s">
        <v>209</v>
      </c>
      <c r="D519" t="s">
        <v>75</v>
      </c>
      <c r="E519" t="s">
        <v>91</v>
      </c>
    </row>
    <row r="520" spans="1:5" x14ac:dyDescent="0.25">
      <c r="A520" s="16">
        <v>41446.550370370373</v>
      </c>
      <c r="B520" t="s">
        <v>208</v>
      </c>
      <c r="C520" t="s">
        <v>209</v>
      </c>
      <c r="D520" t="s">
        <v>75</v>
      </c>
      <c r="E520" t="s">
        <v>102</v>
      </c>
    </row>
    <row r="521" spans="1:5" x14ac:dyDescent="0.25">
      <c r="A521" s="16">
        <v>41446.550370370373</v>
      </c>
      <c r="B521" t="s">
        <v>208</v>
      </c>
      <c r="C521" t="s">
        <v>209</v>
      </c>
      <c r="D521" t="s">
        <v>75</v>
      </c>
      <c r="E521" t="s">
        <v>103</v>
      </c>
    </row>
    <row r="522" spans="1:5" x14ac:dyDescent="0.25">
      <c r="A522" s="16">
        <v>41446.550370370373</v>
      </c>
      <c r="B522" t="s">
        <v>208</v>
      </c>
      <c r="C522" t="s">
        <v>209</v>
      </c>
      <c r="D522" t="s">
        <v>75</v>
      </c>
      <c r="E522" t="s">
        <v>140</v>
      </c>
    </row>
    <row r="523" spans="1:5" x14ac:dyDescent="0.25">
      <c r="A523" s="16">
        <v>41446.550393518519</v>
      </c>
      <c r="B523" t="s">
        <v>208</v>
      </c>
      <c r="C523" t="s">
        <v>209</v>
      </c>
      <c r="D523" t="s">
        <v>75</v>
      </c>
      <c r="E523" t="s">
        <v>141</v>
      </c>
    </row>
    <row r="524" spans="1:5" x14ac:dyDescent="0.25">
      <c r="A524" s="16">
        <v>41446.550393518519</v>
      </c>
      <c r="B524" t="s">
        <v>208</v>
      </c>
      <c r="C524" t="s">
        <v>209</v>
      </c>
      <c r="D524" t="s">
        <v>75</v>
      </c>
      <c r="E524" t="s">
        <v>92</v>
      </c>
    </row>
    <row r="525" spans="1:5" x14ac:dyDescent="0.25">
      <c r="A525" s="16">
        <v>41446.550405092596</v>
      </c>
      <c r="B525" t="s">
        <v>208</v>
      </c>
      <c r="C525" t="s">
        <v>209</v>
      </c>
      <c r="D525" t="s">
        <v>75</v>
      </c>
      <c r="E525" t="s">
        <v>142</v>
      </c>
    </row>
    <row r="526" spans="1:5" x14ac:dyDescent="0.25">
      <c r="A526" s="16">
        <v>41446.550405092596</v>
      </c>
      <c r="B526" t="s">
        <v>208</v>
      </c>
      <c r="C526" t="s">
        <v>209</v>
      </c>
      <c r="D526" t="s">
        <v>75</v>
      </c>
      <c r="E526" t="s">
        <v>143</v>
      </c>
    </row>
    <row r="527" spans="1:5" x14ac:dyDescent="0.25">
      <c r="A527" s="16">
        <v>41446.550428240742</v>
      </c>
      <c r="B527" t="s">
        <v>208</v>
      </c>
      <c r="C527" t="s">
        <v>209</v>
      </c>
      <c r="D527" t="s">
        <v>75</v>
      </c>
      <c r="E527" t="s">
        <v>204</v>
      </c>
    </row>
    <row r="528" spans="1:5" x14ac:dyDescent="0.25">
      <c r="A528" s="16">
        <v>41446.550428240742</v>
      </c>
      <c r="B528" t="s">
        <v>208</v>
      </c>
      <c r="C528" t="s">
        <v>209</v>
      </c>
      <c r="D528" t="s">
        <v>75</v>
      </c>
      <c r="E528" t="s">
        <v>205</v>
      </c>
    </row>
    <row r="529" spans="1:7" x14ac:dyDescent="0.25">
      <c r="A529" s="16">
        <v>41446.550428240742</v>
      </c>
      <c r="B529" t="s">
        <v>208</v>
      </c>
      <c r="C529" t="s">
        <v>209</v>
      </c>
      <c r="D529" t="s">
        <v>75</v>
      </c>
      <c r="E529" t="s">
        <v>206</v>
      </c>
    </row>
    <row r="530" spans="1:7" x14ac:dyDescent="0.25">
      <c r="A530" s="16">
        <v>41446.550428240742</v>
      </c>
      <c r="B530" t="s">
        <v>208</v>
      </c>
      <c r="C530" t="s">
        <v>209</v>
      </c>
      <c r="D530" t="s">
        <v>75</v>
      </c>
      <c r="E530" t="s">
        <v>94</v>
      </c>
    </row>
    <row r="531" spans="1:7" x14ac:dyDescent="0.25">
      <c r="A531" s="16">
        <v>41446.550428240742</v>
      </c>
      <c r="B531" t="s">
        <v>208</v>
      </c>
      <c r="C531" t="s">
        <v>209</v>
      </c>
      <c r="D531" t="s">
        <v>75</v>
      </c>
      <c r="E531" t="s">
        <v>95</v>
      </c>
    </row>
    <row r="532" spans="1:7" x14ac:dyDescent="0.25">
      <c r="A532" s="16">
        <v>41446.550462962965</v>
      </c>
      <c r="B532" t="s">
        <v>208</v>
      </c>
      <c r="C532" t="s">
        <v>209</v>
      </c>
      <c r="D532" t="s">
        <v>75</v>
      </c>
      <c r="E532" t="s">
        <v>147</v>
      </c>
    </row>
    <row r="533" spans="1:7" x14ac:dyDescent="0.25">
      <c r="A533" s="16">
        <v>41446.550486111111</v>
      </c>
      <c r="B533" t="s">
        <v>208</v>
      </c>
      <c r="C533" t="s">
        <v>209</v>
      </c>
      <c r="D533" t="s">
        <v>75</v>
      </c>
      <c r="E533" t="s">
        <v>221</v>
      </c>
    </row>
    <row r="534" spans="1:7" x14ac:dyDescent="0.25">
      <c r="A534" s="16">
        <v>41446.548391203702</v>
      </c>
      <c r="B534" t="s">
        <v>208</v>
      </c>
      <c r="C534" t="s">
        <v>209</v>
      </c>
      <c r="D534" t="s">
        <v>39</v>
      </c>
      <c r="E534" t="s">
        <v>222</v>
      </c>
    </row>
    <row r="535" spans="1:7" x14ac:dyDescent="0.25">
      <c r="A535" s="16">
        <v>41446.548402777778</v>
      </c>
      <c r="B535" t="s">
        <v>208</v>
      </c>
      <c r="C535" t="s">
        <v>209</v>
      </c>
      <c r="D535" t="s">
        <v>39</v>
      </c>
      <c r="E535" t="s">
        <v>41</v>
      </c>
      <c r="F535" t="s">
        <v>42</v>
      </c>
    </row>
    <row r="536" spans="1:7" x14ac:dyDescent="0.25">
      <c r="A536" s="16">
        <v>41446.548402777778</v>
      </c>
      <c r="B536" t="s">
        <v>208</v>
      </c>
      <c r="C536" t="s">
        <v>209</v>
      </c>
      <c r="D536" t="s">
        <v>39</v>
      </c>
      <c r="E536" t="s">
        <v>43</v>
      </c>
      <c r="F536" t="s">
        <v>44</v>
      </c>
      <c r="G536" t="s">
        <v>45</v>
      </c>
    </row>
    <row r="537" spans="1:7" x14ac:dyDescent="0.25">
      <c r="A537" s="16">
        <v>41446.548414351855</v>
      </c>
      <c r="B537" t="s">
        <v>208</v>
      </c>
      <c r="C537" t="s">
        <v>209</v>
      </c>
      <c r="D537" t="s">
        <v>39</v>
      </c>
      <c r="E537" t="s">
        <v>33</v>
      </c>
    </row>
    <row r="538" spans="1:7" x14ac:dyDescent="0.25">
      <c r="A538" s="16">
        <v>41446.548414351855</v>
      </c>
      <c r="B538" t="s">
        <v>208</v>
      </c>
      <c r="C538" t="s">
        <v>209</v>
      </c>
      <c r="D538" t="s">
        <v>39</v>
      </c>
      <c r="E538" t="s">
        <v>46</v>
      </c>
    </row>
    <row r="539" spans="1:7" x14ac:dyDescent="0.25">
      <c r="A539" s="16">
        <v>41446.548425925925</v>
      </c>
      <c r="B539" t="s">
        <v>208</v>
      </c>
      <c r="C539" t="s">
        <v>209</v>
      </c>
      <c r="D539" t="s">
        <v>39</v>
      </c>
      <c r="E539" t="s">
        <v>35</v>
      </c>
      <c r="F539" t="s">
        <v>36</v>
      </c>
    </row>
    <row r="540" spans="1:7" x14ac:dyDescent="0.25">
      <c r="A540" s="16">
        <v>41446.548425925925</v>
      </c>
      <c r="B540" t="s">
        <v>208</v>
      </c>
      <c r="C540" t="s">
        <v>209</v>
      </c>
      <c r="D540" t="s">
        <v>39</v>
      </c>
      <c r="E540" t="s">
        <v>37</v>
      </c>
      <c r="F540" t="s">
        <v>38</v>
      </c>
    </row>
    <row r="541" spans="1:7" x14ac:dyDescent="0.25">
      <c r="A541" s="16">
        <v>41446.548437500001</v>
      </c>
      <c r="B541" t="s">
        <v>208</v>
      </c>
      <c r="C541" t="s">
        <v>209</v>
      </c>
      <c r="D541" t="s">
        <v>47</v>
      </c>
      <c r="E541" t="s">
        <v>223</v>
      </c>
    </row>
    <row r="542" spans="1:7" x14ac:dyDescent="0.25">
      <c r="A542" s="16">
        <v>41446.548449074071</v>
      </c>
      <c r="B542" t="s">
        <v>208</v>
      </c>
      <c r="C542" t="s">
        <v>209</v>
      </c>
      <c r="D542" t="s">
        <v>47</v>
      </c>
      <c r="E542" t="s">
        <v>41</v>
      </c>
      <c r="F542" t="s">
        <v>42</v>
      </c>
    </row>
    <row r="543" spans="1:7" x14ac:dyDescent="0.25">
      <c r="A543" s="16">
        <v>41446.548460648148</v>
      </c>
      <c r="B543" t="s">
        <v>208</v>
      </c>
      <c r="C543" t="s">
        <v>209</v>
      </c>
      <c r="D543" t="s">
        <v>47</v>
      </c>
      <c r="E543" t="s">
        <v>43</v>
      </c>
      <c r="F543" t="s">
        <v>44</v>
      </c>
      <c r="G543" t="s">
        <v>45</v>
      </c>
    </row>
    <row r="544" spans="1:7" x14ac:dyDescent="0.25">
      <c r="A544" s="16">
        <v>41446.548472222225</v>
      </c>
      <c r="B544" t="s">
        <v>208</v>
      </c>
      <c r="C544" t="s">
        <v>209</v>
      </c>
      <c r="D544" t="s">
        <v>47</v>
      </c>
      <c r="E544" t="s">
        <v>33</v>
      </c>
    </row>
    <row r="545" spans="1:6" x14ac:dyDescent="0.25">
      <c r="A545" s="16">
        <v>41446.548483796294</v>
      </c>
      <c r="B545" t="s">
        <v>208</v>
      </c>
      <c r="C545" t="s">
        <v>209</v>
      </c>
      <c r="D545" t="s">
        <v>47</v>
      </c>
      <c r="E545" t="s">
        <v>49</v>
      </c>
    </row>
    <row r="546" spans="1:6" x14ac:dyDescent="0.25">
      <c r="A546" s="16">
        <v>41446.548495370371</v>
      </c>
      <c r="B546" t="s">
        <v>208</v>
      </c>
      <c r="C546" t="s">
        <v>209</v>
      </c>
      <c r="D546" t="s">
        <v>47</v>
      </c>
      <c r="E546" t="s">
        <v>35</v>
      </c>
      <c r="F546" t="s">
        <v>36</v>
      </c>
    </row>
    <row r="547" spans="1:6" x14ac:dyDescent="0.25">
      <c r="A547" s="16">
        <v>41446.548506944448</v>
      </c>
      <c r="B547" t="s">
        <v>208</v>
      </c>
      <c r="C547" t="s">
        <v>209</v>
      </c>
      <c r="D547" t="s">
        <v>47</v>
      </c>
      <c r="E547" t="s">
        <v>50</v>
      </c>
    </row>
    <row r="548" spans="1:6" x14ac:dyDescent="0.25">
      <c r="A548" s="16">
        <v>41446.548518518517</v>
      </c>
      <c r="B548" t="s">
        <v>208</v>
      </c>
      <c r="C548" t="s">
        <v>209</v>
      </c>
      <c r="D548" t="s">
        <v>51</v>
      </c>
      <c r="E548" t="s">
        <v>224</v>
      </c>
    </row>
    <row r="549" spans="1:6" x14ac:dyDescent="0.25">
      <c r="A549" s="16">
        <v>41446.548541666663</v>
      </c>
      <c r="B549" t="s">
        <v>208</v>
      </c>
      <c r="C549" t="s">
        <v>209</v>
      </c>
      <c r="D549" t="s">
        <v>51</v>
      </c>
      <c r="E549" t="s">
        <v>31</v>
      </c>
    </row>
    <row r="550" spans="1:6" x14ac:dyDescent="0.25">
      <c r="A550" s="16">
        <v>41446.54855324074</v>
      </c>
      <c r="B550" t="s">
        <v>208</v>
      </c>
      <c r="C550" t="s">
        <v>209</v>
      </c>
      <c r="D550" t="s">
        <v>51</v>
      </c>
      <c r="E550" t="s">
        <v>32</v>
      </c>
    </row>
    <row r="551" spans="1:6" x14ac:dyDescent="0.25">
      <c r="A551" s="16">
        <v>41446.548564814817</v>
      </c>
      <c r="B551" t="s">
        <v>208</v>
      </c>
      <c r="C551" t="s">
        <v>209</v>
      </c>
      <c r="D551" t="s">
        <v>51</v>
      </c>
      <c r="E551" t="s">
        <v>33</v>
      </c>
    </row>
    <row r="552" spans="1:6" x14ac:dyDescent="0.25">
      <c r="A552" s="16">
        <v>41446.548587962963</v>
      </c>
      <c r="B552" t="s">
        <v>208</v>
      </c>
      <c r="C552" t="s">
        <v>209</v>
      </c>
      <c r="D552" t="s">
        <v>51</v>
      </c>
      <c r="E552" t="s">
        <v>53</v>
      </c>
    </row>
    <row r="553" spans="1:6" x14ac:dyDescent="0.25">
      <c r="A553" s="16">
        <v>41446.54859953704</v>
      </c>
      <c r="B553" t="s">
        <v>208</v>
      </c>
      <c r="C553" t="s">
        <v>209</v>
      </c>
      <c r="D553" t="s">
        <v>51</v>
      </c>
      <c r="E553" t="s">
        <v>35</v>
      </c>
      <c r="F553" t="s">
        <v>36</v>
      </c>
    </row>
    <row r="554" spans="1:6" x14ac:dyDescent="0.25">
      <c r="A554" s="16">
        <v>41446.548622685186</v>
      </c>
      <c r="B554" t="s">
        <v>208</v>
      </c>
      <c r="C554" t="s">
        <v>209</v>
      </c>
      <c r="D554" t="s">
        <v>51</v>
      </c>
      <c r="E554" t="s">
        <v>37</v>
      </c>
      <c r="F554" t="s">
        <v>38</v>
      </c>
    </row>
    <row r="555" spans="1:6" x14ac:dyDescent="0.25">
      <c r="A555" s="16">
        <v>41446.548634259256</v>
      </c>
      <c r="B555" t="s">
        <v>208</v>
      </c>
      <c r="C555" t="s">
        <v>209</v>
      </c>
      <c r="D555" t="s">
        <v>54</v>
      </c>
      <c r="E555" t="s">
        <v>225</v>
      </c>
    </row>
    <row r="556" spans="1:6" x14ac:dyDescent="0.25">
      <c r="A556" s="16">
        <v>41446.548645833333</v>
      </c>
      <c r="B556" t="s">
        <v>208</v>
      </c>
      <c r="C556" t="s">
        <v>209</v>
      </c>
      <c r="D556" t="s">
        <v>54</v>
      </c>
      <c r="E556" t="s">
        <v>31</v>
      </c>
    </row>
    <row r="557" spans="1:6" x14ac:dyDescent="0.25">
      <c r="A557" s="16">
        <v>41446.548668981479</v>
      </c>
      <c r="B557" t="s">
        <v>208</v>
      </c>
      <c r="C557" t="s">
        <v>209</v>
      </c>
      <c r="D557" t="s">
        <v>54</v>
      </c>
      <c r="E557" t="s">
        <v>32</v>
      </c>
    </row>
    <row r="558" spans="1:6" x14ac:dyDescent="0.25">
      <c r="A558" s="16">
        <v>41446.548680555556</v>
      </c>
      <c r="B558" t="s">
        <v>208</v>
      </c>
      <c r="C558" t="s">
        <v>209</v>
      </c>
      <c r="D558" t="s">
        <v>54</v>
      </c>
      <c r="E558" t="s">
        <v>33</v>
      </c>
    </row>
    <row r="559" spans="1:6" x14ac:dyDescent="0.25">
      <c r="A559" s="16">
        <v>41446.548692129632</v>
      </c>
      <c r="B559" t="s">
        <v>208</v>
      </c>
      <c r="C559" t="s">
        <v>209</v>
      </c>
      <c r="D559" t="s">
        <v>54</v>
      </c>
      <c r="E559" t="s">
        <v>56</v>
      </c>
    </row>
    <row r="560" spans="1:6" x14ac:dyDescent="0.25">
      <c r="A560" s="16">
        <v>41446.548703703702</v>
      </c>
      <c r="B560" t="s">
        <v>208</v>
      </c>
      <c r="C560" t="s">
        <v>209</v>
      </c>
      <c r="D560" t="s">
        <v>54</v>
      </c>
      <c r="E560" t="s">
        <v>35</v>
      </c>
      <c r="F560" t="s">
        <v>36</v>
      </c>
    </row>
    <row r="561" spans="1:8" x14ac:dyDescent="0.25">
      <c r="A561" s="16">
        <v>41446.548715277779</v>
      </c>
      <c r="B561" t="s">
        <v>208</v>
      </c>
      <c r="C561" t="s">
        <v>209</v>
      </c>
      <c r="D561" t="s">
        <v>54</v>
      </c>
      <c r="E561" t="s">
        <v>37</v>
      </c>
      <c r="F561" t="s">
        <v>38</v>
      </c>
    </row>
    <row r="562" spans="1:8" x14ac:dyDescent="0.25">
      <c r="A562" s="16">
        <v>41446.548726851855</v>
      </c>
      <c r="B562" t="s">
        <v>208</v>
      </c>
      <c r="C562" t="s">
        <v>209</v>
      </c>
      <c r="D562" t="s">
        <v>57</v>
      </c>
      <c r="E562" t="s">
        <v>226</v>
      </c>
    </row>
    <row r="563" spans="1:8" x14ac:dyDescent="0.25">
      <c r="A563" s="16">
        <v>41446.548738425925</v>
      </c>
      <c r="B563" t="s">
        <v>208</v>
      </c>
      <c r="C563" t="s">
        <v>209</v>
      </c>
      <c r="D563" t="s">
        <v>57</v>
      </c>
      <c r="E563" t="s">
        <v>31</v>
      </c>
    </row>
    <row r="564" spans="1:8" x14ac:dyDescent="0.25">
      <c r="A564" s="16">
        <v>41446.548750000002</v>
      </c>
      <c r="B564" t="s">
        <v>208</v>
      </c>
      <c r="C564" t="s">
        <v>209</v>
      </c>
      <c r="D564" t="s">
        <v>57</v>
      </c>
      <c r="E564" t="s">
        <v>32</v>
      </c>
    </row>
    <row r="565" spans="1:8" x14ac:dyDescent="0.25">
      <c r="A565" s="16">
        <v>41446.548761574071</v>
      </c>
      <c r="B565" t="s">
        <v>208</v>
      </c>
      <c r="C565" t="s">
        <v>209</v>
      </c>
      <c r="D565" t="s">
        <v>57</v>
      </c>
      <c r="E565" t="s">
        <v>33</v>
      </c>
    </row>
    <row r="566" spans="1:8" x14ac:dyDescent="0.25">
      <c r="A566" s="16">
        <v>41446.548773148148</v>
      </c>
      <c r="B566" t="s">
        <v>208</v>
      </c>
      <c r="C566" t="s">
        <v>209</v>
      </c>
      <c r="D566" t="s">
        <v>57</v>
      </c>
      <c r="E566" t="s">
        <v>59</v>
      </c>
    </row>
    <row r="567" spans="1:8" x14ac:dyDescent="0.25">
      <c r="A567" s="16">
        <v>41446.548784722225</v>
      </c>
      <c r="B567" t="s">
        <v>208</v>
      </c>
      <c r="C567" t="s">
        <v>209</v>
      </c>
      <c r="D567" t="s">
        <v>57</v>
      </c>
      <c r="E567" t="s">
        <v>35</v>
      </c>
      <c r="F567" t="s">
        <v>36</v>
      </c>
    </row>
    <row r="568" spans="1:8" x14ac:dyDescent="0.25">
      <c r="A568" s="16">
        <v>41446.548796296294</v>
      </c>
      <c r="B568" t="s">
        <v>208</v>
      </c>
      <c r="C568" t="s">
        <v>209</v>
      </c>
      <c r="D568" t="s">
        <v>57</v>
      </c>
      <c r="E568" t="s">
        <v>37</v>
      </c>
      <c r="F568" t="s">
        <v>38</v>
      </c>
    </row>
    <row r="569" spans="1:8" x14ac:dyDescent="0.25">
      <c r="A569" s="16">
        <v>41446.548807870371</v>
      </c>
      <c r="B569" t="s">
        <v>208</v>
      </c>
      <c r="C569" t="s">
        <v>209</v>
      </c>
      <c r="D569" t="s">
        <v>60</v>
      </c>
      <c r="E569" t="s">
        <v>227</v>
      </c>
    </row>
    <row r="570" spans="1:8" x14ac:dyDescent="0.25">
      <c r="A570" s="16">
        <v>41446.548819444448</v>
      </c>
      <c r="B570" t="s">
        <v>208</v>
      </c>
      <c r="C570" t="s">
        <v>209</v>
      </c>
      <c r="D570" t="s">
        <v>60</v>
      </c>
      <c r="E570" t="s">
        <v>62</v>
      </c>
      <c r="F570" t="s">
        <v>63</v>
      </c>
    </row>
    <row r="571" spans="1:8" x14ac:dyDescent="0.25">
      <c r="A571" s="16">
        <v>41446.548831018517</v>
      </c>
      <c r="B571" t="s">
        <v>208</v>
      </c>
      <c r="C571" t="s">
        <v>209</v>
      </c>
      <c r="D571" t="s">
        <v>60</v>
      </c>
      <c r="E571" t="s">
        <v>64</v>
      </c>
    </row>
    <row r="572" spans="1:8" x14ac:dyDescent="0.25">
      <c r="A572" s="16">
        <v>41446.548842592594</v>
      </c>
      <c r="B572" t="s">
        <v>208</v>
      </c>
      <c r="C572" t="s">
        <v>209</v>
      </c>
      <c r="D572" t="s">
        <v>60</v>
      </c>
      <c r="E572" t="s">
        <v>65</v>
      </c>
    </row>
    <row r="573" spans="1:8" x14ac:dyDescent="0.25">
      <c r="A573" s="16">
        <v>41446.548854166664</v>
      </c>
      <c r="B573" t="s">
        <v>208</v>
      </c>
      <c r="C573" t="s">
        <v>209</v>
      </c>
      <c r="D573" t="s">
        <v>60</v>
      </c>
      <c r="E573" t="s">
        <v>66</v>
      </c>
    </row>
    <row r="574" spans="1:8" x14ac:dyDescent="0.25">
      <c r="A574" s="16">
        <v>41446.54886574074</v>
      </c>
      <c r="B574" t="s">
        <v>208</v>
      </c>
      <c r="C574" t="s">
        <v>209</v>
      </c>
      <c r="D574" t="s">
        <v>60</v>
      </c>
      <c r="E574" t="s">
        <v>67</v>
      </c>
      <c r="F574" t="s">
        <v>68</v>
      </c>
      <c r="G574" t="s">
        <v>69</v>
      </c>
      <c r="H574" t="s">
        <v>70</v>
      </c>
    </row>
    <row r="575" spans="1:8" x14ac:dyDescent="0.25">
      <c r="A575" s="16">
        <v>41446.548877314817</v>
      </c>
      <c r="B575" t="s">
        <v>208</v>
      </c>
      <c r="C575" t="s">
        <v>209</v>
      </c>
      <c r="D575" t="s">
        <v>60</v>
      </c>
      <c r="E575" t="s">
        <v>71</v>
      </c>
      <c r="F575" t="s">
        <v>176</v>
      </c>
      <c r="G575" t="s">
        <v>73</v>
      </c>
      <c r="H575" t="s">
        <v>177</v>
      </c>
    </row>
    <row r="576" spans="1:8" x14ac:dyDescent="0.25">
      <c r="A576" s="16">
        <v>41446.548888888887</v>
      </c>
      <c r="B576" t="s">
        <v>208</v>
      </c>
      <c r="C576" t="s">
        <v>209</v>
      </c>
      <c r="D576" t="s">
        <v>75</v>
      </c>
      <c r="E576" t="s">
        <v>228</v>
      </c>
    </row>
    <row r="577" spans="1:9" x14ac:dyDescent="0.25">
      <c r="A577" s="16">
        <v>41446.548900462964</v>
      </c>
      <c r="B577" t="s">
        <v>208</v>
      </c>
      <c r="C577" t="s">
        <v>209</v>
      </c>
      <c r="D577" t="s">
        <v>75</v>
      </c>
      <c r="E577" t="s">
        <v>41</v>
      </c>
      <c r="F577" t="s">
        <v>77</v>
      </c>
      <c r="G577" t="s">
        <v>78</v>
      </c>
    </row>
    <row r="578" spans="1:9" x14ac:dyDescent="0.25">
      <c r="A578" s="16">
        <v>41446.54891203704</v>
      </c>
      <c r="B578" t="s">
        <v>208</v>
      </c>
      <c r="C578" t="s">
        <v>209</v>
      </c>
      <c r="D578" t="s">
        <v>75</v>
      </c>
      <c r="E578" t="s">
        <v>43</v>
      </c>
      <c r="F578" t="s">
        <v>44</v>
      </c>
      <c r="G578" t="s">
        <v>79</v>
      </c>
      <c r="H578" t="s">
        <v>80</v>
      </c>
    </row>
    <row r="579" spans="1:9" x14ac:dyDescent="0.25">
      <c r="A579" s="16">
        <v>41446.54892361111</v>
      </c>
      <c r="B579" t="s">
        <v>208</v>
      </c>
      <c r="C579" t="s">
        <v>209</v>
      </c>
      <c r="D579" t="s">
        <v>75</v>
      </c>
      <c r="E579" t="s">
        <v>81</v>
      </c>
      <c r="F579" t="s">
        <v>82</v>
      </c>
    </row>
    <row r="580" spans="1:9" x14ac:dyDescent="0.25">
      <c r="A580" s="16">
        <v>41446.54892361111</v>
      </c>
      <c r="B580" t="s">
        <v>208</v>
      </c>
      <c r="C580" t="s">
        <v>209</v>
      </c>
      <c r="D580" t="s">
        <v>75</v>
      </c>
      <c r="E580" t="s">
        <v>83</v>
      </c>
      <c r="F580" t="s">
        <v>84</v>
      </c>
    </row>
    <row r="581" spans="1:9" x14ac:dyDescent="0.25">
      <c r="A581" s="16">
        <v>41446.548935185187</v>
      </c>
      <c r="B581" t="s">
        <v>208</v>
      </c>
      <c r="C581" t="s">
        <v>209</v>
      </c>
      <c r="D581" t="s">
        <v>75</v>
      </c>
      <c r="E581" t="s">
        <v>85</v>
      </c>
      <c r="F581" t="s">
        <v>86</v>
      </c>
      <c r="G581" t="s">
        <v>87</v>
      </c>
      <c r="H581" t="s">
        <v>88</v>
      </c>
      <c r="I581" t="s">
        <v>36</v>
      </c>
    </row>
    <row r="582" spans="1:9" x14ac:dyDescent="0.25">
      <c r="A582" s="16">
        <v>41446.548946759256</v>
      </c>
      <c r="B582" t="s">
        <v>208</v>
      </c>
      <c r="C582" t="s">
        <v>209</v>
      </c>
      <c r="D582" t="s">
        <v>75</v>
      </c>
      <c r="E582" t="s">
        <v>50</v>
      </c>
    </row>
    <row r="583" spans="1:9" x14ac:dyDescent="0.25">
      <c r="A583" s="16">
        <v>41450.668773148151</v>
      </c>
      <c r="B583" t="s">
        <v>230</v>
      </c>
      <c r="C583" t="s">
        <v>150</v>
      </c>
      <c r="D583" t="s">
        <v>39</v>
      </c>
      <c r="E583" t="s">
        <v>231</v>
      </c>
    </row>
    <row r="584" spans="1:9" x14ac:dyDescent="0.25">
      <c r="A584" s="16">
        <v>41450.668773148151</v>
      </c>
      <c r="B584" t="s">
        <v>230</v>
      </c>
      <c r="C584" t="s">
        <v>150</v>
      </c>
      <c r="D584" t="s">
        <v>39</v>
      </c>
      <c r="E584" t="s">
        <v>41</v>
      </c>
      <c r="F584" t="s">
        <v>42</v>
      </c>
    </row>
    <row r="585" spans="1:9" x14ac:dyDescent="0.25">
      <c r="A585" s="16">
        <v>41450.66878472222</v>
      </c>
      <c r="B585" t="s">
        <v>230</v>
      </c>
      <c r="C585" t="s">
        <v>150</v>
      </c>
      <c r="D585" t="s">
        <v>39</v>
      </c>
      <c r="E585" t="s">
        <v>43</v>
      </c>
      <c r="F585" t="s">
        <v>44</v>
      </c>
      <c r="G585" t="s">
        <v>45</v>
      </c>
    </row>
    <row r="586" spans="1:9" x14ac:dyDescent="0.25">
      <c r="A586" s="16">
        <v>41450.66878472222</v>
      </c>
      <c r="B586" t="s">
        <v>230</v>
      </c>
      <c r="C586" t="s">
        <v>150</v>
      </c>
      <c r="D586" t="s">
        <v>39</v>
      </c>
      <c r="E586" t="s">
        <v>33</v>
      </c>
    </row>
    <row r="587" spans="1:9" x14ac:dyDescent="0.25">
      <c r="A587" s="16">
        <v>41450.66878472222</v>
      </c>
      <c r="B587" t="s">
        <v>230</v>
      </c>
      <c r="C587" t="s">
        <v>150</v>
      </c>
      <c r="D587" t="s">
        <v>39</v>
      </c>
      <c r="E587" t="s">
        <v>46</v>
      </c>
    </row>
    <row r="588" spans="1:9" x14ac:dyDescent="0.25">
      <c r="A588" s="16">
        <v>41450.66878472222</v>
      </c>
      <c r="B588" t="s">
        <v>230</v>
      </c>
      <c r="C588" t="s">
        <v>150</v>
      </c>
      <c r="D588" t="s">
        <v>39</v>
      </c>
      <c r="E588" t="s">
        <v>35</v>
      </c>
      <c r="F588" t="s">
        <v>36</v>
      </c>
    </row>
    <row r="589" spans="1:9" x14ac:dyDescent="0.25">
      <c r="A589" s="16">
        <v>41450.668796296297</v>
      </c>
      <c r="B589" t="s">
        <v>230</v>
      </c>
      <c r="C589" t="s">
        <v>150</v>
      </c>
      <c r="D589" t="s">
        <v>39</v>
      </c>
      <c r="E589" t="s">
        <v>37</v>
      </c>
      <c r="F589" t="s">
        <v>38</v>
      </c>
    </row>
    <row r="590" spans="1:9" x14ac:dyDescent="0.25">
      <c r="A590" s="16">
        <v>41450.668807870374</v>
      </c>
      <c r="B590" t="s">
        <v>230</v>
      </c>
      <c r="C590" t="s">
        <v>150</v>
      </c>
      <c r="D590" t="s">
        <v>47</v>
      </c>
      <c r="E590" t="s">
        <v>232</v>
      </c>
    </row>
    <row r="591" spans="1:9" x14ac:dyDescent="0.25">
      <c r="A591" s="16">
        <v>41450.66883101852</v>
      </c>
      <c r="B591" t="s">
        <v>230</v>
      </c>
      <c r="C591" t="s">
        <v>150</v>
      </c>
      <c r="D591" t="s">
        <v>47</v>
      </c>
      <c r="E591" t="s">
        <v>41</v>
      </c>
      <c r="F591" t="s">
        <v>42</v>
      </c>
    </row>
    <row r="592" spans="1:9" x14ac:dyDescent="0.25">
      <c r="A592" s="16">
        <v>41450.668842592589</v>
      </c>
      <c r="B592" t="s">
        <v>230</v>
      </c>
      <c r="C592" t="s">
        <v>150</v>
      </c>
      <c r="D592" t="s">
        <v>47</v>
      </c>
      <c r="E592" t="s">
        <v>43</v>
      </c>
      <c r="F592" t="s">
        <v>44</v>
      </c>
      <c r="G592" t="s">
        <v>45</v>
      </c>
    </row>
    <row r="593" spans="1:8" x14ac:dyDescent="0.25">
      <c r="A593" s="16">
        <v>41450.668854166666</v>
      </c>
      <c r="B593" t="s">
        <v>230</v>
      </c>
      <c r="C593" t="s">
        <v>150</v>
      </c>
      <c r="D593" t="s">
        <v>47</v>
      </c>
      <c r="E593" t="s">
        <v>33</v>
      </c>
    </row>
    <row r="594" spans="1:8" x14ac:dyDescent="0.25">
      <c r="A594" s="16">
        <v>41450.668865740743</v>
      </c>
      <c r="B594" t="s">
        <v>230</v>
      </c>
      <c r="C594" t="s">
        <v>150</v>
      </c>
      <c r="D594" t="s">
        <v>47</v>
      </c>
      <c r="E594" t="s">
        <v>49</v>
      </c>
    </row>
    <row r="595" spans="1:8" x14ac:dyDescent="0.25">
      <c r="A595" s="16">
        <v>41450.668877314813</v>
      </c>
      <c r="B595" t="s">
        <v>230</v>
      </c>
      <c r="C595" t="s">
        <v>150</v>
      </c>
      <c r="D595" t="s">
        <v>47</v>
      </c>
      <c r="E595" t="s">
        <v>35</v>
      </c>
      <c r="F595" t="s">
        <v>36</v>
      </c>
    </row>
    <row r="596" spans="1:8" x14ac:dyDescent="0.25">
      <c r="A596" s="16">
        <v>41450.668888888889</v>
      </c>
      <c r="B596" t="s">
        <v>230</v>
      </c>
      <c r="C596" t="s">
        <v>150</v>
      </c>
      <c r="D596" t="s">
        <v>47</v>
      </c>
      <c r="E596" t="s">
        <v>50</v>
      </c>
    </row>
    <row r="597" spans="1:8" x14ac:dyDescent="0.25">
      <c r="A597" s="16">
        <v>41450.668935185182</v>
      </c>
      <c r="B597" t="s">
        <v>230</v>
      </c>
      <c r="C597" t="s">
        <v>150</v>
      </c>
      <c r="D597" t="s">
        <v>60</v>
      </c>
      <c r="E597" t="s">
        <v>233</v>
      </c>
    </row>
    <row r="598" spans="1:8" x14ac:dyDescent="0.25">
      <c r="A598" s="16">
        <v>41450.668958333335</v>
      </c>
      <c r="B598" t="s">
        <v>230</v>
      </c>
      <c r="C598" t="s">
        <v>150</v>
      </c>
      <c r="D598" t="s">
        <v>60</v>
      </c>
      <c r="E598" t="s">
        <v>62</v>
      </c>
      <c r="F598" t="s">
        <v>63</v>
      </c>
    </row>
    <row r="599" spans="1:8" x14ac:dyDescent="0.25">
      <c r="A599" s="16">
        <v>41450.668969907405</v>
      </c>
      <c r="B599" t="s">
        <v>230</v>
      </c>
      <c r="C599" t="s">
        <v>150</v>
      </c>
      <c r="D599" t="s">
        <v>60</v>
      </c>
      <c r="E599" t="s">
        <v>64</v>
      </c>
    </row>
    <row r="600" spans="1:8" x14ac:dyDescent="0.25">
      <c r="A600" s="16">
        <v>41450.668981481482</v>
      </c>
      <c r="B600" t="s">
        <v>230</v>
      </c>
      <c r="C600" t="s">
        <v>150</v>
      </c>
      <c r="D600" t="s">
        <v>60</v>
      </c>
      <c r="E600" t="s">
        <v>65</v>
      </c>
    </row>
    <row r="601" spans="1:8" x14ac:dyDescent="0.25">
      <c r="A601" s="16">
        <v>41450.668993055559</v>
      </c>
      <c r="B601" t="s">
        <v>230</v>
      </c>
      <c r="C601" t="s">
        <v>150</v>
      </c>
      <c r="D601" t="s">
        <v>60</v>
      </c>
      <c r="E601" t="s">
        <v>66</v>
      </c>
    </row>
    <row r="602" spans="1:8" x14ac:dyDescent="0.25">
      <c r="A602" s="16">
        <v>41450.669004629628</v>
      </c>
      <c r="B602" t="s">
        <v>230</v>
      </c>
      <c r="C602" t="s">
        <v>150</v>
      </c>
      <c r="D602" t="s">
        <v>60</v>
      </c>
      <c r="E602" t="s">
        <v>67</v>
      </c>
      <c r="F602" t="s">
        <v>68</v>
      </c>
      <c r="G602" t="s">
        <v>69</v>
      </c>
      <c r="H602" t="s">
        <v>70</v>
      </c>
    </row>
    <row r="603" spans="1:8" x14ac:dyDescent="0.25">
      <c r="A603" s="16">
        <v>41450.669016203705</v>
      </c>
      <c r="B603" t="s">
        <v>230</v>
      </c>
      <c r="C603" t="s">
        <v>150</v>
      </c>
      <c r="D603" t="s">
        <v>60</v>
      </c>
      <c r="E603" t="s">
        <v>71</v>
      </c>
      <c r="F603" t="s">
        <v>176</v>
      </c>
      <c r="G603" t="s">
        <v>73</v>
      </c>
      <c r="H603" t="s">
        <v>177</v>
      </c>
    </row>
    <row r="604" spans="1:8" x14ac:dyDescent="0.25">
      <c r="A604" s="16">
        <v>41450.669907407406</v>
      </c>
      <c r="B604" t="s">
        <v>230</v>
      </c>
      <c r="C604" t="s">
        <v>150</v>
      </c>
      <c r="D604" t="s">
        <v>29</v>
      </c>
      <c r="E604" t="s">
        <v>234</v>
      </c>
    </row>
    <row r="605" spans="1:8" x14ac:dyDescent="0.25">
      <c r="A605" s="16">
        <v>41450.669918981483</v>
      </c>
      <c r="B605" t="s">
        <v>230</v>
      </c>
      <c r="C605" t="s">
        <v>150</v>
      </c>
      <c r="D605" t="s">
        <v>29</v>
      </c>
      <c r="E605" t="s">
        <v>90</v>
      </c>
    </row>
    <row r="606" spans="1:8" x14ac:dyDescent="0.25">
      <c r="A606" s="16">
        <v>41450.669930555552</v>
      </c>
      <c r="B606" t="s">
        <v>230</v>
      </c>
      <c r="C606" t="s">
        <v>150</v>
      </c>
      <c r="D606" t="s">
        <v>29</v>
      </c>
      <c r="E606" t="s">
        <v>91</v>
      </c>
    </row>
    <row r="607" spans="1:8" x14ac:dyDescent="0.25">
      <c r="A607" s="16">
        <v>41450.669942129629</v>
      </c>
      <c r="B607" t="s">
        <v>230</v>
      </c>
      <c r="C607" t="s">
        <v>150</v>
      </c>
      <c r="D607" t="s">
        <v>29</v>
      </c>
      <c r="E607" t="s">
        <v>92</v>
      </c>
    </row>
    <row r="608" spans="1:8" x14ac:dyDescent="0.25">
      <c r="A608" s="16">
        <v>41450.669953703706</v>
      </c>
      <c r="B608" t="s">
        <v>230</v>
      </c>
      <c r="C608" t="s">
        <v>150</v>
      </c>
      <c r="D608" t="s">
        <v>29</v>
      </c>
      <c r="E608" t="s">
        <v>93</v>
      </c>
    </row>
    <row r="609" spans="1:5" x14ac:dyDescent="0.25">
      <c r="A609" s="16">
        <v>41450.669965277775</v>
      </c>
      <c r="B609" t="s">
        <v>230</v>
      </c>
      <c r="C609" t="s">
        <v>150</v>
      </c>
      <c r="D609" t="s">
        <v>29</v>
      </c>
      <c r="E609" t="s">
        <v>94</v>
      </c>
    </row>
    <row r="610" spans="1:5" x14ac:dyDescent="0.25">
      <c r="A610" s="16">
        <v>41450.669965277775</v>
      </c>
      <c r="B610" t="s">
        <v>230</v>
      </c>
      <c r="C610" t="s">
        <v>150</v>
      </c>
      <c r="D610" t="s">
        <v>29</v>
      </c>
      <c r="E610" t="s">
        <v>95</v>
      </c>
    </row>
    <row r="611" spans="1:5" x14ac:dyDescent="0.25">
      <c r="A611" s="16">
        <v>41450.669976851852</v>
      </c>
      <c r="B611" t="s">
        <v>230</v>
      </c>
      <c r="C611" t="s">
        <v>150</v>
      </c>
      <c r="D611" t="s">
        <v>29</v>
      </c>
      <c r="E611" t="s">
        <v>96</v>
      </c>
    </row>
    <row r="612" spans="1:5" x14ac:dyDescent="0.25">
      <c r="A612" s="16">
        <v>41450.669976851852</v>
      </c>
      <c r="B612" t="s">
        <v>230</v>
      </c>
      <c r="C612" t="s">
        <v>150</v>
      </c>
      <c r="D612" t="s">
        <v>29</v>
      </c>
      <c r="E612" t="s">
        <v>97</v>
      </c>
    </row>
    <row r="613" spans="1:5" x14ac:dyDescent="0.25">
      <c r="A613" s="16">
        <v>41450.67</v>
      </c>
      <c r="B613" t="s">
        <v>230</v>
      </c>
      <c r="C613" t="s">
        <v>150</v>
      </c>
      <c r="D613" t="s">
        <v>29</v>
      </c>
      <c r="E613" t="s">
        <v>153</v>
      </c>
    </row>
    <row r="614" spans="1:5" x14ac:dyDescent="0.25">
      <c r="A614" s="16">
        <v>41450.670011574075</v>
      </c>
      <c r="B614" t="s">
        <v>230</v>
      </c>
      <c r="C614" t="s">
        <v>150</v>
      </c>
      <c r="D614" t="s">
        <v>29</v>
      </c>
      <c r="E614" t="s">
        <v>235</v>
      </c>
    </row>
    <row r="615" spans="1:5" x14ac:dyDescent="0.25">
      <c r="A615" s="16">
        <v>41450.670023148145</v>
      </c>
      <c r="B615" t="s">
        <v>230</v>
      </c>
      <c r="C615" t="s">
        <v>150</v>
      </c>
      <c r="D615" t="s">
        <v>39</v>
      </c>
      <c r="E615" t="s">
        <v>236</v>
      </c>
    </row>
    <row r="616" spans="1:5" x14ac:dyDescent="0.25">
      <c r="A616" s="16">
        <v>41450.670046296298</v>
      </c>
      <c r="B616" t="s">
        <v>230</v>
      </c>
      <c r="C616" t="s">
        <v>150</v>
      </c>
      <c r="D616" t="s">
        <v>39</v>
      </c>
      <c r="E616" t="s">
        <v>101</v>
      </c>
    </row>
    <row r="617" spans="1:5" x14ac:dyDescent="0.25">
      <c r="A617" s="16">
        <v>41450.670046296298</v>
      </c>
      <c r="B617" t="s">
        <v>230</v>
      </c>
      <c r="C617" t="s">
        <v>150</v>
      </c>
      <c r="D617" t="s">
        <v>39</v>
      </c>
      <c r="E617" t="s">
        <v>90</v>
      </c>
    </row>
    <row r="618" spans="1:5" x14ac:dyDescent="0.25">
      <c r="A618" s="16">
        <v>41450.670057870368</v>
      </c>
      <c r="B618" t="s">
        <v>230</v>
      </c>
      <c r="C618" t="s">
        <v>150</v>
      </c>
      <c r="D618" t="s">
        <v>39</v>
      </c>
      <c r="E618" t="s">
        <v>91</v>
      </c>
    </row>
    <row r="619" spans="1:5" x14ac:dyDescent="0.25">
      <c r="A619" s="16">
        <v>41450.670057870368</v>
      </c>
      <c r="B619" t="s">
        <v>230</v>
      </c>
      <c r="C619" t="s">
        <v>150</v>
      </c>
      <c r="D619" t="s">
        <v>39</v>
      </c>
      <c r="E619" t="s">
        <v>102</v>
      </c>
    </row>
    <row r="620" spans="1:5" x14ac:dyDescent="0.25">
      <c r="A620" s="16">
        <v>41450.670057870368</v>
      </c>
      <c r="B620" t="s">
        <v>230</v>
      </c>
      <c r="C620" t="s">
        <v>150</v>
      </c>
      <c r="D620" t="s">
        <v>39</v>
      </c>
      <c r="E620" t="s">
        <v>103</v>
      </c>
    </row>
    <row r="621" spans="1:5" x14ac:dyDescent="0.25">
      <c r="A621" s="16">
        <v>41450.670069444444</v>
      </c>
      <c r="B621" t="s">
        <v>230</v>
      </c>
      <c r="C621" t="s">
        <v>150</v>
      </c>
      <c r="D621" t="s">
        <v>39</v>
      </c>
      <c r="E621" t="s">
        <v>92</v>
      </c>
    </row>
    <row r="622" spans="1:5" x14ac:dyDescent="0.25">
      <c r="A622" s="16">
        <v>41450.670081018521</v>
      </c>
      <c r="B622" t="s">
        <v>230</v>
      </c>
      <c r="C622" t="s">
        <v>150</v>
      </c>
      <c r="D622" t="s">
        <v>39</v>
      </c>
      <c r="E622" t="s">
        <v>104</v>
      </c>
    </row>
    <row r="623" spans="1:5" x14ac:dyDescent="0.25">
      <c r="A623" s="16">
        <v>41450.670104166667</v>
      </c>
      <c r="B623" t="s">
        <v>230</v>
      </c>
      <c r="C623" t="s">
        <v>150</v>
      </c>
      <c r="D623" t="s">
        <v>39</v>
      </c>
      <c r="E623" t="s">
        <v>94</v>
      </c>
    </row>
    <row r="624" spans="1:5" x14ac:dyDescent="0.25">
      <c r="A624" s="16">
        <v>41450.670104166667</v>
      </c>
      <c r="B624" t="s">
        <v>230</v>
      </c>
      <c r="C624" t="s">
        <v>150</v>
      </c>
      <c r="D624" t="s">
        <v>39</v>
      </c>
      <c r="E624" t="s">
        <v>95</v>
      </c>
    </row>
    <row r="625" spans="1:5" x14ac:dyDescent="0.25">
      <c r="A625" s="16">
        <v>41450.670115740744</v>
      </c>
      <c r="B625" t="s">
        <v>230</v>
      </c>
      <c r="C625" t="s">
        <v>150</v>
      </c>
      <c r="D625" t="s">
        <v>39</v>
      </c>
      <c r="E625" t="s">
        <v>96</v>
      </c>
    </row>
    <row r="626" spans="1:5" x14ac:dyDescent="0.25">
      <c r="A626" s="16">
        <v>41450.670115740744</v>
      </c>
      <c r="B626" t="s">
        <v>230</v>
      </c>
      <c r="C626" t="s">
        <v>150</v>
      </c>
      <c r="D626" t="s">
        <v>39</v>
      </c>
      <c r="E626" t="s">
        <v>97</v>
      </c>
    </row>
    <row r="627" spans="1:5" x14ac:dyDescent="0.25">
      <c r="A627" s="16">
        <v>41450.670127314814</v>
      </c>
      <c r="B627" t="s">
        <v>230</v>
      </c>
      <c r="C627" t="s">
        <v>150</v>
      </c>
      <c r="D627" t="s">
        <v>39</v>
      </c>
      <c r="E627" t="s">
        <v>153</v>
      </c>
    </row>
    <row r="628" spans="1:5" x14ac:dyDescent="0.25">
      <c r="A628" s="16">
        <v>41450.670138888891</v>
      </c>
      <c r="B628" t="s">
        <v>230</v>
      </c>
      <c r="C628" t="s">
        <v>150</v>
      </c>
      <c r="D628" t="s">
        <v>39</v>
      </c>
      <c r="E628" t="s">
        <v>237</v>
      </c>
    </row>
    <row r="629" spans="1:5" x14ac:dyDescent="0.25">
      <c r="A629" s="16">
        <v>41450.670162037037</v>
      </c>
      <c r="B629" t="s">
        <v>230</v>
      </c>
      <c r="C629" t="s">
        <v>150</v>
      </c>
      <c r="D629" t="s">
        <v>47</v>
      </c>
      <c r="E629" t="s">
        <v>238</v>
      </c>
    </row>
    <row r="630" spans="1:5" x14ac:dyDescent="0.25">
      <c r="A630" s="16">
        <v>41450.670185185183</v>
      </c>
      <c r="B630" t="s">
        <v>230</v>
      </c>
      <c r="C630" t="s">
        <v>150</v>
      </c>
      <c r="D630" t="s">
        <v>47</v>
      </c>
      <c r="E630" t="s">
        <v>101</v>
      </c>
    </row>
    <row r="631" spans="1:5" x14ac:dyDescent="0.25">
      <c r="A631" s="16">
        <v>41450.670185185183</v>
      </c>
      <c r="B631" t="s">
        <v>230</v>
      </c>
      <c r="C631" t="s">
        <v>150</v>
      </c>
      <c r="D631" t="s">
        <v>47</v>
      </c>
      <c r="E631" t="s">
        <v>90</v>
      </c>
    </row>
    <row r="632" spans="1:5" x14ac:dyDescent="0.25">
      <c r="A632" s="16">
        <v>41450.670208333337</v>
      </c>
      <c r="B632" t="s">
        <v>230</v>
      </c>
      <c r="C632" t="s">
        <v>150</v>
      </c>
      <c r="D632" t="s">
        <v>47</v>
      </c>
      <c r="E632" t="s">
        <v>91</v>
      </c>
    </row>
    <row r="633" spans="1:5" x14ac:dyDescent="0.25">
      <c r="A633" s="16">
        <v>41450.670208333337</v>
      </c>
      <c r="B633" t="s">
        <v>230</v>
      </c>
      <c r="C633" t="s">
        <v>150</v>
      </c>
      <c r="D633" t="s">
        <v>47</v>
      </c>
      <c r="E633" t="s">
        <v>102</v>
      </c>
    </row>
    <row r="634" spans="1:5" x14ac:dyDescent="0.25">
      <c r="A634" s="16">
        <v>41450.670208333337</v>
      </c>
      <c r="B634" t="s">
        <v>230</v>
      </c>
      <c r="C634" t="s">
        <v>150</v>
      </c>
      <c r="D634" t="s">
        <v>47</v>
      </c>
      <c r="E634" t="s">
        <v>103</v>
      </c>
    </row>
    <row r="635" spans="1:5" x14ac:dyDescent="0.25">
      <c r="A635" s="16">
        <v>41450.670219907406</v>
      </c>
      <c r="B635" t="s">
        <v>230</v>
      </c>
      <c r="C635" t="s">
        <v>150</v>
      </c>
      <c r="D635" t="s">
        <v>47</v>
      </c>
      <c r="E635" t="s">
        <v>92</v>
      </c>
    </row>
    <row r="636" spans="1:5" x14ac:dyDescent="0.25">
      <c r="A636" s="16">
        <v>41450.670243055552</v>
      </c>
      <c r="B636" t="s">
        <v>230</v>
      </c>
      <c r="C636" t="s">
        <v>150</v>
      </c>
      <c r="D636" t="s">
        <v>47</v>
      </c>
      <c r="E636" t="s">
        <v>109</v>
      </c>
    </row>
    <row r="637" spans="1:5" x14ac:dyDescent="0.25">
      <c r="A637" s="16">
        <v>41450.670254629629</v>
      </c>
      <c r="B637" t="s">
        <v>230</v>
      </c>
      <c r="C637" t="s">
        <v>150</v>
      </c>
      <c r="D637" t="s">
        <v>47</v>
      </c>
      <c r="E637" t="s">
        <v>94</v>
      </c>
    </row>
    <row r="638" spans="1:5" x14ac:dyDescent="0.25">
      <c r="A638" s="16">
        <v>41450.670254629629</v>
      </c>
      <c r="B638" t="s">
        <v>230</v>
      </c>
      <c r="C638" t="s">
        <v>150</v>
      </c>
      <c r="D638" t="s">
        <v>47</v>
      </c>
      <c r="E638" t="s">
        <v>95</v>
      </c>
    </row>
    <row r="639" spans="1:5" x14ac:dyDescent="0.25">
      <c r="A639" s="16">
        <v>41450.670300925929</v>
      </c>
      <c r="B639" t="s">
        <v>230</v>
      </c>
      <c r="C639" t="s">
        <v>150</v>
      </c>
      <c r="D639" t="s">
        <v>47</v>
      </c>
      <c r="E639" t="s">
        <v>153</v>
      </c>
    </row>
    <row r="640" spans="1:5" x14ac:dyDescent="0.25">
      <c r="A640" s="16">
        <v>41450.670312499999</v>
      </c>
      <c r="B640" t="s">
        <v>230</v>
      </c>
      <c r="C640" t="s">
        <v>150</v>
      </c>
      <c r="D640" t="s">
        <v>47</v>
      </c>
      <c r="E640" t="s">
        <v>239</v>
      </c>
    </row>
    <row r="641" spans="1:5" x14ac:dyDescent="0.25">
      <c r="A641" s="16">
        <v>41450.670335648145</v>
      </c>
      <c r="B641" t="s">
        <v>230</v>
      </c>
      <c r="C641" t="s">
        <v>150</v>
      </c>
      <c r="D641" t="s">
        <v>51</v>
      </c>
      <c r="E641" t="s">
        <v>240</v>
      </c>
    </row>
    <row r="642" spans="1:5" x14ac:dyDescent="0.25">
      <c r="A642" s="16">
        <v>41450.670358796298</v>
      </c>
      <c r="B642" t="s">
        <v>230</v>
      </c>
      <c r="C642" t="s">
        <v>150</v>
      </c>
      <c r="D642" t="s">
        <v>51</v>
      </c>
      <c r="E642" t="s">
        <v>90</v>
      </c>
    </row>
    <row r="643" spans="1:5" x14ac:dyDescent="0.25">
      <c r="A643" s="16">
        <v>41450.670381944445</v>
      </c>
      <c r="B643" t="s">
        <v>230</v>
      </c>
      <c r="C643" t="s">
        <v>150</v>
      </c>
      <c r="D643" t="s">
        <v>51</v>
      </c>
      <c r="E643" t="s">
        <v>91</v>
      </c>
    </row>
    <row r="644" spans="1:5" x14ac:dyDescent="0.25">
      <c r="A644" s="16">
        <v>41450.670416666668</v>
      </c>
      <c r="B644" t="s">
        <v>230</v>
      </c>
      <c r="C644" t="s">
        <v>150</v>
      </c>
      <c r="D644" t="s">
        <v>51</v>
      </c>
      <c r="E644" t="s">
        <v>92</v>
      </c>
    </row>
    <row r="645" spans="1:5" x14ac:dyDescent="0.25">
      <c r="A645" s="16">
        <v>41450.670439814814</v>
      </c>
      <c r="B645" t="s">
        <v>230</v>
      </c>
      <c r="C645" t="s">
        <v>150</v>
      </c>
      <c r="D645" t="s">
        <v>51</v>
      </c>
      <c r="E645" t="s">
        <v>114</v>
      </c>
    </row>
    <row r="646" spans="1:5" x14ac:dyDescent="0.25">
      <c r="A646" s="16">
        <v>41450.67046296296</v>
      </c>
      <c r="B646" t="s">
        <v>230</v>
      </c>
      <c r="C646" t="s">
        <v>150</v>
      </c>
      <c r="D646" t="s">
        <v>51</v>
      </c>
      <c r="E646" t="s">
        <v>94</v>
      </c>
    </row>
    <row r="647" spans="1:5" x14ac:dyDescent="0.25">
      <c r="A647" s="16">
        <v>41450.67046296296</v>
      </c>
      <c r="B647" t="s">
        <v>230</v>
      </c>
      <c r="C647" t="s">
        <v>150</v>
      </c>
      <c r="D647" t="s">
        <v>51</v>
      </c>
      <c r="E647" t="s">
        <v>95</v>
      </c>
    </row>
    <row r="648" spans="1:5" x14ac:dyDescent="0.25">
      <c r="A648" s="16">
        <v>41450.670486111114</v>
      </c>
      <c r="B648" t="s">
        <v>230</v>
      </c>
      <c r="C648" t="s">
        <v>150</v>
      </c>
      <c r="D648" t="s">
        <v>51</v>
      </c>
      <c r="E648" t="s">
        <v>96</v>
      </c>
    </row>
    <row r="649" spans="1:5" x14ac:dyDescent="0.25">
      <c r="A649" s="16">
        <v>41450.670486111114</v>
      </c>
      <c r="B649" t="s">
        <v>230</v>
      </c>
      <c r="C649" t="s">
        <v>150</v>
      </c>
      <c r="D649" t="s">
        <v>51</v>
      </c>
      <c r="E649" t="s">
        <v>97</v>
      </c>
    </row>
    <row r="650" spans="1:5" x14ac:dyDescent="0.25">
      <c r="A650" s="16">
        <v>41450.67050925926</v>
      </c>
      <c r="B650" t="s">
        <v>230</v>
      </c>
      <c r="C650" t="s">
        <v>150</v>
      </c>
      <c r="D650" t="s">
        <v>51</v>
      </c>
      <c r="E650" t="s">
        <v>153</v>
      </c>
    </row>
    <row r="651" spans="1:5" x14ac:dyDescent="0.25">
      <c r="A651" s="16">
        <v>41450.670532407406</v>
      </c>
      <c r="B651" t="s">
        <v>230</v>
      </c>
      <c r="C651" t="s">
        <v>150</v>
      </c>
      <c r="D651" t="s">
        <v>51</v>
      </c>
      <c r="E651" t="s">
        <v>241</v>
      </c>
    </row>
    <row r="652" spans="1:5" x14ac:dyDescent="0.25">
      <c r="A652" s="16">
        <v>41450.670555555553</v>
      </c>
      <c r="B652" t="s">
        <v>230</v>
      </c>
      <c r="C652" t="s">
        <v>150</v>
      </c>
      <c r="D652" t="s">
        <v>54</v>
      </c>
      <c r="E652" t="s">
        <v>242</v>
      </c>
    </row>
    <row r="653" spans="1:5" x14ac:dyDescent="0.25">
      <c r="A653" s="16">
        <v>41450.670567129629</v>
      </c>
      <c r="B653" t="s">
        <v>230</v>
      </c>
      <c r="C653" t="s">
        <v>150</v>
      </c>
      <c r="D653" t="s">
        <v>54</v>
      </c>
      <c r="E653" t="s">
        <v>90</v>
      </c>
    </row>
    <row r="654" spans="1:5" x14ac:dyDescent="0.25">
      <c r="A654" s="16">
        <v>41450.670590277776</v>
      </c>
      <c r="B654" t="s">
        <v>230</v>
      </c>
      <c r="C654" t="s">
        <v>150</v>
      </c>
      <c r="D654" t="s">
        <v>54</v>
      </c>
      <c r="E654" t="s">
        <v>91</v>
      </c>
    </row>
    <row r="655" spans="1:5" x14ac:dyDescent="0.25">
      <c r="A655" s="16">
        <v>41450.670613425929</v>
      </c>
      <c r="B655" t="s">
        <v>230</v>
      </c>
      <c r="C655" t="s">
        <v>150</v>
      </c>
      <c r="D655" t="s">
        <v>54</v>
      </c>
      <c r="E655" t="s">
        <v>92</v>
      </c>
    </row>
    <row r="656" spans="1:5" x14ac:dyDescent="0.25">
      <c r="A656" s="16">
        <v>41450.670636574076</v>
      </c>
      <c r="B656" t="s">
        <v>230</v>
      </c>
      <c r="C656" t="s">
        <v>150</v>
      </c>
      <c r="D656" t="s">
        <v>54</v>
      </c>
      <c r="E656" t="s">
        <v>117</v>
      </c>
    </row>
    <row r="657" spans="1:5" x14ac:dyDescent="0.25">
      <c r="A657" s="16">
        <v>41450.670659722222</v>
      </c>
      <c r="B657" t="s">
        <v>230</v>
      </c>
      <c r="C657" t="s">
        <v>150</v>
      </c>
      <c r="D657" t="s">
        <v>54</v>
      </c>
      <c r="E657" t="s">
        <v>94</v>
      </c>
    </row>
    <row r="658" spans="1:5" x14ac:dyDescent="0.25">
      <c r="A658" s="16">
        <v>41450.670659722222</v>
      </c>
      <c r="B658" t="s">
        <v>230</v>
      </c>
      <c r="C658" t="s">
        <v>150</v>
      </c>
      <c r="D658" t="s">
        <v>54</v>
      </c>
      <c r="E658" t="s">
        <v>95</v>
      </c>
    </row>
    <row r="659" spans="1:5" x14ac:dyDescent="0.25">
      <c r="A659" s="16">
        <v>41450.670682870368</v>
      </c>
      <c r="B659" t="s">
        <v>230</v>
      </c>
      <c r="C659" t="s">
        <v>150</v>
      </c>
      <c r="D659" t="s">
        <v>54</v>
      </c>
      <c r="E659" t="s">
        <v>96</v>
      </c>
    </row>
    <row r="660" spans="1:5" x14ac:dyDescent="0.25">
      <c r="A660" s="16">
        <v>41450.670682870368</v>
      </c>
      <c r="B660" t="s">
        <v>230</v>
      </c>
      <c r="C660" t="s">
        <v>150</v>
      </c>
      <c r="D660" t="s">
        <v>54</v>
      </c>
      <c r="E660" t="s">
        <v>97</v>
      </c>
    </row>
    <row r="661" spans="1:5" x14ac:dyDescent="0.25">
      <c r="A661" s="16">
        <v>41450.670706018522</v>
      </c>
      <c r="B661" t="s">
        <v>230</v>
      </c>
      <c r="C661" t="s">
        <v>150</v>
      </c>
      <c r="D661" t="s">
        <v>54</v>
      </c>
      <c r="E661" t="s">
        <v>153</v>
      </c>
    </row>
    <row r="662" spans="1:5" x14ac:dyDescent="0.25">
      <c r="A662" s="16">
        <v>41450.670729166668</v>
      </c>
      <c r="B662" t="s">
        <v>230</v>
      </c>
      <c r="C662" t="s">
        <v>150</v>
      </c>
      <c r="D662" t="s">
        <v>54</v>
      </c>
      <c r="E662" t="s">
        <v>243</v>
      </c>
    </row>
    <row r="663" spans="1:5" x14ac:dyDescent="0.25">
      <c r="A663" s="16">
        <v>41450.670752314814</v>
      </c>
      <c r="B663" t="s">
        <v>230</v>
      </c>
      <c r="C663" t="s">
        <v>150</v>
      </c>
      <c r="D663" t="s">
        <v>57</v>
      </c>
      <c r="E663" t="s">
        <v>244</v>
      </c>
    </row>
    <row r="664" spans="1:5" x14ac:dyDescent="0.25">
      <c r="A664" s="16">
        <v>41450.670775462961</v>
      </c>
      <c r="B664" t="s">
        <v>230</v>
      </c>
      <c r="C664" t="s">
        <v>150</v>
      </c>
      <c r="D664" t="s">
        <v>57</v>
      </c>
      <c r="E664" t="s">
        <v>90</v>
      </c>
    </row>
    <row r="665" spans="1:5" x14ac:dyDescent="0.25">
      <c r="A665" s="16">
        <v>41450.670798611114</v>
      </c>
      <c r="B665" t="s">
        <v>230</v>
      </c>
      <c r="C665" t="s">
        <v>150</v>
      </c>
      <c r="D665" t="s">
        <v>57</v>
      </c>
      <c r="E665" t="s">
        <v>91</v>
      </c>
    </row>
    <row r="666" spans="1:5" x14ac:dyDescent="0.25">
      <c r="A666" s="16">
        <v>41450.67082175926</v>
      </c>
      <c r="B666" t="s">
        <v>230</v>
      </c>
      <c r="C666" t="s">
        <v>150</v>
      </c>
      <c r="D666" t="s">
        <v>57</v>
      </c>
      <c r="E666" t="s">
        <v>92</v>
      </c>
    </row>
    <row r="667" spans="1:5" x14ac:dyDescent="0.25">
      <c r="A667" s="16">
        <v>41450.67083333333</v>
      </c>
      <c r="B667" t="s">
        <v>230</v>
      </c>
      <c r="C667" t="s">
        <v>150</v>
      </c>
      <c r="D667" t="s">
        <v>57</v>
      </c>
      <c r="E667" t="s">
        <v>120</v>
      </c>
    </row>
    <row r="668" spans="1:5" x14ac:dyDescent="0.25">
      <c r="A668" s="16">
        <v>41450.670868055553</v>
      </c>
      <c r="B668" t="s">
        <v>230</v>
      </c>
      <c r="C668" t="s">
        <v>150</v>
      </c>
      <c r="D668" t="s">
        <v>57</v>
      </c>
      <c r="E668" t="s">
        <v>94</v>
      </c>
    </row>
    <row r="669" spans="1:5" x14ac:dyDescent="0.25">
      <c r="A669" s="16">
        <v>41450.670868055553</v>
      </c>
      <c r="B669" t="s">
        <v>230</v>
      </c>
      <c r="C669" t="s">
        <v>150</v>
      </c>
      <c r="D669" t="s">
        <v>57</v>
      </c>
      <c r="E669" t="s">
        <v>95</v>
      </c>
    </row>
    <row r="670" spans="1:5" x14ac:dyDescent="0.25">
      <c r="A670" s="16">
        <v>41450.67087962963</v>
      </c>
      <c r="B670" t="s">
        <v>230</v>
      </c>
      <c r="C670" t="s">
        <v>150</v>
      </c>
      <c r="D670" t="s">
        <v>57</v>
      </c>
      <c r="E670" t="s">
        <v>96</v>
      </c>
    </row>
    <row r="671" spans="1:5" x14ac:dyDescent="0.25">
      <c r="A671" s="16">
        <v>41450.67087962963</v>
      </c>
      <c r="B671" t="s">
        <v>230</v>
      </c>
      <c r="C671" t="s">
        <v>150</v>
      </c>
      <c r="D671" t="s">
        <v>57</v>
      </c>
      <c r="E671" t="s">
        <v>97</v>
      </c>
    </row>
    <row r="672" spans="1:5" x14ac:dyDescent="0.25">
      <c r="A672" s="16">
        <v>41450.670902777776</v>
      </c>
      <c r="B672" t="s">
        <v>230</v>
      </c>
      <c r="C672" t="s">
        <v>150</v>
      </c>
      <c r="D672" t="s">
        <v>57</v>
      </c>
      <c r="E672" t="s">
        <v>153</v>
      </c>
    </row>
    <row r="673" spans="1:5" x14ac:dyDescent="0.25">
      <c r="A673" s="16">
        <v>41450.670925925922</v>
      </c>
      <c r="B673" t="s">
        <v>230</v>
      </c>
      <c r="C673" t="s">
        <v>150</v>
      </c>
      <c r="D673" t="s">
        <v>60</v>
      </c>
      <c r="E673" t="s">
        <v>245</v>
      </c>
    </row>
    <row r="674" spans="1:5" x14ac:dyDescent="0.25">
      <c r="A674" s="16">
        <v>41450.670949074076</v>
      </c>
      <c r="B674" t="s">
        <v>230</v>
      </c>
      <c r="C674" t="s">
        <v>150</v>
      </c>
      <c r="D674" t="s">
        <v>60</v>
      </c>
      <c r="E674" t="s">
        <v>123</v>
      </c>
    </row>
    <row r="675" spans="1:5" x14ac:dyDescent="0.25">
      <c r="A675" s="16">
        <v>41450.670949074076</v>
      </c>
      <c r="B675" t="s">
        <v>230</v>
      </c>
      <c r="C675" t="s">
        <v>150</v>
      </c>
      <c r="D675" t="s">
        <v>60</v>
      </c>
      <c r="E675" t="s">
        <v>124</v>
      </c>
    </row>
    <row r="676" spans="1:5" x14ac:dyDescent="0.25">
      <c r="A676" s="16">
        <v>41450.670972222222</v>
      </c>
      <c r="B676" t="s">
        <v>230</v>
      </c>
      <c r="C676" t="s">
        <v>150</v>
      </c>
      <c r="D676" t="s">
        <v>60</v>
      </c>
      <c r="E676" t="s">
        <v>164</v>
      </c>
    </row>
    <row r="677" spans="1:5" x14ac:dyDescent="0.25">
      <c r="A677" s="16">
        <v>41450.670995370368</v>
      </c>
      <c r="B677" t="s">
        <v>230</v>
      </c>
      <c r="C677" t="s">
        <v>150</v>
      </c>
      <c r="D677" t="s">
        <v>60</v>
      </c>
      <c r="E677" t="s">
        <v>126</v>
      </c>
    </row>
    <row r="678" spans="1:5" x14ac:dyDescent="0.25">
      <c r="A678" s="16">
        <v>41450.671018518522</v>
      </c>
      <c r="B678" t="s">
        <v>230</v>
      </c>
      <c r="C678" t="s">
        <v>150</v>
      </c>
      <c r="D678" t="s">
        <v>60</v>
      </c>
      <c r="E678" t="s">
        <v>127</v>
      </c>
    </row>
    <row r="679" spans="1:5" x14ac:dyDescent="0.25">
      <c r="A679" s="16">
        <v>41450.671030092592</v>
      </c>
      <c r="B679" t="s">
        <v>230</v>
      </c>
      <c r="C679" t="s">
        <v>150</v>
      </c>
      <c r="D679" t="s">
        <v>60</v>
      </c>
      <c r="E679" t="s">
        <v>128</v>
      </c>
    </row>
    <row r="680" spans="1:5" x14ac:dyDescent="0.25">
      <c r="A680" s="16">
        <v>41450.671030092592</v>
      </c>
      <c r="B680" t="s">
        <v>230</v>
      </c>
      <c r="C680" t="s">
        <v>150</v>
      </c>
      <c r="D680" t="s">
        <v>60</v>
      </c>
      <c r="E680" t="s">
        <v>129</v>
      </c>
    </row>
    <row r="681" spans="1:5" x14ac:dyDescent="0.25">
      <c r="A681" s="16">
        <v>41450.671030092592</v>
      </c>
      <c r="B681" t="s">
        <v>230</v>
      </c>
      <c r="C681" t="s">
        <v>150</v>
      </c>
      <c r="D681" t="s">
        <v>60</v>
      </c>
      <c r="E681" t="s">
        <v>130</v>
      </c>
    </row>
    <row r="682" spans="1:5" x14ac:dyDescent="0.25">
      <c r="A682" s="16">
        <v>41450.671030092592</v>
      </c>
      <c r="B682" t="s">
        <v>230</v>
      </c>
      <c r="C682" t="s">
        <v>150</v>
      </c>
      <c r="D682" t="s">
        <v>60</v>
      </c>
      <c r="E682" t="s">
        <v>131</v>
      </c>
    </row>
    <row r="683" spans="1:5" x14ac:dyDescent="0.25">
      <c r="A683" s="16">
        <v>41450.671053240738</v>
      </c>
      <c r="B683" t="s">
        <v>230</v>
      </c>
      <c r="C683" t="s">
        <v>150</v>
      </c>
      <c r="D683" t="s">
        <v>60</v>
      </c>
      <c r="E683" t="s">
        <v>165</v>
      </c>
    </row>
    <row r="684" spans="1:5" x14ac:dyDescent="0.25">
      <c r="A684" s="16">
        <v>41450.671053240738</v>
      </c>
      <c r="B684" t="s">
        <v>230</v>
      </c>
      <c r="C684" t="s">
        <v>150</v>
      </c>
      <c r="D684" t="s">
        <v>60</v>
      </c>
      <c r="E684" t="s">
        <v>166</v>
      </c>
    </row>
    <row r="685" spans="1:5" x14ac:dyDescent="0.25">
      <c r="A685" s="16">
        <v>41450.671053240738</v>
      </c>
      <c r="B685" t="s">
        <v>230</v>
      </c>
      <c r="C685" t="s">
        <v>150</v>
      </c>
      <c r="D685" t="s">
        <v>60</v>
      </c>
      <c r="E685" t="s">
        <v>167</v>
      </c>
    </row>
    <row r="686" spans="1:5" x14ac:dyDescent="0.25">
      <c r="A686" s="16">
        <v>41450.671053240738</v>
      </c>
      <c r="B686" t="s">
        <v>230</v>
      </c>
      <c r="C686" t="s">
        <v>150</v>
      </c>
      <c r="D686" t="s">
        <v>60</v>
      </c>
      <c r="E686" t="s">
        <v>168</v>
      </c>
    </row>
    <row r="687" spans="1:5" x14ac:dyDescent="0.25">
      <c r="A687" s="16">
        <v>41450.671076388891</v>
      </c>
      <c r="B687" t="s">
        <v>230</v>
      </c>
      <c r="C687" t="s">
        <v>150</v>
      </c>
      <c r="D687" t="s">
        <v>60</v>
      </c>
      <c r="E687" t="s">
        <v>136</v>
      </c>
    </row>
    <row r="688" spans="1:5" x14ac:dyDescent="0.25">
      <c r="A688" s="16">
        <v>41450.671099537038</v>
      </c>
      <c r="B688" t="s">
        <v>230</v>
      </c>
      <c r="C688" t="s">
        <v>150</v>
      </c>
      <c r="D688" t="s">
        <v>60</v>
      </c>
      <c r="E688" t="s">
        <v>246</v>
      </c>
    </row>
    <row r="689" spans="1:5" x14ac:dyDescent="0.25">
      <c r="A689" s="16">
        <v>41450.671134259261</v>
      </c>
      <c r="B689" t="s">
        <v>230</v>
      </c>
      <c r="C689" t="s">
        <v>150</v>
      </c>
      <c r="D689" t="s">
        <v>75</v>
      </c>
      <c r="E689" t="s">
        <v>247</v>
      </c>
    </row>
    <row r="690" spans="1:5" x14ac:dyDescent="0.25">
      <c r="A690" s="16">
        <v>41450.671157407407</v>
      </c>
      <c r="B690" t="s">
        <v>230</v>
      </c>
      <c r="C690" t="s">
        <v>150</v>
      </c>
      <c r="D690" t="s">
        <v>75</v>
      </c>
      <c r="E690" t="s">
        <v>101</v>
      </c>
    </row>
    <row r="691" spans="1:5" x14ac:dyDescent="0.25">
      <c r="A691" s="16">
        <v>41450.671157407407</v>
      </c>
      <c r="B691" t="s">
        <v>230</v>
      </c>
      <c r="C691" t="s">
        <v>150</v>
      </c>
      <c r="D691" t="s">
        <v>75</v>
      </c>
      <c r="E691" t="s">
        <v>90</v>
      </c>
    </row>
    <row r="692" spans="1:5" x14ac:dyDescent="0.25">
      <c r="A692" s="16">
        <v>41450.671157407407</v>
      </c>
      <c r="B692" t="s">
        <v>230</v>
      </c>
      <c r="C692" t="s">
        <v>150</v>
      </c>
      <c r="D692" t="s">
        <v>75</v>
      </c>
      <c r="E692" t="s">
        <v>203</v>
      </c>
    </row>
    <row r="693" spans="1:5" x14ac:dyDescent="0.25">
      <c r="A693" s="16">
        <v>41450.671168981484</v>
      </c>
      <c r="B693" t="s">
        <v>230</v>
      </c>
      <c r="C693" t="s">
        <v>150</v>
      </c>
      <c r="D693" t="s">
        <v>75</v>
      </c>
      <c r="E693" t="s">
        <v>91</v>
      </c>
    </row>
    <row r="694" spans="1:5" x14ac:dyDescent="0.25">
      <c r="A694" s="16">
        <v>41450.671168981484</v>
      </c>
      <c r="B694" t="s">
        <v>230</v>
      </c>
      <c r="C694" t="s">
        <v>150</v>
      </c>
      <c r="D694" t="s">
        <v>75</v>
      </c>
      <c r="E694" t="s">
        <v>102</v>
      </c>
    </row>
    <row r="695" spans="1:5" x14ac:dyDescent="0.25">
      <c r="A695" s="16">
        <v>41450.671168981484</v>
      </c>
      <c r="B695" t="s">
        <v>230</v>
      </c>
      <c r="C695" t="s">
        <v>150</v>
      </c>
      <c r="D695" t="s">
        <v>75</v>
      </c>
      <c r="E695" t="s">
        <v>103</v>
      </c>
    </row>
    <row r="696" spans="1:5" x14ac:dyDescent="0.25">
      <c r="A696" s="16">
        <v>41450.671168981484</v>
      </c>
      <c r="B696" t="s">
        <v>230</v>
      </c>
      <c r="C696" t="s">
        <v>150</v>
      </c>
      <c r="D696" t="s">
        <v>75</v>
      </c>
      <c r="E696" t="s">
        <v>140</v>
      </c>
    </row>
    <row r="697" spans="1:5" x14ac:dyDescent="0.25">
      <c r="A697" s="16">
        <v>41450.67119212963</v>
      </c>
      <c r="B697" t="s">
        <v>230</v>
      </c>
      <c r="C697" t="s">
        <v>150</v>
      </c>
      <c r="D697" t="s">
        <v>75</v>
      </c>
      <c r="E697" t="s">
        <v>141</v>
      </c>
    </row>
    <row r="698" spans="1:5" x14ac:dyDescent="0.25">
      <c r="A698" s="16">
        <v>41450.67119212963</v>
      </c>
      <c r="B698" t="s">
        <v>230</v>
      </c>
      <c r="C698" t="s">
        <v>150</v>
      </c>
      <c r="D698" t="s">
        <v>75</v>
      </c>
      <c r="E698" t="s">
        <v>92</v>
      </c>
    </row>
    <row r="699" spans="1:5" x14ac:dyDescent="0.25">
      <c r="A699" s="16">
        <v>41450.671215277776</v>
      </c>
      <c r="B699" t="s">
        <v>230</v>
      </c>
      <c r="C699" t="s">
        <v>150</v>
      </c>
      <c r="D699" t="s">
        <v>75</v>
      </c>
      <c r="E699" t="s">
        <v>142</v>
      </c>
    </row>
    <row r="700" spans="1:5" x14ac:dyDescent="0.25">
      <c r="A700" s="16">
        <v>41450.671215277776</v>
      </c>
      <c r="B700" t="s">
        <v>230</v>
      </c>
      <c r="C700" t="s">
        <v>150</v>
      </c>
      <c r="D700" t="s">
        <v>75</v>
      </c>
      <c r="E700" t="s">
        <v>143</v>
      </c>
    </row>
    <row r="701" spans="1:5" x14ac:dyDescent="0.25">
      <c r="A701" s="16">
        <v>41450.671226851853</v>
      </c>
      <c r="B701" t="s">
        <v>230</v>
      </c>
      <c r="C701" t="s">
        <v>150</v>
      </c>
      <c r="D701" t="s">
        <v>75</v>
      </c>
      <c r="E701" t="s">
        <v>204</v>
      </c>
    </row>
    <row r="702" spans="1:5" x14ac:dyDescent="0.25">
      <c r="A702" s="16">
        <v>41450.671226851853</v>
      </c>
      <c r="B702" t="s">
        <v>230</v>
      </c>
      <c r="C702" t="s">
        <v>150</v>
      </c>
      <c r="D702" t="s">
        <v>75</v>
      </c>
      <c r="E702" t="s">
        <v>205</v>
      </c>
    </row>
    <row r="703" spans="1:5" x14ac:dyDescent="0.25">
      <c r="A703" s="16">
        <v>41450.671226851853</v>
      </c>
      <c r="B703" t="s">
        <v>230</v>
      </c>
      <c r="C703" t="s">
        <v>150</v>
      </c>
      <c r="D703" t="s">
        <v>75</v>
      </c>
      <c r="E703" t="s">
        <v>206</v>
      </c>
    </row>
    <row r="704" spans="1:5" x14ac:dyDescent="0.25">
      <c r="A704" s="16">
        <v>41450.671226851853</v>
      </c>
      <c r="B704" t="s">
        <v>230</v>
      </c>
      <c r="C704" t="s">
        <v>150</v>
      </c>
      <c r="D704" t="s">
        <v>75</v>
      </c>
      <c r="E704" t="s">
        <v>94</v>
      </c>
    </row>
    <row r="705" spans="1:5" x14ac:dyDescent="0.25">
      <c r="A705" s="16">
        <v>41450.671226851853</v>
      </c>
      <c r="B705" t="s">
        <v>230</v>
      </c>
      <c r="C705" t="s">
        <v>150</v>
      </c>
      <c r="D705" t="s">
        <v>75</v>
      </c>
      <c r="E705" t="s">
        <v>95</v>
      </c>
    </row>
    <row r="706" spans="1:5" x14ac:dyDescent="0.25">
      <c r="A706" s="16">
        <v>41450.671261574076</v>
      </c>
      <c r="B706" t="s">
        <v>230</v>
      </c>
      <c r="C706" t="s">
        <v>150</v>
      </c>
      <c r="D706" t="s">
        <v>75</v>
      </c>
      <c r="E706" t="s">
        <v>147</v>
      </c>
    </row>
    <row r="707" spans="1:5" x14ac:dyDescent="0.25">
      <c r="A707" s="16">
        <v>41450.671284722222</v>
      </c>
      <c r="B707" t="s">
        <v>230</v>
      </c>
      <c r="C707" t="s">
        <v>150</v>
      </c>
      <c r="D707" t="s">
        <v>75</v>
      </c>
      <c r="E707" t="s">
        <v>160</v>
      </c>
    </row>
    <row r="709" spans="1:5" x14ac:dyDescent="0.25">
      <c r="A709" s="16">
        <v>41450.675821759258</v>
      </c>
      <c r="B709" t="s">
        <v>248</v>
      </c>
      <c r="C709" t="s">
        <v>150</v>
      </c>
      <c r="D709" t="s">
        <v>29</v>
      </c>
      <c r="E709" t="s">
        <v>249</v>
      </c>
    </row>
    <row r="710" spans="1:5" x14ac:dyDescent="0.25">
      <c r="A710" s="16">
        <v>41450.675844907404</v>
      </c>
      <c r="B710" t="s">
        <v>248</v>
      </c>
      <c r="C710" t="s">
        <v>150</v>
      </c>
      <c r="D710" t="s">
        <v>29</v>
      </c>
      <c r="E710" t="s">
        <v>90</v>
      </c>
    </row>
    <row r="711" spans="1:5" x14ac:dyDescent="0.25">
      <c r="A711" s="16">
        <v>41450.675856481481</v>
      </c>
      <c r="B711" t="s">
        <v>248</v>
      </c>
      <c r="C711" t="s">
        <v>150</v>
      </c>
      <c r="D711" t="s">
        <v>29</v>
      </c>
      <c r="E711" t="s">
        <v>91</v>
      </c>
    </row>
    <row r="712" spans="1:5" x14ac:dyDescent="0.25">
      <c r="A712" s="16">
        <v>41450.675868055558</v>
      </c>
      <c r="B712" t="s">
        <v>248</v>
      </c>
      <c r="C712" t="s">
        <v>150</v>
      </c>
      <c r="D712" t="s">
        <v>29</v>
      </c>
      <c r="E712" t="s">
        <v>92</v>
      </c>
    </row>
    <row r="713" spans="1:5" x14ac:dyDescent="0.25">
      <c r="A713" s="16">
        <v>41450.675891203704</v>
      </c>
      <c r="B713" t="s">
        <v>248</v>
      </c>
      <c r="C713" t="s">
        <v>150</v>
      </c>
      <c r="D713" t="s">
        <v>29</v>
      </c>
      <c r="E713" t="s">
        <v>93</v>
      </c>
    </row>
    <row r="714" spans="1:5" x14ac:dyDescent="0.25">
      <c r="A714" s="16">
        <v>41450.675902777781</v>
      </c>
      <c r="B714" t="s">
        <v>248</v>
      </c>
      <c r="C714" t="s">
        <v>150</v>
      </c>
      <c r="D714" t="s">
        <v>29</v>
      </c>
      <c r="E714" t="s">
        <v>94</v>
      </c>
    </row>
    <row r="715" spans="1:5" x14ac:dyDescent="0.25">
      <c r="A715" s="16">
        <v>41450.675902777781</v>
      </c>
      <c r="B715" t="s">
        <v>248</v>
      </c>
      <c r="C715" t="s">
        <v>150</v>
      </c>
      <c r="D715" t="s">
        <v>29</v>
      </c>
      <c r="E715" t="s">
        <v>95</v>
      </c>
    </row>
    <row r="716" spans="1:5" x14ac:dyDescent="0.25">
      <c r="A716" s="16">
        <v>41450.67591435185</v>
      </c>
      <c r="B716" t="s">
        <v>248</v>
      </c>
      <c r="C716" t="s">
        <v>150</v>
      </c>
      <c r="D716" t="s">
        <v>29</v>
      </c>
      <c r="E716" t="s">
        <v>96</v>
      </c>
    </row>
    <row r="717" spans="1:5" x14ac:dyDescent="0.25">
      <c r="A717" s="16">
        <v>41450.67591435185</v>
      </c>
      <c r="B717" t="s">
        <v>248</v>
      </c>
      <c r="C717" t="s">
        <v>150</v>
      </c>
      <c r="D717" t="s">
        <v>29</v>
      </c>
      <c r="E717" t="s">
        <v>97</v>
      </c>
    </row>
    <row r="718" spans="1:5" x14ac:dyDescent="0.25">
      <c r="A718" s="16">
        <v>41450.675937499997</v>
      </c>
      <c r="B718" t="s">
        <v>248</v>
      </c>
      <c r="C718" t="s">
        <v>150</v>
      </c>
      <c r="D718" t="s">
        <v>29</v>
      </c>
      <c r="E718" t="s">
        <v>153</v>
      </c>
    </row>
    <row r="719" spans="1:5" x14ac:dyDescent="0.25">
      <c r="A719" s="16">
        <v>41450.675949074073</v>
      </c>
      <c r="B719" t="s">
        <v>248</v>
      </c>
      <c r="C719" t="s">
        <v>150</v>
      </c>
      <c r="D719" t="s">
        <v>29</v>
      </c>
      <c r="E719" t="s">
        <v>250</v>
      </c>
    </row>
    <row r="720" spans="1:5" x14ac:dyDescent="0.25">
      <c r="A720" s="16">
        <v>41450.67596064815</v>
      </c>
      <c r="B720" t="s">
        <v>248</v>
      </c>
      <c r="C720" t="s">
        <v>150</v>
      </c>
      <c r="D720" t="s">
        <v>39</v>
      </c>
      <c r="E720" t="s">
        <v>251</v>
      </c>
    </row>
    <row r="721" spans="1:5" x14ac:dyDescent="0.25">
      <c r="A721" s="16">
        <v>41450.675983796296</v>
      </c>
      <c r="B721" t="s">
        <v>248</v>
      </c>
      <c r="C721" t="s">
        <v>150</v>
      </c>
      <c r="D721" t="s">
        <v>39</v>
      </c>
      <c r="E721" t="s">
        <v>101</v>
      </c>
    </row>
    <row r="722" spans="1:5" x14ac:dyDescent="0.25">
      <c r="A722" s="16">
        <v>41450.675983796296</v>
      </c>
      <c r="B722" t="s">
        <v>248</v>
      </c>
      <c r="C722" t="s">
        <v>150</v>
      </c>
      <c r="D722" t="s">
        <v>39</v>
      </c>
      <c r="E722" t="s">
        <v>90</v>
      </c>
    </row>
    <row r="723" spans="1:5" x14ac:dyDescent="0.25">
      <c r="A723" s="16">
        <v>41450.675995370373</v>
      </c>
      <c r="B723" t="s">
        <v>248</v>
      </c>
      <c r="C723" t="s">
        <v>150</v>
      </c>
      <c r="D723" t="s">
        <v>39</v>
      </c>
      <c r="E723" t="s">
        <v>91</v>
      </c>
    </row>
    <row r="724" spans="1:5" x14ac:dyDescent="0.25">
      <c r="A724" s="16">
        <v>41450.675995370373</v>
      </c>
      <c r="B724" t="s">
        <v>248</v>
      </c>
      <c r="C724" t="s">
        <v>150</v>
      </c>
      <c r="D724" t="s">
        <v>39</v>
      </c>
      <c r="E724" t="s">
        <v>102</v>
      </c>
    </row>
    <row r="725" spans="1:5" x14ac:dyDescent="0.25">
      <c r="A725" s="16">
        <v>41450.675995370373</v>
      </c>
      <c r="B725" t="s">
        <v>248</v>
      </c>
      <c r="C725" t="s">
        <v>150</v>
      </c>
      <c r="D725" t="s">
        <v>39</v>
      </c>
      <c r="E725" t="s">
        <v>103</v>
      </c>
    </row>
    <row r="726" spans="1:5" x14ac:dyDescent="0.25">
      <c r="A726" s="16">
        <v>41450.676006944443</v>
      </c>
      <c r="B726" t="s">
        <v>248</v>
      </c>
      <c r="C726" t="s">
        <v>150</v>
      </c>
      <c r="D726" t="s">
        <v>39</v>
      </c>
      <c r="E726" t="s">
        <v>92</v>
      </c>
    </row>
    <row r="727" spans="1:5" x14ac:dyDescent="0.25">
      <c r="A727" s="16">
        <v>41450.676030092596</v>
      </c>
      <c r="B727" t="s">
        <v>248</v>
      </c>
      <c r="C727" t="s">
        <v>150</v>
      </c>
      <c r="D727" t="s">
        <v>39</v>
      </c>
      <c r="E727" t="s">
        <v>104</v>
      </c>
    </row>
    <row r="728" spans="1:5" x14ac:dyDescent="0.25">
      <c r="A728" s="16">
        <v>41450.676041666666</v>
      </c>
      <c r="B728" t="s">
        <v>248</v>
      </c>
      <c r="C728" t="s">
        <v>150</v>
      </c>
      <c r="D728" t="s">
        <v>39</v>
      </c>
      <c r="E728" t="s">
        <v>94</v>
      </c>
    </row>
    <row r="729" spans="1:5" x14ac:dyDescent="0.25">
      <c r="A729" s="16">
        <v>41450.676041666666</v>
      </c>
      <c r="B729" t="s">
        <v>248</v>
      </c>
      <c r="C729" t="s">
        <v>150</v>
      </c>
      <c r="D729" t="s">
        <v>39</v>
      </c>
      <c r="E729" t="s">
        <v>95</v>
      </c>
    </row>
    <row r="730" spans="1:5" x14ac:dyDescent="0.25">
      <c r="A730" s="16">
        <v>41450.676053240742</v>
      </c>
      <c r="B730" t="s">
        <v>248</v>
      </c>
      <c r="C730" t="s">
        <v>150</v>
      </c>
      <c r="D730" t="s">
        <v>39</v>
      </c>
      <c r="E730" t="s">
        <v>96</v>
      </c>
    </row>
    <row r="731" spans="1:5" x14ac:dyDescent="0.25">
      <c r="A731" s="16">
        <v>41450.676053240742</v>
      </c>
      <c r="B731" t="s">
        <v>248</v>
      </c>
      <c r="C731" t="s">
        <v>150</v>
      </c>
      <c r="D731" t="s">
        <v>39</v>
      </c>
      <c r="E731" t="s">
        <v>97</v>
      </c>
    </row>
    <row r="732" spans="1:5" x14ac:dyDescent="0.25">
      <c r="A732" s="16">
        <v>41450.676076388889</v>
      </c>
      <c r="B732" t="s">
        <v>248</v>
      </c>
      <c r="C732" t="s">
        <v>150</v>
      </c>
      <c r="D732" t="s">
        <v>39</v>
      </c>
      <c r="E732" t="s">
        <v>153</v>
      </c>
    </row>
    <row r="733" spans="1:5" x14ac:dyDescent="0.25">
      <c r="A733" s="16">
        <v>41450.676087962966</v>
      </c>
      <c r="B733" t="s">
        <v>248</v>
      </c>
      <c r="C733" t="s">
        <v>150</v>
      </c>
      <c r="D733" t="s">
        <v>39</v>
      </c>
      <c r="E733" t="s">
        <v>252</v>
      </c>
    </row>
    <row r="734" spans="1:5" x14ac:dyDescent="0.25">
      <c r="A734" s="16">
        <v>41450.676111111112</v>
      </c>
      <c r="B734" t="s">
        <v>248</v>
      </c>
      <c r="C734" t="s">
        <v>150</v>
      </c>
      <c r="D734" t="s">
        <v>47</v>
      </c>
      <c r="E734" t="s">
        <v>253</v>
      </c>
    </row>
    <row r="735" spans="1:5" x14ac:dyDescent="0.25">
      <c r="A735" s="16">
        <v>41450.676134259258</v>
      </c>
      <c r="B735" t="s">
        <v>248</v>
      </c>
      <c r="C735" t="s">
        <v>150</v>
      </c>
      <c r="D735" t="s">
        <v>47</v>
      </c>
      <c r="E735" t="s">
        <v>101</v>
      </c>
    </row>
    <row r="736" spans="1:5" x14ac:dyDescent="0.25">
      <c r="A736" s="16">
        <v>41450.676134259258</v>
      </c>
      <c r="B736" t="s">
        <v>248</v>
      </c>
      <c r="C736" t="s">
        <v>150</v>
      </c>
      <c r="D736" t="s">
        <v>47</v>
      </c>
      <c r="E736" t="s">
        <v>90</v>
      </c>
    </row>
    <row r="737" spans="1:5" x14ac:dyDescent="0.25">
      <c r="A737" s="16">
        <v>41450.676145833335</v>
      </c>
      <c r="B737" t="s">
        <v>248</v>
      </c>
      <c r="C737" t="s">
        <v>150</v>
      </c>
      <c r="D737" t="s">
        <v>47</v>
      </c>
      <c r="E737" t="s">
        <v>91</v>
      </c>
    </row>
    <row r="738" spans="1:5" x14ac:dyDescent="0.25">
      <c r="A738" s="16">
        <v>41450.676145833335</v>
      </c>
      <c r="B738" t="s">
        <v>248</v>
      </c>
      <c r="C738" t="s">
        <v>150</v>
      </c>
      <c r="D738" t="s">
        <v>47</v>
      </c>
      <c r="E738" t="s">
        <v>102</v>
      </c>
    </row>
    <row r="739" spans="1:5" x14ac:dyDescent="0.25">
      <c r="A739" s="16">
        <v>41450.676145833335</v>
      </c>
      <c r="B739" t="s">
        <v>248</v>
      </c>
      <c r="C739" t="s">
        <v>150</v>
      </c>
      <c r="D739" t="s">
        <v>47</v>
      </c>
      <c r="E739" t="s">
        <v>103</v>
      </c>
    </row>
    <row r="740" spans="1:5" x14ac:dyDescent="0.25">
      <c r="A740" s="16">
        <v>41450.676168981481</v>
      </c>
      <c r="B740" t="s">
        <v>248</v>
      </c>
      <c r="C740" t="s">
        <v>150</v>
      </c>
      <c r="D740" t="s">
        <v>47</v>
      </c>
      <c r="E740" t="s">
        <v>92</v>
      </c>
    </row>
    <row r="741" spans="1:5" x14ac:dyDescent="0.25">
      <c r="A741" s="16">
        <v>41450.676192129627</v>
      </c>
      <c r="B741" t="s">
        <v>248</v>
      </c>
      <c r="C741" t="s">
        <v>150</v>
      </c>
      <c r="D741" t="s">
        <v>47</v>
      </c>
      <c r="E741" t="s">
        <v>109</v>
      </c>
    </row>
    <row r="742" spans="1:5" x14ac:dyDescent="0.25">
      <c r="A742" s="16">
        <v>41450.676215277781</v>
      </c>
      <c r="B742" t="s">
        <v>248</v>
      </c>
      <c r="C742" t="s">
        <v>150</v>
      </c>
      <c r="D742" t="s">
        <v>47</v>
      </c>
      <c r="E742" t="s">
        <v>94</v>
      </c>
    </row>
    <row r="743" spans="1:5" x14ac:dyDescent="0.25">
      <c r="A743" s="16">
        <v>41450.676215277781</v>
      </c>
      <c r="B743" t="s">
        <v>248</v>
      </c>
      <c r="C743" t="s">
        <v>150</v>
      </c>
      <c r="D743" t="s">
        <v>47</v>
      </c>
      <c r="E743" t="s">
        <v>95</v>
      </c>
    </row>
    <row r="744" spans="1:5" x14ac:dyDescent="0.25">
      <c r="A744" s="16">
        <v>41450.676249999997</v>
      </c>
      <c r="B744" t="s">
        <v>248</v>
      </c>
      <c r="C744" t="s">
        <v>150</v>
      </c>
      <c r="D744" t="s">
        <v>47</v>
      </c>
      <c r="E744" t="s">
        <v>153</v>
      </c>
    </row>
    <row r="745" spans="1:5" x14ac:dyDescent="0.25">
      <c r="A745" s="16">
        <v>41450.67627314815</v>
      </c>
      <c r="B745" t="s">
        <v>248</v>
      </c>
      <c r="C745" t="s">
        <v>150</v>
      </c>
      <c r="D745" t="s">
        <v>47</v>
      </c>
      <c r="E745" t="s">
        <v>254</v>
      </c>
    </row>
    <row r="746" spans="1:5" x14ac:dyDescent="0.25">
      <c r="A746" s="16">
        <v>41450.676296296297</v>
      </c>
      <c r="B746" t="s">
        <v>248</v>
      </c>
      <c r="C746" t="s">
        <v>150</v>
      </c>
      <c r="D746" t="s">
        <v>51</v>
      </c>
      <c r="E746" t="s">
        <v>255</v>
      </c>
    </row>
    <row r="747" spans="1:5" x14ac:dyDescent="0.25">
      <c r="A747" s="16">
        <v>41450.676319444443</v>
      </c>
      <c r="B747" t="s">
        <v>248</v>
      </c>
      <c r="C747" t="s">
        <v>150</v>
      </c>
      <c r="D747" t="s">
        <v>51</v>
      </c>
      <c r="E747" t="s">
        <v>90</v>
      </c>
    </row>
    <row r="748" spans="1:5" x14ac:dyDescent="0.25">
      <c r="A748" s="16">
        <v>41450.67633101852</v>
      </c>
      <c r="B748" t="s">
        <v>248</v>
      </c>
      <c r="C748" t="s">
        <v>150</v>
      </c>
      <c r="D748" t="s">
        <v>51</v>
      </c>
      <c r="E748" t="s">
        <v>91</v>
      </c>
    </row>
    <row r="749" spans="1:5" x14ac:dyDescent="0.25">
      <c r="A749" s="16">
        <v>41450.676354166666</v>
      </c>
      <c r="B749" t="s">
        <v>248</v>
      </c>
      <c r="C749" t="s">
        <v>150</v>
      </c>
      <c r="D749" t="s">
        <v>51</v>
      </c>
      <c r="E749" t="s">
        <v>92</v>
      </c>
    </row>
    <row r="750" spans="1:5" x14ac:dyDescent="0.25">
      <c r="A750" s="16">
        <v>41450.676388888889</v>
      </c>
      <c r="B750" t="s">
        <v>248</v>
      </c>
      <c r="C750" t="s">
        <v>150</v>
      </c>
      <c r="D750" t="s">
        <v>51</v>
      </c>
      <c r="E750" t="s">
        <v>114</v>
      </c>
    </row>
    <row r="751" spans="1:5" x14ac:dyDescent="0.25">
      <c r="A751" s="16">
        <v>41450.676412037035</v>
      </c>
      <c r="B751" t="s">
        <v>248</v>
      </c>
      <c r="C751" t="s">
        <v>150</v>
      </c>
      <c r="D751" t="s">
        <v>51</v>
      </c>
      <c r="E751" t="s">
        <v>94</v>
      </c>
    </row>
    <row r="752" spans="1:5" x14ac:dyDescent="0.25">
      <c r="A752" s="16">
        <v>41450.676412037035</v>
      </c>
      <c r="B752" t="s">
        <v>248</v>
      </c>
      <c r="C752" t="s">
        <v>150</v>
      </c>
      <c r="D752" t="s">
        <v>51</v>
      </c>
      <c r="E752" t="s">
        <v>95</v>
      </c>
    </row>
    <row r="753" spans="1:5" x14ac:dyDescent="0.25">
      <c r="A753" s="16">
        <v>41450.676435185182</v>
      </c>
      <c r="B753" t="s">
        <v>248</v>
      </c>
      <c r="C753" t="s">
        <v>150</v>
      </c>
      <c r="D753" t="s">
        <v>51</v>
      </c>
      <c r="E753" t="s">
        <v>96</v>
      </c>
    </row>
    <row r="754" spans="1:5" x14ac:dyDescent="0.25">
      <c r="A754" s="16">
        <v>41450.676435185182</v>
      </c>
      <c r="B754" t="s">
        <v>248</v>
      </c>
      <c r="C754" t="s">
        <v>150</v>
      </c>
      <c r="D754" t="s">
        <v>51</v>
      </c>
      <c r="E754" t="s">
        <v>97</v>
      </c>
    </row>
    <row r="755" spans="1:5" x14ac:dyDescent="0.25">
      <c r="A755" s="16">
        <v>41450.676446759258</v>
      </c>
      <c r="B755" t="s">
        <v>248</v>
      </c>
      <c r="C755" t="s">
        <v>150</v>
      </c>
      <c r="D755" t="s">
        <v>51</v>
      </c>
      <c r="E755" t="s">
        <v>153</v>
      </c>
    </row>
    <row r="756" spans="1:5" x14ac:dyDescent="0.25">
      <c r="A756" s="16">
        <v>41450.676469907405</v>
      </c>
      <c r="B756" t="s">
        <v>248</v>
      </c>
      <c r="C756" t="s">
        <v>150</v>
      </c>
      <c r="D756" t="s">
        <v>51</v>
      </c>
      <c r="E756" t="s">
        <v>112</v>
      </c>
    </row>
    <row r="757" spans="1:5" x14ac:dyDescent="0.25">
      <c r="A757" s="16">
        <v>41450.676493055558</v>
      </c>
      <c r="B757" t="s">
        <v>248</v>
      </c>
      <c r="C757" t="s">
        <v>150</v>
      </c>
      <c r="D757" t="s">
        <v>54</v>
      </c>
      <c r="E757" t="s">
        <v>256</v>
      </c>
    </row>
    <row r="758" spans="1:5" x14ac:dyDescent="0.25">
      <c r="A758" s="16">
        <v>41450.676516203705</v>
      </c>
      <c r="B758" t="s">
        <v>248</v>
      </c>
      <c r="C758" t="s">
        <v>150</v>
      </c>
      <c r="D758" t="s">
        <v>54</v>
      </c>
      <c r="E758" t="s">
        <v>90</v>
      </c>
    </row>
    <row r="759" spans="1:5" x14ac:dyDescent="0.25">
      <c r="A759" s="16">
        <v>41450.676539351851</v>
      </c>
      <c r="B759" t="s">
        <v>248</v>
      </c>
      <c r="C759" t="s">
        <v>150</v>
      </c>
      <c r="D759" t="s">
        <v>54</v>
      </c>
      <c r="E759" t="s">
        <v>91</v>
      </c>
    </row>
    <row r="760" spans="1:5" x14ac:dyDescent="0.25">
      <c r="A760" s="16">
        <v>41450.676562499997</v>
      </c>
      <c r="B760" t="s">
        <v>248</v>
      </c>
      <c r="C760" t="s">
        <v>150</v>
      </c>
      <c r="D760" t="s">
        <v>54</v>
      </c>
      <c r="E760" t="s">
        <v>92</v>
      </c>
    </row>
    <row r="761" spans="1:5" x14ac:dyDescent="0.25">
      <c r="A761" s="16">
        <v>41450.676585648151</v>
      </c>
      <c r="B761" t="s">
        <v>248</v>
      </c>
      <c r="C761" t="s">
        <v>150</v>
      </c>
      <c r="D761" t="s">
        <v>54</v>
      </c>
      <c r="E761" t="s">
        <v>117</v>
      </c>
    </row>
    <row r="762" spans="1:5" x14ac:dyDescent="0.25">
      <c r="A762" s="16">
        <v>41450.676608796297</v>
      </c>
      <c r="B762" t="s">
        <v>248</v>
      </c>
      <c r="C762" t="s">
        <v>150</v>
      </c>
      <c r="D762" t="s">
        <v>54</v>
      </c>
      <c r="E762" t="s">
        <v>94</v>
      </c>
    </row>
    <row r="763" spans="1:5" x14ac:dyDescent="0.25">
      <c r="A763" s="16">
        <v>41450.676608796297</v>
      </c>
      <c r="B763" t="s">
        <v>248</v>
      </c>
      <c r="C763" t="s">
        <v>150</v>
      </c>
      <c r="D763" t="s">
        <v>54</v>
      </c>
      <c r="E763" t="s">
        <v>95</v>
      </c>
    </row>
    <row r="764" spans="1:5" x14ac:dyDescent="0.25">
      <c r="A764" s="16">
        <v>41450.676631944443</v>
      </c>
      <c r="B764" t="s">
        <v>248</v>
      </c>
      <c r="C764" t="s">
        <v>150</v>
      </c>
      <c r="D764" t="s">
        <v>54</v>
      </c>
      <c r="E764" t="s">
        <v>96</v>
      </c>
    </row>
    <row r="765" spans="1:5" x14ac:dyDescent="0.25">
      <c r="A765" s="16">
        <v>41450.676631944443</v>
      </c>
      <c r="B765" t="s">
        <v>248</v>
      </c>
      <c r="C765" t="s">
        <v>150</v>
      </c>
      <c r="D765" t="s">
        <v>54</v>
      </c>
      <c r="E765" t="s">
        <v>97</v>
      </c>
    </row>
    <row r="766" spans="1:5" x14ac:dyDescent="0.25">
      <c r="A766" s="16">
        <v>41450.676655092589</v>
      </c>
      <c r="B766" t="s">
        <v>248</v>
      </c>
      <c r="C766" t="s">
        <v>150</v>
      </c>
      <c r="D766" t="s">
        <v>54</v>
      </c>
      <c r="E766" t="s">
        <v>153</v>
      </c>
    </row>
    <row r="767" spans="1:5" x14ac:dyDescent="0.25">
      <c r="A767" s="16">
        <v>41450.676678240743</v>
      </c>
      <c r="B767" t="s">
        <v>248</v>
      </c>
      <c r="C767" t="s">
        <v>150</v>
      </c>
      <c r="D767" t="s">
        <v>54</v>
      </c>
      <c r="E767" t="s">
        <v>162</v>
      </c>
    </row>
    <row r="768" spans="1:5" x14ac:dyDescent="0.25">
      <c r="A768" s="16">
        <v>41450.676805555559</v>
      </c>
      <c r="B768" t="s">
        <v>248</v>
      </c>
      <c r="C768" t="s">
        <v>150</v>
      </c>
      <c r="D768" t="s">
        <v>75</v>
      </c>
      <c r="E768" t="s">
        <v>257</v>
      </c>
    </row>
    <row r="769" spans="1:5" x14ac:dyDescent="0.25">
      <c r="A769" s="16">
        <v>41450.676828703705</v>
      </c>
      <c r="B769" t="s">
        <v>248</v>
      </c>
      <c r="C769" t="s">
        <v>150</v>
      </c>
      <c r="D769" t="s">
        <v>75</v>
      </c>
      <c r="E769" t="s">
        <v>101</v>
      </c>
    </row>
    <row r="770" spans="1:5" x14ac:dyDescent="0.25">
      <c r="A770" s="16">
        <v>41450.676828703705</v>
      </c>
      <c r="B770" t="s">
        <v>248</v>
      </c>
      <c r="C770" t="s">
        <v>150</v>
      </c>
      <c r="D770" t="s">
        <v>75</v>
      </c>
      <c r="E770" t="s">
        <v>90</v>
      </c>
    </row>
    <row r="771" spans="1:5" x14ac:dyDescent="0.25">
      <c r="A771" s="16">
        <v>41450.676828703705</v>
      </c>
      <c r="B771" t="s">
        <v>248</v>
      </c>
      <c r="C771" t="s">
        <v>150</v>
      </c>
      <c r="D771" t="s">
        <v>75</v>
      </c>
      <c r="E771" t="s">
        <v>203</v>
      </c>
    </row>
    <row r="772" spans="1:5" x14ac:dyDescent="0.25">
      <c r="A772" s="16">
        <v>41450.676851851851</v>
      </c>
      <c r="B772" t="s">
        <v>248</v>
      </c>
      <c r="C772" t="s">
        <v>150</v>
      </c>
      <c r="D772" t="s">
        <v>75</v>
      </c>
      <c r="E772" t="s">
        <v>91</v>
      </c>
    </row>
    <row r="773" spans="1:5" x14ac:dyDescent="0.25">
      <c r="A773" s="16">
        <v>41450.676851851851</v>
      </c>
      <c r="B773" t="s">
        <v>248</v>
      </c>
      <c r="C773" t="s">
        <v>150</v>
      </c>
      <c r="D773" t="s">
        <v>75</v>
      </c>
      <c r="E773" t="s">
        <v>102</v>
      </c>
    </row>
    <row r="774" spans="1:5" x14ac:dyDescent="0.25">
      <c r="A774" s="16">
        <v>41450.676851851851</v>
      </c>
      <c r="B774" t="s">
        <v>248</v>
      </c>
      <c r="C774" t="s">
        <v>150</v>
      </c>
      <c r="D774" t="s">
        <v>75</v>
      </c>
      <c r="E774" t="s">
        <v>103</v>
      </c>
    </row>
    <row r="775" spans="1:5" x14ac:dyDescent="0.25">
      <c r="A775" s="16">
        <v>41450.676851851851</v>
      </c>
      <c r="B775" t="s">
        <v>248</v>
      </c>
      <c r="C775" t="s">
        <v>150</v>
      </c>
      <c r="D775" t="s">
        <v>75</v>
      </c>
      <c r="E775" t="s">
        <v>140</v>
      </c>
    </row>
    <row r="776" spans="1:5" x14ac:dyDescent="0.25">
      <c r="A776" s="16">
        <v>41450.676863425928</v>
      </c>
      <c r="B776" t="s">
        <v>248</v>
      </c>
      <c r="C776" t="s">
        <v>150</v>
      </c>
      <c r="D776" t="s">
        <v>75</v>
      </c>
      <c r="E776" t="s">
        <v>141</v>
      </c>
    </row>
    <row r="777" spans="1:5" x14ac:dyDescent="0.25">
      <c r="A777" s="16">
        <v>41450.676863425928</v>
      </c>
      <c r="B777" t="s">
        <v>248</v>
      </c>
      <c r="C777" t="s">
        <v>150</v>
      </c>
      <c r="D777" t="s">
        <v>75</v>
      </c>
      <c r="E777" t="s">
        <v>92</v>
      </c>
    </row>
    <row r="778" spans="1:5" x14ac:dyDescent="0.25">
      <c r="A778" s="16">
        <v>41450.676886574074</v>
      </c>
      <c r="B778" t="s">
        <v>248</v>
      </c>
      <c r="C778" t="s">
        <v>150</v>
      </c>
      <c r="D778" t="s">
        <v>75</v>
      </c>
      <c r="E778" t="s">
        <v>142</v>
      </c>
    </row>
    <row r="779" spans="1:5" x14ac:dyDescent="0.25">
      <c r="A779" s="16">
        <v>41450.676886574074</v>
      </c>
      <c r="B779" t="s">
        <v>248</v>
      </c>
      <c r="C779" t="s">
        <v>150</v>
      </c>
      <c r="D779" t="s">
        <v>75</v>
      </c>
      <c r="E779" t="s">
        <v>143</v>
      </c>
    </row>
    <row r="780" spans="1:5" x14ac:dyDescent="0.25">
      <c r="A780" s="16">
        <v>41450.67690972222</v>
      </c>
      <c r="B780" t="s">
        <v>248</v>
      </c>
      <c r="C780" t="s">
        <v>150</v>
      </c>
      <c r="D780" t="s">
        <v>75</v>
      </c>
      <c r="E780" t="s">
        <v>204</v>
      </c>
    </row>
    <row r="781" spans="1:5" x14ac:dyDescent="0.25">
      <c r="A781" s="16">
        <v>41450.67690972222</v>
      </c>
      <c r="B781" t="s">
        <v>248</v>
      </c>
      <c r="C781" t="s">
        <v>150</v>
      </c>
      <c r="D781" t="s">
        <v>75</v>
      </c>
      <c r="E781" t="s">
        <v>205</v>
      </c>
    </row>
    <row r="782" spans="1:5" x14ac:dyDescent="0.25">
      <c r="A782" s="16">
        <v>41450.67690972222</v>
      </c>
      <c r="B782" t="s">
        <v>248</v>
      </c>
      <c r="C782" t="s">
        <v>150</v>
      </c>
      <c r="D782" t="s">
        <v>75</v>
      </c>
      <c r="E782" t="s">
        <v>206</v>
      </c>
    </row>
    <row r="783" spans="1:5" x14ac:dyDescent="0.25">
      <c r="A783" s="16">
        <v>41450.67690972222</v>
      </c>
      <c r="B783" t="s">
        <v>248</v>
      </c>
      <c r="C783" t="s">
        <v>150</v>
      </c>
      <c r="D783" t="s">
        <v>75</v>
      </c>
      <c r="E783" t="s">
        <v>94</v>
      </c>
    </row>
    <row r="784" spans="1:5" x14ac:dyDescent="0.25">
      <c r="A784" s="16">
        <v>41450.67690972222</v>
      </c>
      <c r="B784" t="s">
        <v>248</v>
      </c>
      <c r="C784" t="s">
        <v>150</v>
      </c>
      <c r="D784" t="s">
        <v>75</v>
      </c>
      <c r="E784" t="s">
        <v>95</v>
      </c>
    </row>
    <row r="785" spans="1:6" x14ac:dyDescent="0.25">
      <c r="A785" s="16">
        <v>41450.676944444444</v>
      </c>
      <c r="B785" t="s">
        <v>248</v>
      </c>
      <c r="C785" t="s">
        <v>150</v>
      </c>
      <c r="D785" t="s">
        <v>75</v>
      </c>
      <c r="E785" t="s">
        <v>147</v>
      </c>
    </row>
    <row r="786" spans="1:6" x14ac:dyDescent="0.25">
      <c r="A786" s="16">
        <v>41450.67696759259</v>
      </c>
      <c r="B786" t="s">
        <v>248</v>
      </c>
      <c r="C786" t="s">
        <v>150</v>
      </c>
      <c r="D786" t="s">
        <v>75</v>
      </c>
      <c r="E786" t="s">
        <v>258</v>
      </c>
    </row>
    <row r="787" spans="1:6" x14ac:dyDescent="0.25">
      <c r="A787" s="16">
        <v>41450.69153935185</v>
      </c>
      <c r="B787" t="s">
        <v>248</v>
      </c>
      <c r="C787" t="s">
        <v>150</v>
      </c>
      <c r="D787" t="s">
        <v>51</v>
      </c>
      <c r="E787" t="s">
        <v>259</v>
      </c>
    </row>
    <row r="788" spans="1:6" x14ac:dyDescent="0.25">
      <c r="A788" s="16">
        <v>41450.691550925927</v>
      </c>
      <c r="B788" t="s">
        <v>248</v>
      </c>
      <c r="C788" t="s">
        <v>150</v>
      </c>
      <c r="D788" t="s">
        <v>51</v>
      </c>
      <c r="E788" t="s">
        <v>31</v>
      </c>
    </row>
    <row r="789" spans="1:6" x14ac:dyDescent="0.25">
      <c r="A789" s="16">
        <v>41450.691574074073</v>
      </c>
      <c r="B789" t="s">
        <v>248</v>
      </c>
      <c r="C789" t="s">
        <v>150</v>
      </c>
      <c r="D789" t="s">
        <v>51</v>
      </c>
      <c r="E789" t="s">
        <v>32</v>
      </c>
    </row>
    <row r="790" spans="1:6" x14ac:dyDescent="0.25">
      <c r="A790" s="16">
        <v>41450.69158564815</v>
      </c>
      <c r="B790" t="s">
        <v>248</v>
      </c>
      <c r="C790" t="s">
        <v>150</v>
      </c>
      <c r="D790" t="s">
        <v>51</v>
      </c>
      <c r="E790" t="s">
        <v>33</v>
      </c>
    </row>
    <row r="791" spans="1:6" x14ac:dyDescent="0.25">
      <c r="A791" s="16">
        <v>41450.69159722222</v>
      </c>
      <c r="B791" t="s">
        <v>248</v>
      </c>
      <c r="C791" t="s">
        <v>150</v>
      </c>
      <c r="D791" t="s">
        <v>51</v>
      </c>
      <c r="E791" t="s">
        <v>53</v>
      </c>
    </row>
    <row r="792" spans="1:6" x14ac:dyDescent="0.25">
      <c r="A792" s="16">
        <v>41450.691608796296</v>
      </c>
      <c r="B792" t="s">
        <v>248</v>
      </c>
      <c r="C792" t="s">
        <v>150</v>
      </c>
      <c r="D792" t="s">
        <v>51</v>
      </c>
      <c r="E792" t="s">
        <v>35</v>
      </c>
      <c r="F792" t="s">
        <v>36</v>
      </c>
    </row>
    <row r="793" spans="1:6" x14ac:dyDescent="0.25">
      <c r="A793" s="16">
        <v>41450.691620370373</v>
      </c>
      <c r="B793" t="s">
        <v>248</v>
      </c>
      <c r="C793" t="s">
        <v>150</v>
      </c>
      <c r="D793" t="s">
        <v>51</v>
      </c>
      <c r="E793" t="s">
        <v>37</v>
      </c>
      <c r="F793" t="s">
        <v>38</v>
      </c>
    </row>
    <row r="794" spans="1:6" x14ac:dyDescent="0.25">
      <c r="A794" s="16">
        <v>41451.377500000002</v>
      </c>
      <c r="B794" t="s">
        <v>260</v>
      </c>
      <c r="C794" t="s">
        <v>150</v>
      </c>
      <c r="D794" t="s">
        <v>29</v>
      </c>
      <c r="E794" t="s">
        <v>261</v>
      </c>
    </row>
    <row r="795" spans="1:6" x14ac:dyDescent="0.25">
      <c r="A795" s="16">
        <v>41451.377511574072</v>
      </c>
      <c r="B795" t="s">
        <v>260</v>
      </c>
      <c r="C795" t="s">
        <v>150</v>
      </c>
      <c r="D795" t="s">
        <v>29</v>
      </c>
      <c r="E795" t="s">
        <v>90</v>
      </c>
    </row>
    <row r="796" spans="1:6" x14ac:dyDescent="0.25">
      <c r="A796" s="16">
        <v>41451.377523148149</v>
      </c>
      <c r="B796" t="s">
        <v>260</v>
      </c>
      <c r="C796" t="s">
        <v>150</v>
      </c>
      <c r="D796" t="s">
        <v>29</v>
      </c>
      <c r="E796" t="s">
        <v>91</v>
      </c>
    </row>
    <row r="797" spans="1:6" x14ac:dyDescent="0.25">
      <c r="A797" s="16">
        <v>41451.377534722225</v>
      </c>
      <c r="B797" t="s">
        <v>260</v>
      </c>
      <c r="C797" t="s">
        <v>150</v>
      </c>
      <c r="D797" t="s">
        <v>29</v>
      </c>
      <c r="E797" t="s">
        <v>92</v>
      </c>
    </row>
    <row r="798" spans="1:6" x14ac:dyDescent="0.25">
      <c r="A798" s="16">
        <v>41451.377546296295</v>
      </c>
      <c r="B798" t="s">
        <v>260</v>
      </c>
      <c r="C798" t="s">
        <v>150</v>
      </c>
      <c r="D798" t="s">
        <v>29</v>
      </c>
      <c r="E798" t="s">
        <v>93</v>
      </c>
    </row>
    <row r="799" spans="1:6" x14ac:dyDescent="0.25">
      <c r="A799" s="16">
        <v>41451.377546296295</v>
      </c>
      <c r="B799" t="s">
        <v>260</v>
      </c>
      <c r="C799" t="s">
        <v>150</v>
      </c>
      <c r="D799" t="s">
        <v>29</v>
      </c>
      <c r="E799" t="s">
        <v>94</v>
      </c>
    </row>
    <row r="800" spans="1:6" x14ac:dyDescent="0.25">
      <c r="A800" s="16">
        <v>41451.377546296295</v>
      </c>
      <c r="B800" t="s">
        <v>260</v>
      </c>
      <c r="C800" t="s">
        <v>150</v>
      </c>
      <c r="D800" t="s">
        <v>29</v>
      </c>
      <c r="E800" t="s">
        <v>95</v>
      </c>
    </row>
    <row r="801" spans="1:5" x14ac:dyDescent="0.25">
      <c r="A801" s="16">
        <v>41451.377557870372</v>
      </c>
      <c r="B801" t="s">
        <v>260</v>
      </c>
      <c r="C801" t="s">
        <v>150</v>
      </c>
      <c r="D801" t="s">
        <v>29</v>
      </c>
      <c r="E801" t="s">
        <v>96</v>
      </c>
    </row>
    <row r="802" spans="1:5" x14ac:dyDescent="0.25">
      <c r="A802" s="16">
        <v>41451.377557870372</v>
      </c>
      <c r="B802" t="s">
        <v>260</v>
      </c>
      <c r="C802" t="s">
        <v>150</v>
      </c>
      <c r="D802" t="s">
        <v>29</v>
      </c>
      <c r="E802" t="s">
        <v>97</v>
      </c>
    </row>
    <row r="803" spans="1:5" x14ac:dyDescent="0.25">
      <c r="A803" s="16">
        <v>41451.377569444441</v>
      </c>
      <c r="B803" t="s">
        <v>260</v>
      </c>
      <c r="C803" t="s">
        <v>150</v>
      </c>
      <c r="D803" t="s">
        <v>29</v>
      </c>
      <c r="E803" t="s">
        <v>262</v>
      </c>
    </row>
    <row r="804" spans="1:5" x14ac:dyDescent="0.25">
      <c r="A804" s="16">
        <v>41451.377581018518</v>
      </c>
      <c r="B804" t="s">
        <v>260</v>
      </c>
      <c r="C804" t="s">
        <v>150</v>
      </c>
      <c r="D804" t="s">
        <v>29</v>
      </c>
      <c r="E804" t="s">
        <v>263</v>
      </c>
    </row>
    <row r="805" spans="1:5" x14ac:dyDescent="0.25">
      <c r="A805" s="16">
        <v>41451.377592592595</v>
      </c>
      <c r="B805" t="s">
        <v>260</v>
      </c>
      <c r="C805" t="s">
        <v>150</v>
      </c>
      <c r="D805" t="s">
        <v>39</v>
      </c>
      <c r="E805" t="s">
        <v>264</v>
      </c>
    </row>
    <row r="806" spans="1:5" x14ac:dyDescent="0.25">
      <c r="A806" s="16">
        <v>41451.377604166664</v>
      </c>
      <c r="B806" t="s">
        <v>260</v>
      </c>
      <c r="C806" t="s">
        <v>150</v>
      </c>
      <c r="D806" t="s">
        <v>39</v>
      </c>
      <c r="E806" t="s">
        <v>101</v>
      </c>
    </row>
    <row r="807" spans="1:5" x14ac:dyDescent="0.25">
      <c r="A807" s="16">
        <v>41451.377604166664</v>
      </c>
      <c r="B807" t="s">
        <v>260</v>
      </c>
      <c r="C807" t="s">
        <v>150</v>
      </c>
      <c r="D807" t="s">
        <v>39</v>
      </c>
      <c r="E807" t="s">
        <v>90</v>
      </c>
    </row>
    <row r="808" spans="1:5" x14ac:dyDescent="0.25">
      <c r="A808" s="16">
        <v>41451.377615740741</v>
      </c>
      <c r="B808" t="s">
        <v>260</v>
      </c>
      <c r="C808" t="s">
        <v>150</v>
      </c>
      <c r="D808" t="s">
        <v>39</v>
      </c>
      <c r="E808" t="s">
        <v>91</v>
      </c>
    </row>
    <row r="809" spans="1:5" x14ac:dyDescent="0.25">
      <c r="A809" s="16">
        <v>41451.377615740741</v>
      </c>
      <c r="B809" t="s">
        <v>260</v>
      </c>
      <c r="C809" t="s">
        <v>150</v>
      </c>
      <c r="D809" t="s">
        <v>39</v>
      </c>
      <c r="E809" t="s">
        <v>102</v>
      </c>
    </row>
    <row r="810" spans="1:5" x14ac:dyDescent="0.25">
      <c r="A810" s="16">
        <v>41451.377615740741</v>
      </c>
      <c r="B810" t="s">
        <v>260</v>
      </c>
      <c r="C810" t="s">
        <v>150</v>
      </c>
      <c r="D810" t="s">
        <v>39</v>
      </c>
      <c r="E810" t="s">
        <v>103</v>
      </c>
    </row>
    <row r="811" spans="1:5" x14ac:dyDescent="0.25">
      <c r="A811" s="16">
        <v>41451.377627314818</v>
      </c>
      <c r="B811" t="s">
        <v>260</v>
      </c>
      <c r="C811" t="s">
        <v>150</v>
      </c>
      <c r="D811" t="s">
        <v>39</v>
      </c>
      <c r="E811" t="s">
        <v>92</v>
      </c>
    </row>
    <row r="812" spans="1:5" x14ac:dyDescent="0.25">
      <c r="A812" s="16">
        <v>41451.377638888887</v>
      </c>
      <c r="B812" t="s">
        <v>260</v>
      </c>
      <c r="C812" t="s">
        <v>150</v>
      </c>
      <c r="D812" t="s">
        <v>39</v>
      </c>
      <c r="E812" t="s">
        <v>104</v>
      </c>
    </row>
    <row r="813" spans="1:5" x14ac:dyDescent="0.25">
      <c r="A813" s="16">
        <v>41451.377650462964</v>
      </c>
      <c r="B813" t="s">
        <v>260</v>
      </c>
      <c r="C813" t="s">
        <v>150</v>
      </c>
      <c r="D813" t="s">
        <v>39</v>
      </c>
      <c r="E813" t="s">
        <v>94</v>
      </c>
    </row>
    <row r="814" spans="1:5" x14ac:dyDescent="0.25">
      <c r="A814" s="16">
        <v>41451.377650462964</v>
      </c>
      <c r="B814" t="s">
        <v>260</v>
      </c>
      <c r="C814" t="s">
        <v>150</v>
      </c>
      <c r="D814" t="s">
        <v>39</v>
      </c>
      <c r="E814" t="s">
        <v>95</v>
      </c>
    </row>
    <row r="815" spans="1:5" x14ac:dyDescent="0.25">
      <c r="A815" s="16">
        <v>41451.377662037034</v>
      </c>
      <c r="B815" t="s">
        <v>260</v>
      </c>
      <c r="C815" t="s">
        <v>150</v>
      </c>
      <c r="D815" t="s">
        <v>39</v>
      </c>
      <c r="E815" t="s">
        <v>96</v>
      </c>
    </row>
    <row r="816" spans="1:5" x14ac:dyDescent="0.25">
      <c r="A816" s="16">
        <v>41451.377662037034</v>
      </c>
      <c r="B816" t="s">
        <v>260</v>
      </c>
      <c r="C816" t="s">
        <v>150</v>
      </c>
      <c r="D816" t="s">
        <v>39</v>
      </c>
      <c r="E816" t="s">
        <v>97</v>
      </c>
    </row>
    <row r="817" spans="1:5" x14ac:dyDescent="0.25">
      <c r="A817" s="16">
        <v>41451.37767361111</v>
      </c>
      <c r="B817" t="s">
        <v>260</v>
      </c>
      <c r="C817" t="s">
        <v>150</v>
      </c>
      <c r="D817" t="s">
        <v>39</v>
      </c>
      <c r="E817" t="s">
        <v>262</v>
      </c>
    </row>
    <row r="818" spans="1:5" x14ac:dyDescent="0.25">
      <c r="A818" s="16">
        <v>41451.377685185187</v>
      </c>
      <c r="B818" t="s">
        <v>260</v>
      </c>
      <c r="C818" t="s">
        <v>150</v>
      </c>
      <c r="D818" t="s">
        <v>39</v>
      </c>
      <c r="E818" t="s">
        <v>265</v>
      </c>
    </row>
    <row r="819" spans="1:5" x14ac:dyDescent="0.25">
      <c r="A819" s="16">
        <v>41451.377696759257</v>
      </c>
      <c r="B819" t="s">
        <v>260</v>
      </c>
      <c r="C819" t="s">
        <v>150</v>
      </c>
      <c r="D819" t="s">
        <v>47</v>
      </c>
      <c r="E819" t="s">
        <v>266</v>
      </c>
    </row>
    <row r="820" spans="1:5" x14ac:dyDescent="0.25">
      <c r="A820" s="16">
        <v>41451.37771990741</v>
      </c>
      <c r="B820" t="s">
        <v>260</v>
      </c>
      <c r="C820" t="s">
        <v>150</v>
      </c>
      <c r="D820" t="s">
        <v>47</v>
      </c>
      <c r="E820" t="s">
        <v>101</v>
      </c>
    </row>
    <row r="821" spans="1:5" x14ac:dyDescent="0.25">
      <c r="A821" s="16">
        <v>41451.37771990741</v>
      </c>
      <c r="B821" t="s">
        <v>260</v>
      </c>
      <c r="C821" t="s">
        <v>150</v>
      </c>
      <c r="D821" t="s">
        <v>47</v>
      </c>
      <c r="E821" t="s">
        <v>90</v>
      </c>
    </row>
    <row r="822" spans="1:5" x14ac:dyDescent="0.25">
      <c r="A822" s="16">
        <v>41451.37773148148</v>
      </c>
      <c r="B822" t="s">
        <v>260</v>
      </c>
      <c r="C822" t="s">
        <v>150</v>
      </c>
      <c r="D822" t="s">
        <v>47</v>
      </c>
      <c r="E822" t="s">
        <v>91</v>
      </c>
    </row>
    <row r="823" spans="1:5" x14ac:dyDescent="0.25">
      <c r="A823" s="16">
        <v>41451.37773148148</v>
      </c>
      <c r="B823" t="s">
        <v>260</v>
      </c>
      <c r="C823" t="s">
        <v>150</v>
      </c>
      <c r="D823" t="s">
        <v>47</v>
      </c>
      <c r="E823" t="s">
        <v>102</v>
      </c>
    </row>
    <row r="824" spans="1:5" x14ac:dyDescent="0.25">
      <c r="A824" s="16">
        <v>41451.37773148148</v>
      </c>
      <c r="B824" t="s">
        <v>260</v>
      </c>
      <c r="C824" t="s">
        <v>150</v>
      </c>
      <c r="D824" t="s">
        <v>47</v>
      </c>
      <c r="E824" t="s">
        <v>103</v>
      </c>
    </row>
    <row r="825" spans="1:5" x14ac:dyDescent="0.25">
      <c r="A825" s="16">
        <v>41451.377754629626</v>
      </c>
      <c r="B825" t="s">
        <v>260</v>
      </c>
      <c r="C825" t="s">
        <v>150</v>
      </c>
      <c r="D825" t="s">
        <v>47</v>
      </c>
      <c r="E825" t="s">
        <v>92</v>
      </c>
    </row>
    <row r="826" spans="1:5" x14ac:dyDescent="0.25">
      <c r="A826" s="16">
        <v>41451.377766203703</v>
      </c>
      <c r="B826" t="s">
        <v>260</v>
      </c>
      <c r="C826" t="s">
        <v>150</v>
      </c>
      <c r="D826" t="s">
        <v>47</v>
      </c>
      <c r="E826" t="s">
        <v>109</v>
      </c>
    </row>
    <row r="827" spans="1:5" x14ac:dyDescent="0.25">
      <c r="A827" s="16">
        <v>41451.377789351849</v>
      </c>
      <c r="B827" t="s">
        <v>260</v>
      </c>
      <c r="C827" t="s">
        <v>150</v>
      </c>
      <c r="D827" t="s">
        <v>47</v>
      </c>
      <c r="E827" t="s">
        <v>94</v>
      </c>
    </row>
    <row r="828" spans="1:5" x14ac:dyDescent="0.25">
      <c r="A828" s="16">
        <v>41451.377789351849</v>
      </c>
      <c r="B828" t="s">
        <v>260</v>
      </c>
      <c r="C828" t="s">
        <v>150</v>
      </c>
      <c r="D828" t="s">
        <v>47</v>
      </c>
      <c r="E828" t="s">
        <v>95</v>
      </c>
    </row>
    <row r="829" spans="1:5" x14ac:dyDescent="0.25">
      <c r="A829" s="16">
        <v>41451.377812500003</v>
      </c>
      <c r="B829" t="s">
        <v>260</v>
      </c>
      <c r="C829" t="s">
        <v>150</v>
      </c>
      <c r="D829" t="s">
        <v>47</v>
      </c>
      <c r="E829" t="s">
        <v>262</v>
      </c>
    </row>
    <row r="830" spans="1:5" x14ac:dyDescent="0.25">
      <c r="A830" s="16">
        <v>41451.377835648149</v>
      </c>
      <c r="B830" t="s">
        <v>260</v>
      </c>
      <c r="C830" t="s">
        <v>150</v>
      </c>
      <c r="D830" t="s">
        <v>47</v>
      </c>
      <c r="E830" t="s">
        <v>193</v>
      </c>
    </row>
    <row r="831" spans="1:5" x14ac:dyDescent="0.25">
      <c r="A831" s="16">
        <v>41451.377847222226</v>
      </c>
      <c r="B831" t="s">
        <v>260</v>
      </c>
      <c r="C831" t="s">
        <v>150</v>
      </c>
      <c r="D831" t="s">
        <v>51</v>
      </c>
      <c r="E831" t="s">
        <v>267</v>
      </c>
    </row>
    <row r="832" spans="1:5" x14ac:dyDescent="0.25">
      <c r="A832" s="16">
        <v>41451.377870370372</v>
      </c>
      <c r="B832" t="s">
        <v>260</v>
      </c>
      <c r="C832" t="s">
        <v>150</v>
      </c>
      <c r="D832" t="s">
        <v>51</v>
      </c>
      <c r="E832" t="s">
        <v>90</v>
      </c>
    </row>
    <row r="833" spans="1:5" x14ac:dyDescent="0.25">
      <c r="A833" s="16">
        <v>41451.377893518518</v>
      </c>
      <c r="B833" t="s">
        <v>260</v>
      </c>
      <c r="C833" t="s">
        <v>150</v>
      </c>
      <c r="D833" t="s">
        <v>51</v>
      </c>
      <c r="E833" t="s">
        <v>91</v>
      </c>
    </row>
    <row r="834" spans="1:5" x14ac:dyDescent="0.25">
      <c r="A834" s="16">
        <v>41451.377916666665</v>
      </c>
      <c r="B834" t="s">
        <v>260</v>
      </c>
      <c r="C834" t="s">
        <v>150</v>
      </c>
      <c r="D834" t="s">
        <v>51</v>
      </c>
      <c r="E834" t="s">
        <v>92</v>
      </c>
    </row>
    <row r="835" spans="1:5" x14ac:dyDescent="0.25">
      <c r="A835" s="16">
        <v>41451.377928240741</v>
      </c>
      <c r="B835" t="s">
        <v>260</v>
      </c>
      <c r="C835" t="s">
        <v>150</v>
      </c>
      <c r="D835" t="s">
        <v>51</v>
      </c>
      <c r="E835" t="s">
        <v>114</v>
      </c>
    </row>
    <row r="836" spans="1:5" x14ac:dyDescent="0.25">
      <c r="A836" s="16">
        <v>41451.377951388888</v>
      </c>
      <c r="B836" t="s">
        <v>260</v>
      </c>
      <c r="C836" t="s">
        <v>150</v>
      </c>
      <c r="D836" t="s">
        <v>51</v>
      </c>
      <c r="E836" t="s">
        <v>94</v>
      </c>
    </row>
    <row r="837" spans="1:5" x14ac:dyDescent="0.25">
      <c r="A837" s="16">
        <v>41451.377951388888</v>
      </c>
      <c r="B837" t="s">
        <v>260</v>
      </c>
      <c r="C837" t="s">
        <v>150</v>
      </c>
      <c r="D837" t="s">
        <v>51</v>
      </c>
      <c r="E837" t="s">
        <v>95</v>
      </c>
    </row>
    <row r="838" spans="1:5" x14ac:dyDescent="0.25">
      <c r="A838" s="16">
        <v>41451.377974537034</v>
      </c>
      <c r="B838" t="s">
        <v>260</v>
      </c>
      <c r="C838" t="s">
        <v>150</v>
      </c>
      <c r="D838" t="s">
        <v>51</v>
      </c>
      <c r="E838" t="s">
        <v>96</v>
      </c>
    </row>
    <row r="839" spans="1:5" x14ac:dyDescent="0.25">
      <c r="A839" s="16">
        <v>41451.377974537034</v>
      </c>
      <c r="B839" t="s">
        <v>260</v>
      </c>
      <c r="C839" t="s">
        <v>150</v>
      </c>
      <c r="D839" t="s">
        <v>51</v>
      </c>
      <c r="E839" t="s">
        <v>97</v>
      </c>
    </row>
    <row r="840" spans="1:5" x14ac:dyDescent="0.25">
      <c r="A840" s="16">
        <v>41451.377986111111</v>
      </c>
      <c r="B840" t="s">
        <v>260</v>
      </c>
      <c r="C840" t="s">
        <v>150</v>
      </c>
      <c r="D840" t="s">
        <v>51</v>
      </c>
      <c r="E840" t="s">
        <v>262</v>
      </c>
    </row>
    <row r="841" spans="1:5" x14ac:dyDescent="0.25">
      <c r="A841" s="16">
        <v>41451.378009259257</v>
      </c>
      <c r="B841" t="s">
        <v>260</v>
      </c>
      <c r="C841" t="s">
        <v>150</v>
      </c>
      <c r="D841" t="s">
        <v>51</v>
      </c>
      <c r="E841" t="s">
        <v>268</v>
      </c>
    </row>
    <row r="842" spans="1:5" x14ac:dyDescent="0.25">
      <c r="A842" s="16">
        <v>41451.378020833334</v>
      </c>
      <c r="B842" t="s">
        <v>260</v>
      </c>
      <c r="C842" t="s">
        <v>150</v>
      </c>
      <c r="D842" t="s">
        <v>54</v>
      </c>
      <c r="E842" t="s">
        <v>269</v>
      </c>
    </row>
    <row r="843" spans="1:5" x14ac:dyDescent="0.25">
      <c r="A843" s="16">
        <v>41451.37804398148</v>
      </c>
      <c r="B843" t="s">
        <v>260</v>
      </c>
      <c r="C843" t="s">
        <v>150</v>
      </c>
      <c r="D843" t="s">
        <v>54</v>
      </c>
      <c r="E843" t="s">
        <v>90</v>
      </c>
    </row>
    <row r="844" spans="1:5" x14ac:dyDescent="0.25">
      <c r="A844" s="16">
        <v>41451.378055555557</v>
      </c>
      <c r="B844" t="s">
        <v>260</v>
      </c>
      <c r="C844" t="s">
        <v>150</v>
      </c>
      <c r="D844" t="s">
        <v>54</v>
      </c>
      <c r="E844" t="s">
        <v>91</v>
      </c>
    </row>
    <row r="845" spans="1:5" x14ac:dyDescent="0.25">
      <c r="A845" s="16">
        <v>41451.378078703703</v>
      </c>
      <c r="B845" t="s">
        <v>260</v>
      </c>
      <c r="C845" t="s">
        <v>150</v>
      </c>
      <c r="D845" t="s">
        <v>54</v>
      </c>
      <c r="E845" t="s">
        <v>92</v>
      </c>
    </row>
    <row r="846" spans="1:5" x14ac:dyDescent="0.25">
      <c r="A846" s="16">
        <v>41451.37809027778</v>
      </c>
      <c r="B846" t="s">
        <v>260</v>
      </c>
      <c r="C846" t="s">
        <v>150</v>
      </c>
      <c r="D846" t="s">
        <v>54</v>
      </c>
      <c r="E846" t="s">
        <v>117</v>
      </c>
    </row>
    <row r="847" spans="1:5" x14ac:dyDescent="0.25">
      <c r="A847" s="16">
        <v>41451.378113425926</v>
      </c>
      <c r="B847" t="s">
        <v>260</v>
      </c>
      <c r="C847" t="s">
        <v>150</v>
      </c>
      <c r="D847" t="s">
        <v>54</v>
      </c>
      <c r="E847" t="s">
        <v>94</v>
      </c>
    </row>
    <row r="848" spans="1:5" x14ac:dyDescent="0.25">
      <c r="A848" s="16">
        <v>41451.378113425926</v>
      </c>
      <c r="B848" t="s">
        <v>260</v>
      </c>
      <c r="C848" t="s">
        <v>150</v>
      </c>
      <c r="D848" t="s">
        <v>54</v>
      </c>
      <c r="E848" t="s">
        <v>95</v>
      </c>
    </row>
    <row r="849" spans="1:5" x14ac:dyDescent="0.25">
      <c r="A849" s="16">
        <v>41451.378125000003</v>
      </c>
      <c r="B849" t="s">
        <v>260</v>
      </c>
      <c r="C849" t="s">
        <v>150</v>
      </c>
      <c r="D849" t="s">
        <v>54</v>
      </c>
      <c r="E849" t="s">
        <v>96</v>
      </c>
    </row>
    <row r="850" spans="1:5" x14ac:dyDescent="0.25">
      <c r="A850" s="16">
        <v>41451.378125000003</v>
      </c>
      <c r="B850" t="s">
        <v>260</v>
      </c>
      <c r="C850" t="s">
        <v>150</v>
      </c>
      <c r="D850" t="s">
        <v>54</v>
      </c>
      <c r="E850" t="s">
        <v>97</v>
      </c>
    </row>
    <row r="851" spans="1:5" x14ac:dyDescent="0.25">
      <c r="A851" s="16">
        <v>41451.378148148149</v>
      </c>
      <c r="B851" t="s">
        <v>260</v>
      </c>
      <c r="C851" t="s">
        <v>150</v>
      </c>
      <c r="D851" t="s">
        <v>54</v>
      </c>
      <c r="E851" t="s">
        <v>262</v>
      </c>
    </row>
    <row r="852" spans="1:5" x14ac:dyDescent="0.25">
      <c r="A852" s="16">
        <v>41451.378159722219</v>
      </c>
      <c r="B852" t="s">
        <v>260</v>
      </c>
      <c r="C852" t="s">
        <v>150</v>
      </c>
      <c r="D852" t="s">
        <v>54</v>
      </c>
      <c r="E852" t="s">
        <v>270</v>
      </c>
    </row>
    <row r="853" spans="1:5" x14ac:dyDescent="0.25">
      <c r="A853" s="16">
        <v>41451.378182870372</v>
      </c>
      <c r="B853" t="s">
        <v>260</v>
      </c>
      <c r="C853" t="s">
        <v>150</v>
      </c>
      <c r="D853" t="s">
        <v>57</v>
      </c>
      <c r="E853" t="s">
        <v>271</v>
      </c>
    </row>
    <row r="854" spans="1:5" x14ac:dyDescent="0.25">
      <c r="A854" s="16">
        <v>41451.378206018519</v>
      </c>
      <c r="B854" t="s">
        <v>260</v>
      </c>
      <c r="C854" t="s">
        <v>150</v>
      </c>
      <c r="D854" t="s">
        <v>57</v>
      </c>
      <c r="E854" t="s">
        <v>90</v>
      </c>
    </row>
    <row r="855" spans="1:5" x14ac:dyDescent="0.25">
      <c r="A855" s="16">
        <v>41451.378217592595</v>
      </c>
      <c r="B855" t="s">
        <v>260</v>
      </c>
      <c r="C855" t="s">
        <v>150</v>
      </c>
      <c r="D855" t="s">
        <v>57</v>
      </c>
      <c r="E855" t="s">
        <v>91</v>
      </c>
    </row>
    <row r="856" spans="1:5" x14ac:dyDescent="0.25">
      <c r="A856" s="16">
        <v>41451.378240740742</v>
      </c>
      <c r="B856" t="s">
        <v>260</v>
      </c>
      <c r="C856" t="s">
        <v>150</v>
      </c>
      <c r="D856" t="s">
        <v>57</v>
      </c>
      <c r="E856" t="s">
        <v>92</v>
      </c>
    </row>
    <row r="857" spans="1:5" x14ac:dyDescent="0.25">
      <c r="A857" s="16">
        <v>41451.378263888888</v>
      </c>
      <c r="B857" t="s">
        <v>260</v>
      </c>
      <c r="C857" t="s">
        <v>150</v>
      </c>
      <c r="D857" t="s">
        <v>57</v>
      </c>
      <c r="E857" t="s">
        <v>120</v>
      </c>
    </row>
    <row r="858" spans="1:5" x14ac:dyDescent="0.25">
      <c r="A858" s="16">
        <v>41451.378275462965</v>
      </c>
      <c r="B858" t="s">
        <v>260</v>
      </c>
      <c r="C858" t="s">
        <v>150</v>
      </c>
      <c r="D858" t="s">
        <v>57</v>
      </c>
      <c r="E858" t="s">
        <v>94</v>
      </c>
    </row>
    <row r="859" spans="1:5" x14ac:dyDescent="0.25">
      <c r="A859" s="16">
        <v>41451.378275462965</v>
      </c>
      <c r="B859" t="s">
        <v>260</v>
      </c>
      <c r="C859" t="s">
        <v>150</v>
      </c>
      <c r="D859" t="s">
        <v>57</v>
      </c>
      <c r="E859" t="s">
        <v>95</v>
      </c>
    </row>
    <row r="860" spans="1:5" x14ac:dyDescent="0.25">
      <c r="A860" s="16">
        <v>41451.378298611111</v>
      </c>
      <c r="B860" t="s">
        <v>260</v>
      </c>
      <c r="C860" t="s">
        <v>150</v>
      </c>
      <c r="D860" t="s">
        <v>57</v>
      </c>
      <c r="E860" t="s">
        <v>96</v>
      </c>
    </row>
    <row r="861" spans="1:5" x14ac:dyDescent="0.25">
      <c r="A861" s="16">
        <v>41451.378298611111</v>
      </c>
      <c r="B861" t="s">
        <v>260</v>
      </c>
      <c r="C861" t="s">
        <v>150</v>
      </c>
      <c r="D861" t="s">
        <v>57</v>
      </c>
      <c r="E861" t="s">
        <v>97</v>
      </c>
    </row>
    <row r="862" spans="1:5" x14ac:dyDescent="0.25">
      <c r="A862" s="16">
        <v>41451.378321759257</v>
      </c>
      <c r="B862" t="s">
        <v>260</v>
      </c>
      <c r="C862" t="s">
        <v>150</v>
      </c>
      <c r="D862" t="s">
        <v>57</v>
      </c>
      <c r="E862" t="s">
        <v>262</v>
      </c>
    </row>
    <row r="863" spans="1:5" x14ac:dyDescent="0.25">
      <c r="A863" s="16">
        <v>41451.378344907411</v>
      </c>
      <c r="B863" t="s">
        <v>260</v>
      </c>
      <c r="C863" t="s">
        <v>150</v>
      </c>
      <c r="D863" t="s">
        <v>57</v>
      </c>
      <c r="E863" t="s">
        <v>272</v>
      </c>
    </row>
    <row r="864" spans="1:5" x14ac:dyDescent="0.25">
      <c r="A864" s="16">
        <v>41451.37835648148</v>
      </c>
      <c r="B864" t="s">
        <v>260</v>
      </c>
      <c r="C864" t="s">
        <v>150</v>
      </c>
      <c r="D864" t="s">
        <v>60</v>
      </c>
      <c r="E864" t="s">
        <v>273</v>
      </c>
    </row>
    <row r="865" spans="1:5" x14ac:dyDescent="0.25">
      <c r="A865" s="16">
        <v>41451.378368055557</v>
      </c>
      <c r="B865" t="s">
        <v>260</v>
      </c>
      <c r="C865" t="s">
        <v>150</v>
      </c>
      <c r="D865" t="s">
        <v>60</v>
      </c>
      <c r="E865" t="s">
        <v>123</v>
      </c>
    </row>
    <row r="866" spans="1:5" x14ac:dyDescent="0.25">
      <c r="A866" s="16">
        <v>41451.378368055557</v>
      </c>
      <c r="B866" t="s">
        <v>260</v>
      </c>
      <c r="C866" t="s">
        <v>150</v>
      </c>
      <c r="D866" t="s">
        <v>60</v>
      </c>
      <c r="E866" t="s">
        <v>124</v>
      </c>
    </row>
    <row r="867" spans="1:5" x14ac:dyDescent="0.25">
      <c r="A867" s="16">
        <v>41451.378391203703</v>
      </c>
      <c r="B867" t="s">
        <v>260</v>
      </c>
      <c r="C867" t="s">
        <v>150</v>
      </c>
      <c r="D867" t="s">
        <v>60</v>
      </c>
      <c r="E867" t="s">
        <v>164</v>
      </c>
    </row>
    <row r="868" spans="1:5" x14ac:dyDescent="0.25">
      <c r="A868" s="16">
        <v>41451.37840277778</v>
      </c>
      <c r="B868" t="s">
        <v>260</v>
      </c>
      <c r="C868" t="s">
        <v>150</v>
      </c>
      <c r="D868" t="s">
        <v>60</v>
      </c>
      <c r="E868" t="s">
        <v>126</v>
      </c>
    </row>
    <row r="869" spans="1:5" x14ac:dyDescent="0.25">
      <c r="A869" s="16">
        <v>41451.37841435185</v>
      </c>
      <c r="B869" t="s">
        <v>260</v>
      </c>
      <c r="C869" t="s">
        <v>150</v>
      </c>
      <c r="D869" t="s">
        <v>60</v>
      </c>
      <c r="E869" t="s">
        <v>127</v>
      </c>
    </row>
    <row r="870" spans="1:5" x14ac:dyDescent="0.25">
      <c r="A870" s="16">
        <v>41451.378425925926</v>
      </c>
      <c r="B870" t="s">
        <v>260</v>
      </c>
      <c r="C870" t="s">
        <v>150</v>
      </c>
      <c r="D870" t="s">
        <v>60</v>
      </c>
      <c r="E870" t="s">
        <v>128</v>
      </c>
    </row>
    <row r="871" spans="1:5" x14ac:dyDescent="0.25">
      <c r="A871" s="16">
        <v>41451.378425925926</v>
      </c>
      <c r="B871" t="s">
        <v>260</v>
      </c>
      <c r="C871" t="s">
        <v>150</v>
      </c>
      <c r="D871" t="s">
        <v>60</v>
      </c>
      <c r="E871" t="s">
        <v>129</v>
      </c>
    </row>
    <row r="872" spans="1:5" x14ac:dyDescent="0.25">
      <c r="A872" s="16">
        <v>41451.378425925926</v>
      </c>
      <c r="B872" t="s">
        <v>260</v>
      </c>
      <c r="C872" t="s">
        <v>150</v>
      </c>
      <c r="D872" t="s">
        <v>60</v>
      </c>
      <c r="E872" t="s">
        <v>130</v>
      </c>
    </row>
    <row r="873" spans="1:5" x14ac:dyDescent="0.25">
      <c r="A873" s="16">
        <v>41451.378425925926</v>
      </c>
      <c r="B873" t="s">
        <v>260</v>
      </c>
      <c r="C873" t="s">
        <v>150</v>
      </c>
      <c r="D873" t="s">
        <v>60</v>
      </c>
      <c r="E873" t="s">
        <v>131</v>
      </c>
    </row>
    <row r="874" spans="1:5" x14ac:dyDescent="0.25">
      <c r="A874" s="16">
        <v>41451.378437500003</v>
      </c>
      <c r="B874" t="s">
        <v>260</v>
      </c>
      <c r="C874" t="s">
        <v>150</v>
      </c>
      <c r="D874" t="s">
        <v>60</v>
      </c>
      <c r="E874" t="s">
        <v>165</v>
      </c>
    </row>
    <row r="875" spans="1:5" x14ac:dyDescent="0.25">
      <c r="A875" s="16">
        <v>41451.378437500003</v>
      </c>
      <c r="B875" t="s">
        <v>260</v>
      </c>
      <c r="C875" t="s">
        <v>150</v>
      </c>
      <c r="D875" t="s">
        <v>60</v>
      </c>
      <c r="E875" t="s">
        <v>166</v>
      </c>
    </row>
    <row r="876" spans="1:5" x14ac:dyDescent="0.25">
      <c r="A876" s="16">
        <v>41451.378437500003</v>
      </c>
      <c r="B876" t="s">
        <v>260</v>
      </c>
      <c r="C876" t="s">
        <v>150</v>
      </c>
      <c r="D876" t="s">
        <v>60</v>
      </c>
      <c r="E876" t="s">
        <v>167</v>
      </c>
    </row>
    <row r="877" spans="1:5" x14ac:dyDescent="0.25">
      <c r="A877" s="16">
        <v>41451.378437500003</v>
      </c>
      <c r="B877" t="s">
        <v>260</v>
      </c>
      <c r="C877" t="s">
        <v>150</v>
      </c>
      <c r="D877" t="s">
        <v>60</v>
      </c>
      <c r="E877" t="s">
        <v>168</v>
      </c>
    </row>
    <row r="878" spans="1:5" x14ac:dyDescent="0.25">
      <c r="A878" s="16">
        <v>41451.378460648149</v>
      </c>
      <c r="B878" t="s">
        <v>260</v>
      </c>
      <c r="C878" t="s">
        <v>150</v>
      </c>
      <c r="D878" t="s">
        <v>60</v>
      </c>
      <c r="E878" t="s">
        <v>136</v>
      </c>
    </row>
    <row r="879" spans="1:5" x14ac:dyDescent="0.25">
      <c r="A879" s="16">
        <v>41451.378472222219</v>
      </c>
      <c r="B879" t="s">
        <v>260</v>
      </c>
      <c r="C879" t="s">
        <v>150</v>
      </c>
      <c r="D879" t="s">
        <v>60</v>
      </c>
      <c r="E879" t="s">
        <v>197</v>
      </c>
    </row>
    <row r="880" spans="1:5" x14ac:dyDescent="0.25">
      <c r="A880" s="16">
        <v>41451.378483796296</v>
      </c>
      <c r="B880" t="s">
        <v>260</v>
      </c>
      <c r="C880" t="s">
        <v>150</v>
      </c>
      <c r="D880" t="s">
        <v>75</v>
      </c>
      <c r="E880" t="s">
        <v>274</v>
      </c>
    </row>
    <row r="881" spans="1:5" x14ac:dyDescent="0.25">
      <c r="A881" s="16">
        <v>41451.378506944442</v>
      </c>
      <c r="B881" t="s">
        <v>260</v>
      </c>
      <c r="C881" t="s">
        <v>150</v>
      </c>
      <c r="D881" t="s">
        <v>75</v>
      </c>
      <c r="E881" t="s">
        <v>101</v>
      </c>
    </row>
    <row r="882" spans="1:5" x14ac:dyDescent="0.25">
      <c r="A882" s="16">
        <v>41451.378506944442</v>
      </c>
      <c r="B882" t="s">
        <v>260</v>
      </c>
      <c r="C882" t="s">
        <v>150</v>
      </c>
      <c r="D882" t="s">
        <v>75</v>
      </c>
      <c r="E882" t="s">
        <v>90</v>
      </c>
    </row>
    <row r="883" spans="1:5" x14ac:dyDescent="0.25">
      <c r="A883" s="16">
        <v>41451.378506944442</v>
      </c>
      <c r="B883" t="s">
        <v>260</v>
      </c>
      <c r="C883" t="s">
        <v>150</v>
      </c>
      <c r="D883" t="s">
        <v>75</v>
      </c>
      <c r="E883" t="s">
        <v>203</v>
      </c>
    </row>
    <row r="884" spans="1:5" x14ac:dyDescent="0.25">
      <c r="A884" s="16">
        <v>41451.378518518519</v>
      </c>
      <c r="B884" t="s">
        <v>260</v>
      </c>
      <c r="C884" t="s">
        <v>150</v>
      </c>
      <c r="D884" t="s">
        <v>75</v>
      </c>
      <c r="E884" t="s">
        <v>91</v>
      </c>
    </row>
    <row r="885" spans="1:5" x14ac:dyDescent="0.25">
      <c r="A885" s="16">
        <v>41451.378518518519</v>
      </c>
      <c r="B885" t="s">
        <v>260</v>
      </c>
      <c r="C885" t="s">
        <v>150</v>
      </c>
      <c r="D885" t="s">
        <v>75</v>
      </c>
      <c r="E885" t="s">
        <v>102</v>
      </c>
    </row>
    <row r="886" spans="1:5" x14ac:dyDescent="0.25">
      <c r="A886" s="16">
        <v>41451.378518518519</v>
      </c>
      <c r="B886" t="s">
        <v>260</v>
      </c>
      <c r="C886" t="s">
        <v>150</v>
      </c>
      <c r="D886" t="s">
        <v>75</v>
      </c>
      <c r="E886" t="s">
        <v>103</v>
      </c>
    </row>
    <row r="887" spans="1:5" x14ac:dyDescent="0.25">
      <c r="A887" s="16">
        <v>41451.378518518519</v>
      </c>
      <c r="B887" t="s">
        <v>260</v>
      </c>
      <c r="C887" t="s">
        <v>150</v>
      </c>
      <c r="D887" t="s">
        <v>75</v>
      </c>
      <c r="E887" t="s">
        <v>140</v>
      </c>
    </row>
    <row r="888" spans="1:5" x14ac:dyDescent="0.25">
      <c r="A888" s="16">
        <v>41451.378530092596</v>
      </c>
      <c r="B888" t="s">
        <v>260</v>
      </c>
      <c r="C888" t="s">
        <v>150</v>
      </c>
      <c r="D888" t="s">
        <v>75</v>
      </c>
      <c r="E888" t="s">
        <v>141</v>
      </c>
    </row>
    <row r="889" spans="1:5" x14ac:dyDescent="0.25">
      <c r="A889" s="16">
        <v>41451.378530092596</v>
      </c>
      <c r="B889" t="s">
        <v>260</v>
      </c>
      <c r="C889" t="s">
        <v>150</v>
      </c>
      <c r="D889" t="s">
        <v>75</v>
      </c>
      <c r="E889" t="s">
        <v>92</v>
      </c>
    </row>
    <row r="890" spans="1:5" x14ac:dyDescent="0.25">
      <c r="A890" s="16">
        <v>41451.378553240742</v>
      </c>
      <c r="B890" t="s">
        <v>260</v>
      </c>
      <c r="C890" t="s">
        <v>150</v>
      </c>
      <c r="D890" t="s">
        <v>75</v>
      </c>
      <c r="E890" t="s">
        <v>142</v>
      </c>
    </row>
    <row r="891" spans="1:5" x14ac:dyDescent="0.25">
      <c r="A891" s="16">
        <v>41451.378553240742</v>
      </c>
      <c r="B891" t="s">
        <v>260</v>
      </c>
      <c r="C891" t="s">
        <v>150</v>
      </c>
      <c r="D891" t="s">
        <v>75</v>
      </c>
      <c r="E891" t="s">
        <v>143</v>
      </c>
    </row>
    <row r="892" spans="1:5" x14ac:dyDescent="0.25">
      <c r="A892" s="16">
        <v>41451.378564814811</v>
      </c>
      <c r="B892" t="s">
        <v>260</v>
      </c>
      <c r="C892" t="s">
        <v>150</v>
      </c>
      <c r="D892" t="s">
        <v>75</v>
      </c>
      <c r="E892" t="s">
        <v>204</v>
      </c>
    </row>
    <row r="893" spans="1:5" x14ac:dyDescent="0.25">
      <c r="A893" s="16">
        <v>41451.378564814811</v>
      </c>
      <c r="B893" t="s">
        <v>260</v>
      </c>
      <c r="C893" t="s">
        <v>150</v>
      </c>
      <c r="D893" t="s">
        <v>75</v>
      </c>
      <c r="E893" t="s">
        <v>205</v>
      </c>
    </row>
    <row r="894" spans="1:5" x14ac:dyDescent="0.25">
      <c r="A894" s="16">
        <v>41451.378564814811</v>
      </c>
      <c r="B894" t="s">
        <v>260</v>
      </c>
      <c r="C894" t="s">
        <v>150</v>
      </c>
      <c r="D894" t="s">
        <v>75</v>
      </c>
      <c r="E894" t="s">
        <v>206</v>
      </c>
    </row>
    <row r="895" spans="1:5" x14ac:dyDescent="0.25">
      <c r="A895" s="16">
        <v>41451.378564814811</v>
      </c>
      <c r="B895" t="s">
        <v>260</v>
      </c>
      <c r="C895" t="s">
        <v>150</v>
      </c>
      <c r="D895" t="s">
        <v>75</v>
      </c>
      <c r="E895" t="s">
        <v>94</v>
      </c>
    </row>
    <row r="896" spans="1:5" x14ac:dyDescent="0.25">
      <c r="A896" s="16">
        <v>41451.378564814811</v>
      </c>
      <c r="B896" t="s">
        <v>260</v>
      </c>
      <c r="C896" t="s">
        <v>150</v>
      </c>
      <c r="D896" t="s">
        <v>75</v>
      </c>
      <c r="E896" t="s">
        <v>95</v>
      </c>
    </row>
    <row r="897" spans="1:7" x14ac:dyDescent="0.25">
      <c r="A897" s="16">
        <v>41451.378599537034</v>
      </c>
      <c r="B897" t="s">
        <v>260</v>
      </c>
      <c r="C897" t="s">
        <v>150</v>
      </c>
      <c r="D897" t="s">
        <v>75</v>
      </c>
      <c r="E897" t="s">
        <v>147</v>
      </c>
    </row>
    <row r="898" spans="1:7" x14ac:dyDescent="0.25">
      <c r="A898" s="16">
        <v>41451.378611111111</v>
      </c>
      <c r="B898" t="s">
        <v>260</v>
      </c>
      <c r="C898" t="s">
        <v>150</v>
      </c>
      <c r="D898" t="s">
        <v>75</v>
      </c>
      <c r="E898" t="s">
        <v>195</v>
      </c>
    </row>
    <row r="899" spans="1:7" x14ac:dyDescent="0.25">
      <c r="A899" s="16">
        <v>41451.37877314815</v>
      </c>
      <c r="B899" t="s">
        <v>260</v>
      </c>
      <c r="C899" t="s">
        <v>150</v>
      </c>
      <c r="D899" t="s">
        <v>29</v>
      </c>
      <c r="E899" t="s">
        <v>275</v>
      </c>
    </row>
    <row r="900" spans="1:7" x14ac:dyDescent="0.25">
      <c r="A900" s="16">
        <v>41451.37877314815</v>
      </c>
      <c r="B900" t="s">
        <v>260</v>
      </c>
      <c r="C900" t="s">
        <v>150</v>
      </c>
      <c r="D900" t="s">
        <v>29</v>
      </c>
      <c r="E900" t="s">
        <v>31</v>
      </c>
    </row>
    <row r="901" spans="1:7" x14ac:dyDescent="0.25">
      <c r="A901" s="16">
        <v>41451.378784722219</v>
      </c>
      <c r="B901" t="s">
        <v>260</v>
      </c>
      <c r="C901" t="s">
        <v>150</v>
      </c>
      <c r="D901" t="s">
        <v>29</v>
      </c>
      <c r="E901" t="s">
        <v>32</v>
      </c>
    </row>
    <row r="902" spans="1:7" x14ac:dyDescent="0.25">
      <c r="A902" s="16">
        <v>41451.378784722219</v>
      </c>
      <c r="B902" t="s">
        <v>260</v>
      </c>
      <c r="C902" t="s">
        <v>150</v>
      </c>
      <c r="D902" t="s">
        <v>29</v>
      </c>
      <c r="E902" t="s">
        <v>33</v>
      </c>
    </row>
    <row r="903" spans="1:7" x14ac:dyDescent="0.25">
      <c r="A903" s="16">
        <v>41451.378784722219</v>
      </c>
      <c r="B903" t="s">
        <v>260</v>
      </c>
      <c r="C903" t="s">
        <v>150</v>
      </c>
      <c r="D903" t="s">
        <v>29</v>
      </c>
      <c r="E903" t="s">
        <v>34</v>
      </c>
    </row>
    <row r="904" spans="1:7" x14ac:dyDescent="0.25">
      <c r="A904" s="16">
        <v>41451.378796296296</v>
      </c>
      <c r="B904" t="s">
        <v>260</v>
      </c>
      <c r="C904" t="s">
        <v>150</v>
      </c>
      <c r="D904" t="s">
        <v>29</v>
      </c>
      <c r="E904" t="s">
        <v>35</v>
      </c>
      <c r="F904" t="s">
        <v>36</v>
      </c>
    </row>
    <row r="905" spans="1:7" x14ac:dyDescent="0.25">
      <c r="A905" s="16">
        <v>41451.378796296296</v>
      </c>
      <c r="B905" t="s">
        <v>260</v>
      </c>
      <c r="C905" t="s">
        <v>150</v>
      </c>
      <c r="D905" t="s">
        <v>29</v>
      </c>
      <c r="E905" t="s">
        <v>37</v>
      </c>
      <c r="F905" t="s">
        <v>38</v>
      </c>
    </row>
    <row r="906" spans="1:7" x14ac:dyDescent="0.25">
      <c r="A906" s="16">
        <v>41451.378807870373</v>
      </c>
      <c r="B906" t="s">
        <v>260</v>
      </c>
      <c r="C906" t="s">
        <v>150</v>
      </c>
      <c r="D906" t="s">
        <v>39</v>
      </c>
      <c r="E906" t="s">
        <v>276</v>
      </c>
    </row>
    <row r="907" spans="1:7" x14ac:dyDescent="0.25">
      <c r="A907" s="16">
        <v>41451.378807870373</v>
      </c>
      <c r="B907" t="s">
        <v>260</v>
      </c>
      <c r="C907" t="s">
        <v>150</v>
      </c>
      <c r="D907" t="s">
        <v>39</v>
      </c>
      <c r="E907" t="s">
        <v>41</v>
      </c>
      <c r="F907" t="s">
        <v>42</v>
      </c>
    </row>
    <row r="908" spans="1:7" x14ac:dyDescent="0.25">
      <c r="A908" s="16">
        <v>41451.378819444442</v>
      </c>
      <c r="B908" t="s">
        <v>260</v>
      </c>
      <c r="C908" t="s">
        <v>150</v>
      </c>
      <c r="D908" t="s">
        <v>39</v>
      </c>
      <c r="E908" t="s">
        <v>43</v>
      </c>
      <c r="F908" t="s">
        <v>44</v>
      </c>
      <c r="G908" t="s">
        <v>45</v>
      </c>
    </row>
    <row r="909" spans="1:7" x14ac:dyDescent="0.25">
      <c r="A909" s="16">
        <v>41451.378819444442</v>
      </c>
      <c r="B909" t="s">
        <v>260</v>
      </c>
      <c r="C909" t="s">
        <v>150</v>
      </c>
      <c r="D909" t="s">
        <v>39</v>
      </c>
      <c r="E909" t="s">
        <v>33</v>
      </c>
    </row>
    <row r="910" spans="1:7" x14ac:dyDescent="0.25">
      <c r="A910" s="16">
        <v>41451.378831018519</v>
      </c>
      <c r="B910" t="s">
        <v>260</v>
      </c>
      <c r="C910" t="s">
        <v>150</v>
      </c>
      <c r="D910" t="s">
        <v>39</v>
      </c>
      <c r="E910" t="s">
        <v>46</v>
      </c>
    </row>
    <row r="911" spans="1:7" x14ac:dyDescent="0.25">
      <c r="A911" s="16">
        <v>41451.378831018519</v>
      </c>
      <c r="B911" t="s">
        <v>260</v>
      </c>
      <c r="C911" t="s">
        <v>150</v>
      </c>
      <c r="D911" t="s">
        <v>39</v>
      </c>
      <c r="E911" t="s">
        <v>35</v>
      </c>
      <c r="F911" t="s">
        <v>36</v>
      </c>
    </row>
    <row r="912" spans="1:7" x14ac:dyDescent="0.25">
      <c r="A912" s="16">
        <v>41451.378842592596</v>
      </c>
      <c r="B912" t="s">
        <v>260</v>
      </c>
      <c r="C912" t="s">
        <v>150</v>
      </c>
      <c r="D912" t="s">
        <v>39</v>
      </c>
      <c r="E912" t="s">
        <v>37</v>
      </c>
      <c r="F912" t="s">
        <v>38</v>
      </c>
    </row>
    <row r="913" spans="1:7" x14ac:dyDescent="0.25">
      <c r="A913" s="16">
        <v>41451.378854166665</v>
      </c>
      <c r="B913" t="s">
        <v>260</v>
      </c>
      <c r="C913" t="s">
        <v>150</v>
      </c>
      <c r="D913" t="s">
        <v>47</v>
      </c>
      <c r="E913" t="s">
        <v>277</v>
      </c>
    </row>
    <row r="914" spans="1:7" x14ac:dyDescent="0.25">
      <c r="A914" s="16">
        <v>41451.378877314812</v>
      </c>
      <c r="B914" t="s">
        <v>260</v>
      </c>
      <c r="C914" t="s">
        <v>150</v>
      </c>
      <c r="D914" t="s">
        <v>47</v>
      </c>
      <c r="E914" t="s">
        <v>41</v>
      </c>
      <c r="F914" t="s">
        <v>42</v>
      </c>
    </row>
    <row r="915" spans="1:7" x14ac:dyDescent="0.25">
      <c r="A915" s="16">
        <v>41451.378888888888</v>
      </c>
      <c r="B915" t="s">
        <v>260</v>
      </c>
      <c r="C915" t="s">
        <v>150</v>
      </c>
      <c r="D915" t="s">
        <v>47</v>
      </c>
      <c r="E915" t="s">
        <v>43</v>
      </c>
      <c r="F915" t="s">
        <v>44</v>
      </c>
      <c r="G915" t="s">
        <v>45</v>
      </c>
    </row>
    <row r="916" spans="1:7" x14ac:dyDescent="0.25">
      <c r="A916" s="16">
        <v>41451.378912037035</v>
      </c>
      <c r="B916" t="s">
        <v>260</v>
      </c>
      <c r="C916" t="s">
        <v>150</v>
      </c>
      <c r="D916" t="s">
        <v>47</v>
      </c>
      <c r="E916" t="s">
        <v>33</v>
      </c>
    </row>
    <row r="917" spans="1:7" x14ac:dyDescent="0.25">
      <c r="A917" s="16">
        <v>41451.378935185188</v>
      </c>
      <c r="B917" t="s">
        <v>260</v>
      </c>
      <c r="C917" t="s">
        <v>150</v>
      </c>
      <c r="D917" t="s">
        <v>47</v>
      </c>
      <c r="E917" t="s">
        <v>49</v>
      </c>
    </row>
    <row r="918" spans="1:7" x14ac:dyDescent="0.25">
      <c r="A918" s="16">
        <v>41451.378946759258</v>
      </c>
      <c r="B918" t="s">
        <v>260</v>
      </c>
      <c r="C918" t="s">
        <v>150</v>
      </c>
      <c r="D918" t="s">
        <v>47</v>
      </c>
      <c r="E918" t="s">
        <v>35</v>
      </c>
      <c r="F918" t="s">
        <v>36</v>
      </c>
    </row>
    <row r="919" spans="1:7" x14ac:dyDescent="0.25">
      <c r="A919" s="16">
        <v>41451.378969907404</v>
      </c>
      <c r="B919" t="s">
        <v>260</v>
      </c>
      <c r="C919" t="s">
        <v>150</v>
      </c>
      <c r="D919" t="s">
        <v>47</v>
      </c>
      <c r="E919" t="s">
        <v>50</v>
      </c>
    </row>
    <row r="920" spans="1:7" x14ac:dyDescent="0.25">
      <c r="A920" s="16">
        <v>41451.378993055558</v>
      </c>
      <c r="B920" t="s">
        <v>260</v>
      </c>
      <c r="C920" t="s">
        <v>150</v>
      </c>
      <c r="D920" t="s">
        <v>51</v>
      </c>
      <c r="E920" t="s">
        <v>278</v>
      </c>
    </row>
    <row r="921" spans="1:7" x14ac:dyDescent="0.25">
      <c r="A921" s="16">
        <v>41451.379027777781</v>
      </c>
      <c r="B921" t="s">
        <v>260</v>
      </c>
      <c r="C921" t="s">
        <v>150</v>
      </c>
      <c r="D921" t="s">
        <v>51</v>
      </c>
      <c r="E921" t="s">
        <v>31</v>
      </c>
    </row>
    <row r="922" spans="1:7" x14ac:dyDescent="0.25">
      <c r="A922" s="16">
        <v>41451.379050925927</v>
      </c>
      <c r="B922" t="s">
        <v>260</v>
      </c>
      <c r="C922" t="s">
        <v>150</v>
      </c>
      <c r="D922" t="s">
        <v>51</v>
      </c>
      <c r="E922" t="s">
        <v>32</v>
      </c>
    </row>
    <row r="923" spans="1:7" x14ac:dyDescent="0.25">
      <c r="A923" s="16">
        <v>41451.379074074073</v>
      </c>
      <c r="B923" t="s">
        <v>260</v>
      </c>
      <c r="C923" t="s">
        <v>150</v>
      </c>
      <c r="D923" t="s">
        <v>51</v>
      </c>
      <c r="E923" t="s">
        <v>33</v>
      </c>
    </row>
    <row r="924" spans="1:7" x14ac:dyDescent="0.25">
      <c r="A924" s="16">
        <v>41451.37909722222</v>
      </c>
      <c r="B924" t="s">
        <v>260</v>
      </c>
      <c r="C924" t="s">
        <v>150</v>
      </c>
      <c r="D924" t="s">
        <v>51</v>
      </c>
      <c r="E924" t="s">
        <v>53</v>
      </c>
    </row>
    <row r="925" spans="1:7" x14ac:dyDescent="0.25">
      <c r="A925" s="16">
        <v>41451.379120370373</v>
      </c>
      <c r="B925" t="s">
        <v>260</v>
      </c>
      <c r="C925" t="s">
        <v>150</v>
      </c>
      <c r="D925" t="s">
        <v>51</v>
      </c>
      <c r="E925" t="s">
        <v>35</v>
      </c>
      <c r="F925" t="s">
        <v>36</v>
      </c>
    </row>
    <row r="926" spans="1:7" x14ac:dyDescent="0.25">
      <c r="A926" s="16">
        <v>41451.379143518519</v>
      </c>
      <c r="B926" t="s">
        <v>260</v>
      </c>
      <c r="C926" t="s">
        <v>150</v>
      </c>
      <c r="D926" t="s">
        <v>51</v>
      </c>
      <c r="E926" t="s">
        <v>37</v>
      </c>
      <c r="F926" t="s">
        <v>38</v>
      </c>
    </row>
    <row r="927" spans="1:7" x14ac:dyDescent="0.25">
      <c r="A927" s="16">
        <v>41451.379143518519</v>
      </c>
      <c r="B927" t="s">
        <v>260</v>
      </c>
      <c r="C927" t="s">
        <v>150</v>
      </c>
      <c r="D927" t="s">
        <v>54</v>
      </c>
      <c r="E927" t="s">
        <v>279</v>
      </c>
    </row>
    <row r="928" spans="1:7" x14ac:dyDescent="0.25">
      <c r="A928" s="16">
        <v>41451.379155092596</v>
      </c>
      <c r="B928" t="s">
        <v>260</v>
      </c>
      <c r="C928" t="s">
        <v>150</v>
      </c>
      <c r="D928" t="s">
        <v>54</v>
      </c>
      <c r="E928" t="s">
        <v>31</v>
      </c>
    </row>
    <row r="929" spans="1:6" x14ac:dyDescent="0.25">
      <c r="A929" s="16">
        <v>41451.379166666666</v>
      </c>
      <c r="B929" t="s">
        <v>260</v>
      </c>
      <c r="C929" t="s">
        <v>150</v>
      </c>
      <c r="D929" t="s">
        <v>54</v>
      </c>
      <c r="E929" t="s">
        <v>32</v>
      </c>
    </row>
    <row r="930" spans="1:6" x14ac:dyDescent="0.25">
      <c r="A930" s="16">
        <v>41451.379166666666</v>
      </c>
      <c r="B930" t="s">
        <v>260</v>
      </c>
      <c r="C930" t="s">
        <v>150</v>
      </c>
      <c r="D930" t="s">
        <v>54</v>
      </c>
      <c r="E930" t="s">
        <v>33</v>
      </c>
    </row>
    <row r="931" spans="1:6" x14ac:dyDescent="0.25">
      <c r="A931" s="16">
        <v>41451.379178240742</v>
      </c>
      <c r="B931" t="s">
        <v>260</v>
      </c>
      <c r="C931" t="s">
        <v>150</v>
      </c>
      <c r="D931" t="s">
        <v>54</v>
      </c>
      <c r="E931" t="s">
        <v>56</v>
      </c>
    </row>
    <row r="932" spans="1:6" x14ac:dyDescent="0.25">
      <c r="A932" s="16">
        <v>41451.379178240742</v>
      </c>
      <c r="B932" t="s">
        <v>260</v>
      </c>
      <c r="C932" t="s">
        <v>150</v>
      </c>
      <c r="D932" t="s">
        <v>54</v>
      </c>
      <c r="E932" t="s">
        <v>35</v>
      </c>
      <c r="F932" t="s">
        <v>36</v>
      </c>
    </row>
    <row r="933" spans="1:6" x14ac:dyDescent="0.25">
      <c r="A933" s="16">
        <v>41451.379189814812</v>
      </c>
      <c r="B933" t="s">
        <v>260</v>
      </c>
      <c r="C933" t="s">
        <v>150</v>
      </c>
      <c r="D933" t="s">
        <v>54</v>
      </c>
      <c r="E933" t="s">
        <v>37</v>
      </c>
      <c r="F933" t="s">
        <v>38</v>
      </c>
    </row>
    <row r="934" spans="1:6" x14ac:dyDescent="0.25">
      <c r="A934" s="16">
        <v>41451.379201388889</v>
      </c>
      <c r="B934" t="s">
        <v>260</v>
      </c>
      <c r="C934" t="s">
        <v>150</v>
      </c>
      <c r="D934" t="s">
        <v>57</v>
      </c>
      <c r="E934" t="s">
        <v>280</v>
      </c>
    </row>
    <row r="935" spans="1:6" x14ac:dyDescent="0.25">
      <c r="A935" s="16">
        <v>41451.379212962966</v>
      </c>
      <c r="B935" t="s">
        <v>260</v>
      </c>
      <c r="C935" t="s">
        <v>150</v>
      </c>
      <c r="D935" t="s">
        <v>57</v>
      </c>
      <c r="E935" t="s">
        <v>31</v>
      </c>
    </row>
    <row r="936" spans="1:6" x14ac:dyDescent="0.25">
      <c r="A936" s="16">
        <v>41451.379236111112</v>
      </c>
      <c r="B936" t="s">
        <v>260</v>
      </c>
      <c r="C936" t="s">
        <v>150</v>
      </c>
      <c r="D936" t="s">
        <v>57</v>
      </c>
      <c r="E936" t="s">
        <v>32</v>
      </c>
    </row>
    <row r="937" spans="1:6" x14ac:dyDescent="0.25">
      <c r="A937" s="16">
        <v>41451.379247685189</v>
      </c>
      <c r="B937" t="s">
        <v>260</v>
      </c>
      <c r="C937" t="s">
        <v>150</v>
      </c>
      <c r="D937" t="s">
        <v>57</v>
      </c>
      <c r="E937" t="s">
        <v>33</v>
      </c>
    </row>
    <row r="938" spans="1:6" x14ac:dyDescent="0.25">
      <c r="A938" s="16">
        <v>41451.379259259258</v>
      </c>
      <c r="B938" t="s">
        <v>260</v>
      </c>
      <c r="C938" t="s">
        <v>150</v>
      </c>
      <c r="D938" t="s">
        <v>57</v>
      </c>
      <c r="E938" t="s">
        <v>59</v>
      </c>
    </row>
    <row r="939" spans="1:6" x14ac:dyDescent="0.25">
      <c r="A939" s="16">
        <v>41451.379270833335</v>
      </c>
      <c r="B939" t="s">
        <v>260</v>
      </c>
      <c r="C939" t="s">
        <v>150</v>
      </c>
      <c r="D939" t="s">
        <v>57</v>
      </c>
      <c r="E939" t="s">
        <v>35</v>
      </c>
      <c r="F939" t="s">
        <v>36</v>
      </c>
    </row>
    <row r="940" spans="1:6" x14ac:dyDescent="0.25">
      <c r="A940" s="16">
        <v>41451.379293981481</v>
      </c>
      <c r="B940" t="s">
        <v>260</v>
      </c>
      <c r="C940" t="s">
        <v>150</v>
      </c>
      <c r="D940" t="s">
        <v>57</v>
      </c>
      <c r="E940" t="s">
        <v>37</v>
      </c>
      <c r="F940" t="s">
        <v>38</v>
      </c>
    </row>
    <row r="941" spans="1:6" x14ac:dyDescent="0.25">
      <c r="A941" s="16">
        <v>41451.379305555558</v>
      </c>
      <c r="B941" t="s">
        <v>260</v>
      </c>
      <c r="C941" t="s">
        <v>150</v>
      </c>
      <c r="D941" t="s">
        <v>60</v>
      </c>
      <c r="E941" t="s">
        <v>281</v>
      </c>
    </row>
    <row r="942" spans="1:6" x14ac:dyDescent="0.25">
      <c r="A942" s="16">
        <v>41451.379305555558</v>
      </c>
      <c r="B942" t="s">
        <v>260</v>
      </c>
      <c r="C942" t="s">
        <v>150</v>
      </c>
      <c r="D942" t="s">
        <v>60</v>
      </c>
      <c r="E942" t="s">
        <v>62</v>
      </c>
      <c r="F942" t="s">
        <v>63</v>
      </c>
    </row>
    <row r="943" spans="1:6" x14ac:dyDescent="0.25">
      <c r="A943" s="16">
        <v>41451.379317129627</v>
      </c>
      <c r="B943" t="s">
        <v>260</v>
      </c>
      <c r="C943" t="s">
        <v>150</v>
      </c>
      <c r="D943" t="s">
        <v>60</v>
      </c>
      <c r="E943" t="s">
        <v>64</v>
      </c>
    </row>
    <row r="944" spans="1:6" x14ac:dyDescent="0.25">
      <c r="A944" s="16">
        <v>41451.379328703704</v>
      </c>
      <c r="B944" t="s">
        <v>260</v>
      </c>
      <c r="C944" t="s">
        <v>150</v>
      </c>
      <c r="D944" t="s">
        <v>60</v>
      </c>
      <c r="E944" t="s">
        <v>65</v>
      </c>
    </row>
    <row r="945" spans="1:9" x14ac:dyDescent="0.25">
      <c r="A945" s="16">
        <v>41451.379340277781</v>
      </c>
      <c r="B945" t="s">
        <v>260</v>
      </c>
      <c r="C945" t="s">
        <v>150</v>
      </c>
      <c r="D945" t="s">
        <v>60</v>
      </c>
      <c r="E945" t="s">
        <v>66</v>
      </c>
    </row>
    <row r="946" spans="1:9" x14ac:dyDescent="0.25">
      <c r="A946" s="16">
        <v>41451.379351851851</v>
      </c>
      <c r="B946" t="s">
        <v>260</v>
      </c>
      <c r="C946" t="s">
        <v>150</v>
      </c>
      <c r="D946" t="s">
        <v>60</v>
      </c>
      <c r="E946" t="s">
        <v>67</v>
      </c>
      <c r="F946" t="s">
        <v>68</v>
      </c>
      <c r="G946" t="s">
        <v>69</v>
      </c>
      <c r="H946" t="s">
        <v>70</v>
      </c>
    </row>
    <row r="947" spans="1:9" x14ac:dyDescent="0.25">
      <c r="A947" s="16">
        <v>41451.379351851851</v>
      </c>
      <c r="B947" t="s">
        <v>260</v>
      </c>
      <c r="C947" t="s">
        <v>150</v>
      </c>
      <c r="D947" t="s">
        <v>60</v>
      </c>
      <c r="E947" t="s">
        <v>71</v>
      </c>
      <c r="F947" t="s">
        <v>176</v>
      </c>
      <c r="G947" t="s">
        <v>73</v>
      </c>
      <c r="H947" t="s">
        <v>177</v>
      </c>
    </row>
    <row r="948" spans="1:9" x14ac:dyDescent="0.25">
      <c r="A948" s="16">
        <v>41451.379374999997</v>
      </c>
      <c r="B948" t="s">
        <v>260</v>
      </c>
      <c r="C948" t="s">
        <v>150</v>
      </c>
      <c r="D948" t="s">
        <v>75</v>
      </c>
      <c r="E948" t="s">
        <v>282</v>
      </c>
    </row>
    <row r="949" spans="1:9" x14ac:dyDescent="0.25">
      <c r="A949" s="16">
        <v>41451.379386574074</v>
      </c>
      <c r="B949" t="s">
        <v>260</v>
      </c>
      <c r="C949" t="s">
        <v>150</v>
      </c>
      <c r="D949" t="s">
        <v>75</v>
      </c>
      <c r="E949" t="s">
        <v>41</v>
      </c>
      <c r="F949" t="s">
        <v>77</v>
      </c>
      <c r="G949" t="s">
        <v>78</v>
      </c>
    </row>
    <row r="950" spans="1:9" x14ac:dyDescent="0.25">
      <c r="A950" s="16">
        <v>41451.37940972222</v>
      </c>
      <c r="B950" t="s">
        <v>260</v>
      </c>
      <c r="C950" t="s">
        <v>150</v>
      </c>
      <c r="D950" t="s">
        <v>75</v>
      </c>
      <c r="E950" t="s">
        <v>43</v>
      </c>
      <c r="F950" t="s">
        <v>44</v>
      </c>
      <c r="G950" t="s">
        <v>79</v>
      </c>
      <c r="H950" t="s">
        <v>80</v>
      </c>
    </row>
    <row r="951" spans="1:9" x14ac:dyDescent="0.25">
      <c r="A951" s="16">
        <v>41451.379421296297</v>
      </c>
      <c r="B951" t="s">
        <v>260</v>
      </c>
      <c r="C951" t="s">
        <v>150</v>
      </c>
      <c r="D951" t="s">
        <v>75</v>
      </c>
      <c r="E951" t="s">
        <v>81</v>
      </c>
      <c r="F951" t="s">
        <v>82</v>
      </c>
    </row>
    <row r="952" spans="1:9" x14ac:dyDescent="0.25">
      <c r="A952" s="16">
        <v>41451.379432870373</v>
      </c>
      <c r="B952" t="s">
        <v>260</v>
      </c>
      <c r="C952" t="s">
        <v>150</v>
      </c>
      <c r="D952" t="s">
        <v>75</v>
      </c>
      <c r="E952" t="s">
        <v>83</v>
      </c>
      <c r="F952" t="s">
        <v>84</v>
      </c>
    </row>
    <row r="953" spans="1:9" x14ac:dyDescent="0.25">
      <c r="A953" s="16">
        <v>41451.37945601852</v>
      </c>
      <c r="B953" t="s">
        <v>260</v>
      </c>
      <c r="C953" t="s">
        <v>150</v>
      </c>
      <c r="D953" t="s">
        <v>75</v>
      </c>
      <c r="E953" t="s">
        <v>85</v>
      </c>
      <c r="F953" t="s">
        <v>86</v>
      </c>
      <c r="G953" t="s">
        <v>87</v>
      </c>
      <c r="H953" t="s">
        <v>88</v>
      </c>
      <c r="I953" t="s">
        <v>36</v>
      </c>
    </row>
    <row r="954" spans="1:9" x14ac:dyDescent="0.25">
      <c r="A954" s="16">
        <v>41451.379467592589</v>
      </c>
      <c r="B954" t="s">
        <v>260</v>
      </c>
      <c r="C954" t="s">
        <v>150</v>
      </c>
      <c r="D954" t="s">
        <v>75</v>
      </c>
      <c r="E954" t="s">
        <v>50</v>
      </c>
    </row>
    <row r="955" spans="1:9" x14ac:dyDescent="0.25">
      <c r="A955" s="16">
        <v>41449.34652777778</v>
      </c>
      <c r="B955" t="s">
        <v>283</v>
      </c>
      <c r="C955" t="s">
        <v>150</v>
      </c>
      <c r="D955" t="s">
        <v>29</v>
      </c>
      <c r="E955" t="s">
        <v>284</v>
      </c>
    </row>
    <row r="956" spans="1:9" x14ac:dyDescent="0.25">
      <c r="A956" s="16">
        <v>41449.346539351849</v>
      </c>
      <c r="B956" t="s">
        <v>283</v>
      </c>
      <c r="C956" t="s">
        <v>150</v>
      </c>
      <c r="D956" t="s">
        <v>29</v>
      </c>
      <c r="E956" t="s">
        <v>90</v>
      </c>
    </row>
    <row r="957" spans="1:9" x14ac:dyDescent="0.25">
      <c r="A957" s="16">
        <v>41449.346550925926</v>
      </c>
      <c r="B957" t="s">
        <v>283</v>
      </c>
      <c r="C957" t="s">
        <v>150</v>
      </c>
      <c r="D957" t="s">
        <v>29</v>
      </c>
      <c r="E957" t="s">
        <v>91</v>
      </c>
    </row>
    <row r="958" spans="1:9" x14ac:dyDescent="0.25">
      <c r="A958" s="16">
        <v>41449.346550925926</v>
      </c>
      <c r="B958" t="s">
        <v>283</v>
      </c>
      <c r="C958" t="s">
        <v>150</v>
      </c>
      <c r="D958" t="s">
        <v>29</v>
      </c>
      <c r="E958" t="s">
        <v>92</v>
      </c>
    </row>
    <row r="959" spans="1:9" x14ac:dyDescent="0.25">
      <c r="A959" s="16">
        <v>41449.346562500003</v>
      </c>
      <c r="B959" t="s">
        <v>283</v>
      </c>
      <c r="C959" t="s">
        <v>150</v>
      </c>
      <c r="D959" t="s">
        <v>29</v>
      </c>
      <c r="E959" t="s">
        <v>93</v>
      </c>
    </row>
    <row r="960" spans="1:9" x14ac:dyDescent="0.25">
      <c r="A960" s="16">
        <v>41449.346574074072</v>
      </c>
      <c r="B960" t="s">
        <v>283</v>
      </c>
      <c r="C960" t="s">
        <v>150</v>
      </c>
      <c r="D960" t="s">
        <v>29</v>
      </c>
      <c r="E960" t="s">
        <v>94</v>
      </c>
    </row>
    <row r="961" spans="1:5" x14ac:dyDescent="0.25">
      <c r="A961" s="16">
        <v>41449.346574074072</v>
      </c>
      <c r="B961" t="s">
        <v>283</v>
      </c>
      <c r="C961" t="s">
        <v>150</v>
      </c>
      <c r="D961" t="s">
        <v>29</v>
      </c>
      <c r="E961" t="s">
        <v>95</v>
      </c>
    </row>
    <row r="962" spans="1:5" x14ac:dyDescent="0.25">
      <c r="A962" s="16">
        <v>41449.346585648149</v>
      </c>
      <c r="B962" t="s">
        <v>283</v>
      </c>
      <c r="C962" t="s">
        <v>150</v>
      </c>
      <c r="D962" t="s">
        <v>29</v>
      </c>
      <c r="E962" t="s">
        <v>96</v>
      </c>
    </row>
    <row r="963" spans="1:5" x14ac:dyDescent="0.25">
      <c r="A963" s="16">
        <v>41449.346585648149</v>
      </c>
      <c r="B963" t="s">
        <v>283</v>
      </c>
      <c r="C963" t="s">
        <v>150</v>
      </c>
      <c r="D963" t="s">
        <v>29</v>
      </c>
      <c r="E963" t="s">
        <v>97</v>
      </c>
    </row>
    <row r="964" spans="1:5" x14ac:dyDescent="0.25">
      <c r="A964" s="16">
        <v>41449.346597222226</v>
      </c>
      <c r="B964" t="s">
        <v>283</v>
      </c>
      <c r="C964" t="s">
        <v>150</v>
      </c>
      <c r="D964" t="s">
        <v>29</v>
      </c>
      <c r="E964" t="s">
        <v>153</v>
      </c>
    </row>
    <row r="965" spans="1:5" x14ac:dyDescent="0.25">
      <c r="A965" s="16">
        <v>41449.346597222226</v>
      </c>
      <c r="B965" t="s">
        <v>283</v>
      </c>
      <c r="C965" t="s">
        <v>150</v>
      </c>
      <c r="D965" t="s">
        <v>29</v>
      </c>
      <c r="E965" t="s">
        <v>285</v>
      </c>
    </row>
    <row r="966" spans="1:5" x14ac:dyDescent="0.25">
      <c r="A966" s="16">
        <v>41449.346608796295</v>
      </c>
      <c r="B966" t="s">
        <v>283</v>
      </c>
      <c r="C966" t="s">
        <v>150</v>
      </c>
      <c r="D966" t="s">
        <v>39</v>
      </c>
      <c r="E966" t="s">
        <v>286</v>
      </c>
    </row>
    <row r="967" spans="1:5" x14ac:dyDescent="0.25">
      <c r="A967" s="16">
        <v>41449.346620370372</v>
      </c>
      <c r="B967" t="s">
        <v>283</v>
      </c>
      <c r="C967" t="s">
        <v>150</v>
      </c>
      <c r="D967" t="s">
        <v>39</v>
      </c>
      <c r="E967" t="s">
        <v>101</v>
      </c>
    </row>
    <row r="968" spans="1:5" x14ac:dyDescent="0.25">
      <c r="A968" s="16">
        <v>41449.346620370372</v>
      </c>
      <c r="B968" t="s">
        <v>283</v>
      </c>
      <c r="C968" t="s">
        <v>150</v>
      </c>
      <c r="D968" t="s">
        <v>39</v>
      </c>
      <c r="E968" t="s">
        <v>90</v>
      </c>
    </row>
    <row r="969" spans="1:5" x14ac:dyDescent="0.25">
      <c r="A969" s="16">
        <v>41449.346631944441</v>
      </c>
      <c r="B969" t="s">
        <v>283</v>
      </c>
      <c r="C969" t="s">
        <v>150</v>
      </c>
      <c r="D969" t="s">
        <v>39</v>
      </c>
      <c r="E969" t="s">
        <v>91</v>
      </c>
    </row>
    <row r="970" spans="1:5" x14ac:dyDescent="0.25">
      <c r="A970" s="16">
        <v>41449.346631944441</v>
      </c>
      <c r="B970" t="s">
        <v>283</v>
      </c>
      <c r="C970" t="s">
        <v>150</v>
      </c>
      <c r="D970" t="s">
        <v>39</v>
      </c>
      <c r="E970" t="s">
        <v>102</v>
      </c>
    </row>
    <row r="971" spans="1:5" x14ac:dyDescent="0.25">
      <c r="A971" s="16">
        <v>41449.346631944441</v>
      </c>
      <c r="B971" t="s">
        <v>283</v>
      </c>
      <c r="C971" t="s">
        <v>150</v>
      </c>
      <c r="D971" t="s">
        <v>39</v>
      </c>
      <c r="E971" t="s">
        <v>103</v>
      </c>
    </row>
    <row r="972" spans="1:5" x14ac:dyDescent="0.25">
      <c r="A972" s="16">
        <v>41449.346643518518</v>
      </c>
      <c r="B972" t="s">
        <v>283</v>
      </c>
      <c r="C972" t="s">
        <v>150</v>
      </c>
      <c r="D972" t="s">
        <v>39</v>
      </c>
      <c r="E972" t="s">
        <v>92</v>
      </c>
    </row>
    <row r="973" spans="1:5" x14ac:dyDescent="0.25">
      <c r="A973" s="16">
        <v>41449.346643518518</v>
      </c>
      <c r="B973" t="s">
        <v>283</v>
      </c>
      <c r="C973" t="s">
        <v>150</v>
      </c>
      <c r="D973" t="s">
        <v>39</v>
      </c>
      <c r="E973" t="s">
        <v>104</v>
      </c>
    </row>
    <row r="974" spans="1:5" x14ac:dyDescent="0.25">
      <c r="A974" s="16">
        <v>41449.346655092595</v>
      </c>
      <c r="B974" t="s">
        <v>283</v>
      </c>
      <c r="C974" t="s">
        <v>150</v>
      </c>
      <c r="D974" t="s">
        <v>39</v>
      </c>
      <c r="E974" t="s">
        <v>94</v>
      </c>
    </row>
    <row r="975" spans="1:5" x14ac:dyDescent="0.25">
      <c r="A975" s="16">
        <v>41449.346655092595</v>
      </c>
      <c r="B975" t="s">
        <v>283</v>
      </c>
      <c r="C975" t="s">
        <v>150</v>
      </c>
      <c r="D975" t="s">
        <v>39</v>
      </c>
      <c r="E975" t="s">
        <v>95</v>
      </c>
    </row>
    <row r="976" spans="1:5" x14ac:dyDescent="0.25">
      <c r="A976" s="16">
        <v>41449.346666666665</v>
      </c>
      <c r="B976" t="s">
        <v>283</v>
      </c>
      <c r="C976" t="s">
        <v>150</v>
      </c>
      <c r="D976" t="s">
        <v>39</v>
      </c>
      <c r="E976" t="s">
        <v>96</v>
      </c>
    </row>
    <row r="977" spans="1:5" x14ac:dyDescent="0.25">
      <c r="A977" s="16">
        <v>41449.346666666665</v>
      </c>
      <c r="B977" t="s">
        <v>283</v>
      </c>
      <c r="C977" t="s">
        <v>150</v>
      </c>
      <c r="D977" t="s">
        <v>39</v>
      </c>
      <c r="E977" t="s">
        <v>97</v>
      </c>
    </row>
    <row r="978" spans="1:5" x14ac:dyDescent="0.25">
      <c r="A978" s="16">
        <v>41449.346666666665</v>
      </c>
      <c r="B978" t="s">
        <v>283</v>
      </c>
      <c r="C978" t="s">
        <v>150</v>
      </c>
      <c r="D978" t="s">
        <v>39</v>
      </c>
      <c r="E978" t="s">
        <v>153</v>
      </c>
    </row>
    <row r="979" spans="1:5" x14ac:dyDescent="0.25">
      <c r="A979" s="16">
        <v>41449.346678240741</v>
      </c>
      <c r="B979" t="s">
        <v>283</v>
      </c>
      <c r="C979" t="s">
        <v>150</v>
      </c>
      <c r="D979" t="s">
        <v>39</v>
      </c>
      <c r="E979" t="s">
        <v>287</v>
      </c>
    </row>
    <row r="980" spans="1:5" x14ac:dyDescent="0.25">
      <c r="A980" s="16">
        <v>41449.346689814818</v>
      </c>
      <c r="B980" t="s">
        <v>283</v>
      </c>
      <c r="C980" t="s">
        <v>150</v>
      </c>
      <c r="D980" t="s">
        <v>47</v>
      </c>
      <c r="E980" t="s">
        <v>288</v>
      </c>
    </row>
    <row r="981" spans="1:5" x14ac:dyDescent="0.25">
      <c r="A981" s="16">
        <v>41449.346712962964</v>
      </c>
      <c r="B981" t="s">
        <v>283</v>
      </c>
      <c r="C981" t="s">
        <v>150</v>
      </c>
      <c r="D981" t="s">
        <v>47</v>
      </c>
      <c r="E981" t="s">
        <v>101</v>
      </c>
    </row>
    <row r="982" spans="1:5" x14ac:dyDescent="0.25">
      <c r="A982" s="16">
        <v>41449.346712962964</v>
      </c>
      <c r="B982" t="s">
        <v>283</v>
      </c>
      <c r="C982" t="s">
        <v>150</v>
      </c>
      <c r="D982" t="s">
        <v>47</v>
      </c>
      <c r="E982" t="s">
        <v>90</v>
      </c>
    </row>
    <row r="983" spans="1:5" x14ac:dyDescent="0.25">
      <c r="A983" s="16">
        <v>41449.346724537034</v>
      </c>
      <c r="B983" t="s">
        <v>283</v>
      </c>
      <c r="C983" t="s">
        <v>150</v>
      </c>
      <c r="D983" t="s">
        <v>47</v>
      </c>
      <c r="E983" t="s">
        <v>91</v>
      </c>
    </row>
    <row r="984" spans="1:5" x14ac:dyDescent="0.25">
      <c r="A984" s="16">
        <v>41449.346724537034</v>
      </c>
      <c r="B984" t="s">
        <v>283</v>
      </c>
      <c r="C984" t="s">
        <v>150</v>
      </c>
      <c r="D984" t="s">
        <v>47</v>
      </c>
      <c r="E984" t="s">
        <v>102</v>
      </c>
    </row>
    <row r="985" spans="1:5" x14ac:dyDescent="0.25">
      <c r="A985" s="16">
        <v>41449.346724537034</v>
      </c>
      <c r="B985" t="s">
        <v>283</v>
      </c>
      <c r="C985" t="s">
        <v>150</v>
      </c>
      <c r="D985" t="s">
        <v>47</v>
      </c>
      <c r="E985" t="s">
        <v>103</v>
      </c>
    </row>
    <row r="986" spans="1:5" x14ac:dyDescent="0.25">
      <c r="A986" s="16">
        <v>41449.346736111111</v>
      </c>
      <c r="B986" t="s">
        <v>283</v>
      </c>
      <c r="C986" t="s">
        <v>150</v>
      </c>
      <c r="D986" t="s">
        <v>47</v>
      </c>
      <c r="E986" t="s">
        <v>92</v>
      </c>
    </row>
    <row r="987" spans="1:5" x14ac:dyDescent="0.25">
      <c r="A987" s="16">
        <v>41449.346747685187</v>
      </c>
      <c r="B987" t="s">
        <v>283</v>
      </c>
      <c r="C987" t="s">
        <v>150</v>
      </c>
      <c r="D987" t="s">
        <v>47</v>
      </c>
      <c r="E987" t="s">
        <v>109</v>
      </c>
    </row>
    <row r="988" spans="1:5" x14ac:dyDescent="0.25">
      <c r="A988" s="16">
        <v>41449.346759259257</v>
      </c>
      <c r="B988" t="s">
        <v>283</v>
      </c>
      <c r="C988" t="s">
        <v>150</v>
      </c>
      <c r="D988" t="s">
        <v>47</v>
      </c>
      <c r="E988" t="s">
        <v>94</v>
      </c>
    </row>
    <row r="989" spans="1:5" x14ac:dyDescent="0.25">
      <c r="A989" s="16">
        <v>41449.346759259257</v>
      </c>
      <c r="B989" t="s">
        <v>283</v>
      </c>
      <c r="C989" t="s">
        <v>150</v>
      </c>
      <c r="D989" t="s">
        <v>47</v>
      </c>
      <c r="E989" t="s">
        <v>95</v>
      </c>
    </row>
    <row r="990" spans="1:5" x14ac:dyDescent="0.25">
      <c r="A990" s="16">
        <v>41449.34679398148</v>
      </c>
      <c r="B990" t="s">
        <v>283</v>
      </c>
      <c r="C990" t="s">
        <v>150</v>
      </c>
      <c r="D990" t="s">
        <v>47</v>
      </c>
      <c r="E990" t="s">
        <v>153</v>
      </c>
    </row>
    <row r="991" spans="1:5" x14ac:dyDescent="0.25">
      <c r="A991" s="16">
        <v>41449.346805555557</v>
      </c>
      <c r="B991" t="s">
        <v>283</v>
      </c>
      <c r="C991" t="s">
        <v>150</v>
      </c>
      <c r="D991" t="s">
        <v>47</v>
      </c>
      <c r="E991" t="s">
        <v>289</v>
      </c>
    </row>
    <row r="992" spans="1:5" x14ac:dyDescent="0.25">
      <c r="A992" s="16">
        <v>41449.346817129626</v>
      </c>
      <c r="B992" t="s">
        <v>283</v>
      </c>
      <c r="C992" t="s">
        <v>150</v>
      </c>
      <c r="D992" t="s">
        <v>51</v>
      </c>
      <c r="E992" t="s">
        <v>290</v>
      </c>
    </row>
    <row r="993" spans="1:5" x14ac:dyDescent="0.25">
      <c r="A993" s="16">
        <v>41449.346828703703</v>
      </c>
      <c r="B993" t="s">
        <v>283</v>
      </c>
      <c r="C993" t="s">
        <v>150</v>
      </c>
      <c r="D993" t="s">
        <v>51</v>
      </c>
      <c r="E993" t="s">
        <v>90</v>
      </c>
    </row>
    <row r="994" spans="1:5" x14ac:dyDescent="0.25">
      <c r="A994" s="16">
        <v>41449.346863425926</v>
      </c>
      <c r="B994" t="s">
        <v>283</v>
      </c>
      <c r="C994" t="s">
        <v>150</v>
      </c>
      <c r="D994" t="s">
        <v>51</v>
      </c>
      <c r="E994" t="s">
        <v>91</v>
      </c>
    </row>
    <row r="995" spans="1:5" x14ac:dyDescent="0.25">
      <c r="A995" s="16">
        <v>41449.346875000003</v>
      </c>
      <c r="B995" t="s">
        <v>283</v>
      </c>
      <c r="C995" t="s">
        <v>150</v>
      </c>
      <c r="D995" t="s">
        <v>51</v>
      </c>
      <c r="E995" t="s">
        <v>92</v>
      </c>
    </row>
    <row r="996" spans="1:5" x14ac:dyDescent="0.25">
      <c r="A996" s="16">
        <v>41449.346886574072</v>
      </c>
      <c r="B996" t="s">
        <v>283</v>
      </c>
      <c r="C996" t="s">
        <v>150</v>
      </c>
      <c r="D996" t="s">
        <v>51</v>
      </c>
      <c r="E996" t="s">
        <v>114</v>
      </c>
    </row>
    <row r="997" spans="1:5" x14ac:dyDescent="0.25">
      <c r="A997" s="16">
        <v>41449.346898148149</v>
      </c>
      <c r="B997" t="s">
        <v>283</v>
      </c>
      <c r="C997" t="s">
        <v>150</v>
      </c>
      <c r="D997" t="s">
        <v>51</v>
      </c>
      <c r="E997" t="s">
        <v>94</v>
      </c>
    </row>
    <row r="998" spans="1:5" x14ac:dyDescent="0.25">
      <c r="A998" s="16">
        <v>41449.346898148149</v>
      </c>
      <c r="B998" t="s">
        <v>283</v>
      </c>
      <c r="C998" t="s">
        <v>150</v>
      </c>
      <c r="D998" t="s">
        <v>51</v>
      </c>
      <c r="E998" t="s">
        <v>95</v>
      </c>
    </row>
    <row r="999" spans="1:5" x14ac:dyDescent="0.25">
      <c r="A999" s="16">
        <v>41449.346909722219</v>
      </c>
      <c r="B999" t="s">
        <v>283</v>
      </c>
      <c r="C999" t="s">
        <v>150</v>
      </c>
      <c r="D999" t="s">
        <v>51</v>
      </c>
      <c r="E999" t="s">
        <v>96</v>
      </c>
    </row>
    <row r="1000" spans="1:5" x14ac:dyDescent="0.25">
      <c r="A1000" s="16">
        <v>41449.346909722219</v>
      </c>
      <c r="B1000" t="s">
        <v>283</v>
      </c>
      <c r="C1000" t="s">
        <v>150</v>
      </c>
      <c r="D1000" t="s">
        <v>51</v>
      </c>
      <c r="E1000" t="s">
        <v>97</v>
      </c>
    </row>
    <row r="1001" spans="1:5" x14ac:dyDescent="0.25">
      <c r="A1001" s="16">
        <v>41449.346932870372</v>
      </c>
      <c r="B1001" t="s">
        <v>283</v>
      </c>
      <c r="C1001" t="s">
        <v>150</v>
      </c>
      <c r="D1001" t="s">
        <v>51</v>
      </c>
      <c r="E1001" t="s">
        <v>153</v>
      </c>
    </row>
    <row r="1002" spans="1:5" x14ac:dyDescent="0.25">
      <c r="A1002" s="16">
        <v>41449.346944444442</v>
      </c>
      <c r="B1002" t="s">
        <v>283</v>
      </c>
      <c r="C1002" t="s">
        <v>150</v>
      </c>
      <c r="D1002" t="s">
        <v>51</v>
      </c>
      <c r="E1002" t="s">
        <v>291</v>
      </c>
    </row>
    <row r="1003" spans="1:5" x14ac:dyDescent="0.25">
      <c r="A1003" s="16">
        <v>41449.346956018519</v>
      </c>
      <c r="B1003" t="s">
        <v>283</v>
      </c>
      <c r="C1003" t="s">
        <v>150</v>
      </c>
      <c r="D1003" t="s">
        <v>54</v>
      </c>
      <c r="E1003" t="s">
        <v>292</v>
      </c>
    </row>
    <row r="1004" spans="1:5" x14ac:dyDescent="0.25">
      <c r="A1004" s="16">
        <v>41449.346967592595</v>
      </c>
      <c r="B1004" t="s">
        <v>283</v>
      </c>
      <c r="C1004" t="s">
        <v>150</v>
      </c>
      <c r="D1004" t="s">
        <v>54</v>
      </c>
      <c r="E1004" t="s">
        <v>90</v>
      </c>
    </row>
    <row r="1005" spans="1:5" x14ac:dyDescent="0.25">
      <c r="A1005" s="16">
        <v>41449.346990740742</v>
      </c>
      <c r="B1005" t="s">
        <v>283</v>
      </c>
      <c r="C1005" t="s">
        <v>150</v>
      </c>
      <c r="D1005" t="s">
        <v>54</v>
      </c>
      <c r="E1005" t="s">
        <v>91</v>
      </c>
    </row>
    <row r="1006" spans="1:5" x14ac:dyDescent="0.25">
      <c r="A1006" s="16">
        <v>41449.347002314818</v>
      </c>
      <c r="B1006" t="s">
        <v>283</v>
      </c>
      <c r="C1006" t="s">
        <v>150</v>
      </c>
      <c r="D1006" t="s">
        <v>54</v>
      </c>
      <c r="E1006" t="s">
        <v>92</v>
      </c>
    </row>
    <row r="1007" spans="1:5" x14ac:dyDescent="0.25">
      <c r="A1007" s="16">
        <v>41449.347025462965</v>
      </c>
      <c r="B1007" t="s">
        <v>283</v>
      </c>
      <c r="C1007" t="s">
        <v>150</v>
      </c>
      <c r="D1007" t="s">
        <v>54</v>
      </c>
      <c r="E1007" t="s">
        <v>117</v>
      </c>
    </row>
    <row r="1008" spans="1:5" x14ac:dyDescent="0.25">
      <c r="A1008" s="16">
        <v>41449.347037037034</v>
      </c>
      <c r="B1008" t="s">
        <v>283</v>
      </c>
      <c r="C1008" t="s">
        <v>150</v>
      </c>
      <c r="D1008" t="s">
        <v>54</v>
      </c>
      <c r="E1008" t="s">
        <v>94</v>
      </c>
    </row>
    <row r="1009" spans="1:5" x14ac:dyDescent="0.25">
      <c r="A1009" s="16">
        <v>41449.347037037034</v>
      </c>
      <c r="B1009" t="s">
        <v>283</v>
      </c>
      <c r="C1009" t="s">
        <v>150</v>
      </c>
      <c r="D1009" t="s">
        <v>54</v>
      </c>
      <c r="E1009" t="s">
        <v>95</v>
      </c>
    </row>
    <row r="1010" spans="1:5" x14ac:dyDescent="0.25">
      <c r="A1010" s="16">
        <v>41449.347048611111</v>
      </c>
      <c r="B1010" t="s">
        <v>283</v>
      </c>
      <c r="C1010" t="s">
        <v>150</v>
      </c>
      <c r="D1010" t="s">
        <v>54</v>
      </c>
      <c r="E1010" t="s">
        <v>96</v>
      </c>
    </row>
    <row r="1011" spans="1:5" x14ac:dyDescent="0.25">
      <c r="A1011" s="16">
        <v>41449.347048611111</v>
      </c>
      <c r="B1011" t="s">
        <v>283</v>
      </c>
      <c r="C1011" t="s">
        <v>150</v>
      </c>
      <c r="D1011" t="s">
        <v>54</v>
      </c>
      <c r="E1011" t="s">
        <v>97</v>
      </c>
    </row>
    <row r="1012" spans="1:5" x14ac:dyDescent="0.25">
      <c r="A1012" s="16">
        <v>41449.347071759257</v>
      </c>
      <c r="B1012" t="s">
        <v>283</v>
      </c>
      <c r="C1012" t="s">
        <v>150</v>
      </c>
      <c r="D1012" t="s">
        <v>54</v>
      </c>
      <c r="E1012" t="s">
        <v>153</v>
      </c>
    </row>
    <row r="1013" spans="1:5" x14ac:dyDescent="0.25">
      <c r="A1013" s="16">
        <v>41449.347083333334</v>
      </c>
      <c r="B1013" t="s">
        <v>283</v>
      </c>
      <c r="C1013" t="s">
        <v>150</v>
      </c>
      <c r="D1013" t="s">
        <v>54</v>
      </c>
      <c r="E1013" t="s">
        <v>293</v>
      </c>
    </row>
    <row r="1015" spans="1:5" x14ac:dyDescent="0.25">
      <c r="A1015" s="16">
        <v>41449.353472222225</v>
      </c>
      <c r="B1015" t="s">
        <v>283</v>
      </c>
      <c r="C1015" t="s">
        <v>150</v>
      </c>
      <c r="D1015" t="s">
        <v>60</v>
      </c>
      <c r="E1015" t="s">
        <v>294</v>
      </c>
    </row>
    <row r="1016" spans="1:5" x14ac:dyDescent="0.25">
      <c r="A1016" s="16">
        <v>41449.353483796294</v>
      </c>
      <c r="B1016" t="s">
        <v>283</v>
      </c>
      <c r="C1016" t="s">
        <v>150</v>
      </c>
      <c r="D1016" t="s">
        <v>60</v>
      </c>
      <c r="E1016" t="s">
        <v>123</v>
      </c>
    </row>
    <row r="1017" spans="1:5" x14ac:dyDescent="0.25">
      <c r="A1017" s="16">
        <v>41449.353483796294</v>
      </c>
      <c r="B1017" t="s">
        <v>283</v>
      </c>
      <c r="C1017" t="s">
        <v>150</v>
      </c>
      <c r="D1017" t="s">
        <v>60</v>
      </c>
      <c r="E1017" t="s">
        <v>124</v>
      </c>
    </row>
    <row r="1018" spans="1:5" x14ac:dyDescent="0.25">
      <c r="A1018" s="16">
        <v>41449.353506944448</v>
      </c>
      <c r="B1018" t="s">
        <v>283</v>
      </c>
      <c r="C1018" t="s">
        <v>150</v>
      </c>
      <c r="D1018" t="s">
        <v>60</v>
      </c>
      <c r="E1018" t="s">
        <v>164</v>
      </c>
    </row>
    <row r="1019" spans="1:5" x14ac:dyDescent="0.25">
      <c r="A1019" s="16">
        <v>41449.353518518517</v>
      </c>
      <c r="B1019" t="s">
        <v>283</v>
      </c>
      <c r="C1019" t="s">
        <v>150</v>
      </c>
      <c r="D1019" t="s">
        <v>60</v>
      </c>
      <c r="E1019" t="s">
        <v>126</v>
      </c>
    </row>
    <row r="1020" spans="1:5" x14ac:dyDescent="0.25">
      <c r="A1020" s="16">
        <v>41449.353541666664</v>
      </c>
      <c r="B1020" t="s">
        <v>283</v>
      </c>
      <c r="C1020" t="s">
        <v>150</v>
      </c>
      <c r="D1020" t="s">
        <v>60</v>
      </c>
      <c r="E1020" t="s">
        <v>127</v>
      </c>
    </row>
    <row r="1021" spans="1:5" x14ac:dyDescent="0.25">
      <c r="A1021" s="16">
        <v>41449.35355324074</v>
      </c>
      <c r="B1021" t="s">
        <v>283</v>
      </c>
      <c r="C1021" t="s">
        <v>150</v>
      </c>
      <c r="D1021" t="s">
        <v>60</v>
      </c>
      <c r="E1021" t="s">
        <v>128</v>
      </c>
    </row>
    <row r="1022" spans="1:5" x14ac:dyDescent="0.25">
      <c r="A1022" s="16">
        <v>41449.35355324074</v>
      </c>
      <c r="B1022" t="s">
        <v>283</v>
      </c>
      <c r="C1022" t="s">
        <v>150</v>
      </c>
      <c r="D1022" t="s">
        <v>60</v>
      </c>
      <c r="E1022" t="s">
        <v>129</v>
      </c>
    </row>
    <row r="1023" spans="1:5" x14ac:dyDescent="0.25">
      <c r="A1023" s="16">
        <v>41449.35355324074</v>
      </c>
      <c r="B1023" t="s">
        <v>283</v>
      </c>
      <c r="C1023" t="s">
        <v>150</v>
      </c>
      <c r="D1023" t="s">
        <v>60</v>
      </c>
      <c r="E1023" t="s">
        <v>130</v>
      </c>
    </row>
    <row r="1024" spans="1:5" x14ac:dyDescent="0.25">
      <c r="A1024" s="16">
        <v>41449.35355324074</v>
      </c>
      <c r="B1024" t="s">
        <v>283</v>
      </c>
      <c r="C1024" t="s">
        <v>150</v>
      </c>
      <c r="D1024" t="s">
        <v>60</v>
      </c>
      <c r="E1024" t="s">
        <v>131</v>
      </c>
    </row>
    <row r="1025" spans="1:5" x14ac:dyDescent="0.25">
      <c r="A1025" s="16">
        <v>41449.353564814817</v>
      </c>
      <c r="B1025" t="s">
        <v>283</v>
      </c>
      <c r="C1025" t="s">
        <v>150</v>
      </c>
      <c r="D1025" t="s">
        <v>60</v>
      </c>
      <c r="E1025" t="s">
        <v>165</v>
      </c>
    </row>
    <row r="1026" spans="1:5" x14ac:dyDescent="0.25">
      <c r="A1026" s="16">
        <v>41449.353564814817</v>
      </c>
      <c r="B1026" t="s">
        <v>283</v>
      </c>
      <c r="C1026" t="s">
        <v>150</v>
      </c>
      <c r="D1026" t="s">
        <v>60</v>
      </c>
      <c r="E1026" t="s">
        <v>166</v>
      </c>
    </row>
    <row r="1027" spans="1:5" x14ac:dyDescent="0.25">
      <c r="A1027" s="16">
        <v>41449.353564814817</v>
      </c>
      <c r="B1027" t="s">
        <v>283</v>
      </c>
      <c r="C1027" t="s">
        <v>150</v>
      </c>
      <c r="D1027" t="s">
        <v>60</v>
      </c>
      <c r="E1027" t="s">
        <v>167</v>
      </c>
    </row>
    <row r="1028" spans="1:5" x14ac:dyDescent="0.25">
      <c r="A1028" s="16">
        <v>41449.353564814817</v>
      </c>
      <c r="B1028" t="s">
        <v>283</v>
      </c>
      <c r="C1028" t="s">
        <v>150</v>
      </c>
      <c r="D1028" t="s">
        <v>60</v>
      </c>
      <c r="E1028" t="s">
        <v>168</v>
      </c>
    </row>
    <row r="1029" spans="1:5" x14ac:dyDescent="0.25">
      <c r="A1029" s="16">
        <v>41449.353576388887</v>
      </c>
      <c r="B1029" t="s">
        <v>283</v>
      </c>
      <c r="C1029" t="s">
        <v>150</v>
      </c>
      <c r="D1029" t="s">
        <v>60</v>
      </c>
      <c r="E1029" t="s">
        <v>136</v>
      </c>
    </row>
    <row r="1030" spans="1:5" x14ac:dyDescent="0.25">
      <c r="A1030" s="16">
        <v>41449.35359953704</v>
      </c>
      <c r="B1030" t="s">
        <v>283</v>
      </c>
      <c r="C1030" t="s">
        <v>150</v>
      </c>
      <c r="D1030" t="s">
        <v>60</v>
      </c>
      <c r="E1030" t="s">
        <v>295</v>
      </c>
    </row>
    <row r="1031" spans="1:5" x14ac:dyDescent="0.25">
      <c r="A1031" s="16">
        <v>41449.35361111111</v>
      </c>
      <c r="B1031" t="s">
        <v>283</v>
      </c>
      <c r="C1031" t="s">
        <v>150</v>
      </c>
      <c r="D1031" t="s">
        <v>75</v>
      </c>
      <c r="E1031" t="s">
        <v>296</v>
      </c>
    </row>
    <row r="1032" spans="1:5" x14ac:dyDescent="0.25">
      <c r="A1032" s="16">
        <v>41449.353622685187</v>
      </c>
      <c r="B1032" t="s">
        <v>283</v>
      </c>
      <c r="C1032" t="s">
        <v>150</v>
      </c>
      <c r="D1032" t="s">
        <v>75</v>
      </c>
      <c r="E1032" t="s">
        <v>101</v>
      </c>
    </row>
    <row r="1033" spans="1:5" x14ac:dyDescent="0.25">
      <c r="A1033" s="16">
        <v>41449.353622685187</v>
      </c>
      <c r="B1033" t="s">
        <v>283</v>
      </c>
      <c r="C1033" t="s">
        <v>150</v>
      </c>
      <c r="D1033" t="s">
        <v>75</v>
      </c>
      <c r="E1033" t="s">
        <v>90</v>
      </c>
    </row>
    <row r="1034" spans="1:5" x14ac:dyDescent="0.25">
      <c r="A1034" s="16">
        <v>41449.353622685187</v>
      </c>
      <c r="B1034" t="s">
        <v>283</v>
      </c>
      <c r="C1034" t="s">
        <v>150</v>
      </c>
      <c r="D1034" t="s">
        <v>75</v>
      </c>
      <c r="E1034" t="s">
        <v>203</v>
      </c>
    </row>
    <row r="1035" spans="1:5" x14ac:dyDescent="0.25">
      <c r="A1035" s="16">
        <v>41449.353634259256</v>
      </c>
      <c r="B1035" t="s">
        <v>283</v>
      </c>
      <c r="C1035" t="s">
        <v>150</v>
      </c>
      <c r="D1035" t="s">
        <v>75</v>
      </c>
      <c r="E1035" t="s">
        <v>91</v>
      </c>
    </row>
    <row r="1036" spans="1:5" x14ac:dyDescent="0.25">
      <c r="A1036" s="16">
        <v>41449.353634259256</v>
      </c>
      <c r="B1036" t="s">
        <v>283</v>
      </c>
      <c r="C1036" t="s">
        <v>150</v>
      </c>
      <c r="D1036" t="s">
        <v>75</v>
      </c>
      <c r="E1036" t="s">
        <v>102</v>
      </c>
    </row>
    <row r="1037" spans="1:5" x14ac:dyDescent="0.25">
      <c r="A1037" s="16">
        <v>41449.353634259256</v>
      </c>
      <c r="B1037" t="s">
        <v>283</v>
      </c>
      <c r="C1037" t="s">
        <v>150</v>
      </c>
      <c r="D1037" t="s">
        <v>75</v>
      </c>
      <c r="E1037" t="s">
        <v>103</v>
      </c>
    </row>
    <row r="1038" spans="1:5" x14ac:dyDescent="0.25">
      <c r="A1038" s="16">
        <v>41449.353634259256</v>
      </c>
      <c r="B1038" t="s">
        <v>283</v>
      </c>
      <c r="C1038" t="s">
        <v>150</v>
      </c>
      <c r="D1038" t="s">
        <v>75</v>
      </c>
      <c r="E1038" t="s">
        <v>140</v>
      </c>
    </row>
    <row r="1039" spans="1:5" x14ac:dyDescent="0.25">
      <c r="A1039" s="16">
        <v>41449.353645833333</v>
      </c>
      <c r="B1039" t="s">
        <v>283</v>
      </c>
      <c r="C1039" t="s">
        <v>150</v>
      </c>
      <c r="D1039" t="s">
        <v>75</v>
      </c>
      <c r="E1039" t="s">
        <v>141</v>
      </c>
    </row>
    <row r="1040" spans="1:5" x14ac:dyDescent="0.25">
      <c r="A1040" s="16">
        <v>41449.353645833333</v>
      </c>
      <c r="B1040" t="s">
        <v>283</v>
      </c>
      <c r="C1040" t="s">
        <v>150</v>
      </c>
      <c r="D1040" t="s">
        <v>75</v>
      </c>
      <c r="E1040" t="s">
        <v>92</v>
      </c>
    </row>
    <row r="1041" spans="1:5" x14ac:dyDescent="0.25">
      <c r="A1041" s="16">
        <v>41449.35365740741</v>
      </c>
      <c r="B1041" t="s">
        <v>283</v>
      </c>
      <c r="C1041" t="s">
        <v>150</v>
      </c>
      <c r="D1041" t="s">
        <v>75</v>
      </c>
      <c r="E1041" t="s">
        <v>142</v>
      </c>
    </row>
    <row r="1042" spans="1:5" x14ac:dyDescent="0.25">
      <c r="A1042" s="16">
        <v>41449.35365740741</v>
      </c>
      <c r="B1042" t="s">
        <v>283</v>
      </c>
      <c r="C1042" t="s">
        <v>150</v>
      </c>
      <c r="D1042" t="s">
        <v>75</v>
      </c>
      <c r="E1042" t="s">
        <v>143</v>
      </c>
    </row>
    <row r="1043" spans="1:5" x14ac:dyDescent="0.25">
      <c r="A1043" s="16">
        <v>41449.353668981479</v>
      </c>
      <c r="B1043" t="s">
        <v>283</v>
      </c>
      <c r="C1043" t="s">
        <v>150</v>
      </c>
      <c r="D1043" t="s">
        <v>75</v>
      </c>
      <c r="E1043" t="s">
        <v>204</v>
      </c>
    </row>
    <row r="1044" spans="1:5" x14ac:dyDescent="0.25">
      <c r="A1044" s="16">
        <v>41449.353668981479</v>
      </c>
      <c r="B1044" t="s">
        <v>283</v>
      </c>
      <c r="C1044" t="s">
        <v>150</v>
      </c>
      <c r="D1044" t="s">
        <v>75</v>
      </c>
      <c r="E1044" t="s">
        <v>205</v>
      </c>
    </row>
    <row r="1045" spans="1:5" x14ac:dyDescent="0.25">
      <c r="A1045" s="16">
        <v>41449.353668981479</v>
      </c>
      <c r="B1045" t="s">
        <v>283</v>
      </c>
      <c r="C1045" t="s">
        <v>150</v>
      </c>
      <c r="D1045" t="s">
        <v>75</v>
      </c>
      <c r="E1045" t="s">
        <v>206</v>
      </c>
    </row>
    <row r="1046" spans="1:5" x14ac:dyDescent="0.25">
      <c r="A1046" s="16">
        <v>41449.353668981479</v>
      </c>
      <c r="B1046" t="s">
        <v>283</v>
      </c>
      <c r="C1046" t="s">
        <v>150</v>
      </c>
      <c r="D1046" t="s">
        <v>75</v>
      </c>
      <c r="E1046" t="s">
        <v>94</v>
      </c>
    </row>
    <row r="1047" spans="1:5" x14ac:dyDescent="0.25">
      <c r="A1047" s="16">
        <v>41449.353668981479</v>
      </c>
      <c r="B1047" t="s">
        <v>283</v>
      </c>
      <c r="C1047" t="s">
        <v>150</v>
      </c>
      <c r="D1047" t="s">
        <v>75</v>
      </c>
      <c r="E1047" t="s">
        <v>95</v>
      </c>
    </row>
    <row r="1048" spans="1:5" x14ac:dyDescent="0.25">
      <c r="A1048" s="16">
        <v>41449.353692129633</v>
      </c>
      <c r="B1048" t="s">
        <v>283</v>
      </c>
      <c r="C1048" t="s">
        <v>150</v>
      </c>
      <c r="D1048" t="s">
        <v>75</v>
      </c>
      <c r="E1048" t="s">
        <v>147</v>
      </c>
    </row>
    <row r="1049" spans="1:5" x14ac:dyDescent="0.25">
      <c r="A1049" s="16">
        <v>41449.353703703702</v>
      </c>
      <c r="B1049" t="s">
        <v>283</v>
      </c>
      <c r="C1049" t="s">
        <v>150</v>
      </c>
      <c r="D1049" t="s">
        <v>75</v>
      </c>
      <c r="E1049" t="s">
        <v>258</v>
      </c>
    </row>
    <row r="1051" spans="1:5" x14ac:dyDescent="0.25">
      <c r="A1051" s="16">
        <v>41449.34652777778</v>
      </c>
      <c r="B1051" t="s">
        <v>283</v>
      </c>
      <c r="C1051" t="s">
        <v>150</v>
      </c>
      <c r="D1051" t="s">
        <v>29</v>
      </c>
      <c r="E1051" t="s">
        <v>284</v>
      </c>
    </row>
    <row r="1052" spans="1:5" x14ac:dyDescent="0.25">
      <c r="A1052" s="16">
        <v>41449.346539351849</v>
      </c>
      <c r="B1052" t="s">
        <v>283</v>
      </c>
      <c r="C1052" t="s">
        <v>150</v>
      </c>
      <c r="D1052" t="s">
        <v>29</v>
      </c>
      <c r="E1052" t="s">
        <v>90</v>
      </c>
    </row>
    <row r="1053" spans="1:5" x14ac:dyDescent="0.25">
      <c r="A1053" s="16">
        <v>41449.346550925926</v>
      </c>
      <c r="B1053" t="s">
        <v>283</v>
      </c>
      <c r="C1053" t="s">
        <v>150</v>
      </c>
      <c r="D1053" t="s">
        <v>29</v>
      </c>
      <c r="E1053" t="s">
        <v>91</v>
      </c>
    </row>
    <row r="1054" spans="1:5" x14ac:dyDescent="0.25">
      <c r="A1054" s="16">
        <v>41449.346550925926</v>
      </c>
      <c r="B1054" t="s">
        <v>283</v>
      </c>
      <c r="C1054" t="s">
        <v>150</v>
      </c>
      <c r="D1054" t="s">
        <v>29</v>
      </c>
      <c r="E1054" t="s">
        <v>92</v>
      </c>
    </row>
    <row r="1055" spans="1:5" x14ac:dyDescent="0.25">
      <c r="A1055" s="16">
        <v>41449.346562500003</v>
      </c>
      <c r="B1055" t="s">
        <v>283</v>
      </c>
      <c r="C1055" t="s">
        <v>150</v>
      </c>
      <c r="D1055" t="s">
        <v>29</v>
      </c>
      <c r="E1055" t="s">
        <v>93</v>
      </c>
    </row>
    <row r="1056" spans="1:5" x14ac:dyDescent="0.25">
      <c r="A1056" s="16">
        <v>41449.346574074072</v>
      </c>
      <c r="B1056" t="s">
        <v>283</v>
      </c>
      <c r="C1056" t="s">
        <v>150</v>
      </c>
      <c r="D1056" t="s">
        <v>29</v>
      </c>
      <c r="E1056" t="s">
        <v>94</v>
      </c>
    </row>
    <row r="1057" spans="1:5" x14ac:dyDescent="0.25">
      <c r="A1057" s="16">
        <v>41449.346574074072</v>
      </c>
      <c r="B1057" t="s">
        <v>283</v>
      </c>
      <c r="C1057" t="s">
        <v>150</v>
      </c>
      <c r="D1057" t="s">
        <v>29</v>
      </c>
      <c r="E1057" t="s">
        <v>95</v>
      </c>
    </row>
    <row r="1058" spans="1:5" x14ac:dyDescent="0.25">
      <c r="A1058" s="16">
        <v>41449.346585648149</v>
      </c>
      <c r="B1058" t="s">
        <v>283</v>
      </c>
      <c r="C1058" t="s">
        <v>150</v>
      </c>
      <c r="D1058" t="s">
        <v>29</v>
      </c>
      <c r="E1058" t="s">
        <v>96</v>
      </c>
    </row>
    <row r="1059" spans="1:5" x14ac:dyDescent="0.25">
      <c r="A1059" s="16">
        <v>41449.346585648149</v>
      </c>
      <c r="B1059" t="s">
        <v>283</v>
      </c>
      <c r="C1059" t="s">
        <v>150</v>
      </c>
      <c r="D1059" t="s">
        <v>29</v>
      </c>
      <c r="E1059" t="s">
        <v>97</v>
      </c>
    </row>
    <row r="1060" spans="1:5" x14ac:dyDescent="0.25">
      <c r="A1060" s="16">
        <v>41449.346597222226</v>
      </c>
      <c r="B1060" t="s">
        <v>283</v>
      </c>
      <c r="C1060" t="s">
        <v>150</v>
      </c>
      <c r="D1060" t="s">
        <v>29</v>
      </c>
      <c r="E1060" t="s">
        <v>153</v>
      </c>
    </row>
    <row r="1061" spans="1:5" x14ac:dyDescent="0.25">
      <c r="A1061" s="16">
        <v>41449.346597222226</v>
      </c>
      <c r="B1061" t="s">
        <v>283</v>
      </c>
      <c r="C1061" t="s">
        <v>150</v>
      </c>
      <c r="D1061" t="s">
        <v>29</v>
      </c>
      <c r="E1061" t="s">
        <v>285</v>
      </c>
    </row>
    <row r="1062" spans="1:5" x14ac:dyDescent="0.25">
      <c r="A1062" s="16">
        <v>41449.346608796295</v>
      </c>
      <c r="B1062" t="s">
        <v>283</v>
      </c>
      <c r="C1062" t="s">
        <v>150</v>
      </c>
      <c r="D1062" t="s">
        <v>39</v>
      </c>
      <c r="E1062" t="s">
        <v>286</v>
      </c>
    </row>
    <row r="1063" spans="1:5" x14ac:dyDescent="0.25">
      <c r="A1063" s="16">
        <v>41449.346620370372</v>
      </c>
      <c r="B1063" t="s">
        <v>283</v>
      </c>
      <c r="C1063" t="s">
        <v>150</v>
      </c>
      <c r="D1063" t="s">
        <v>39</v>
      </c>
      <c r="E1063" t="s">
        <v>101</v>
      </c>
    </row>
    <row r="1064" spans="1:5" x14ac:dyDescent="0.25">
      <c r="A1064" s="16">
        <v>41449.346620370372</v>
      </c>
      <c r="B1064" t="s">
        <v>283</v>
      </c>
      <c r="C1064" t="s">
        <v>150</v>
      </c>
      <c r="D1064" t="s">
        <v>39</v>
      </c>
      <c r="E1064" t="s">
        <v>90</v>
      </c>
    </row>
    <row r="1065" spans="1:5" x14ac:dyDescent="0.25">
      <c r="A1065" s="16">
        <v>41449.346631944441</v>
      </c>
      <c r="B1065" t="s">
        <v>283</v>
      </c>
      <c r="C1065" t="s">
        <v>150</v>
      </c>
      <c r="D1065" t="s">
        <v>39</v>
      </c>
      <c r="E1065" t="s">
        <v>91</v>
      </c>
    </row>
    <row r="1066" spans="1:5" x14ac:dyDescent="0.25">
      <c r="A1066" s="16">
        <v>41449.346631944441</v>
      </c>
      <c r="B1066" t="s">
        <v>283</v>
      </c>
      <c r="C1066" t="s">
        <v>150</v>
      </c>
      <c r="D1066" t="s">
        <v>39</v>
      </c>
      <c r="E1066" t="s">
        <v>102</v>
      </c>
    </row>
    <row r="1067" spans="1:5" x14ac:dyDescent="0.25">
      <c r="A1067" s="16">
        <v>41449.346631944441</v>
      </c>
      <c r="B1067" t="s">
        <v>283</v>
      </c>
      <c r="C1067" t="s">
        <v>150</v>
      </c>
      <c r="D1067" t="s">
        <v>39</v>
      </c>
      <c r="E1067" t="s">
        <v>103</v>
      </c>
    </row>
    <row r="1068" spans="1:5" x14ac:dyDescent="0.25">
      <c r="A1068" s="16">
        <v>41449.346643518518</v>
      </c>
      <c r="B1068" t="s">
        <v>283</v>
      </c>
      <c r="C1068" t="s">
        <v>150</v>
      </c>
      <c r="D1068" t="s">
        <v>39</v>
      </c>
      <c r="E1068" t="s">
        <v>92</v>
      </c>
    </row>
    <row r="1069" spans="1:5" x14ac:dyDescent="0.25">
      <c r="A1069" s="16">
        <v>41449.346643518518</v>
      </c>
      <c r="B1069" t="s">
        <v>283</v>
      </c>
      <c r="C1069" t="s">
        <v>150</v>
      </c>
      <c r="D1069" t="s">
        <v>39</v>
      </c>
      <c r="E1069" t="s">
        <v>104</v>
      </c>
    </row>
    <row r="1070" spans="1:5" x14ac:dyDescent="0.25">
      <c r="A1070" s="16">
        <v>41449.346655092595</v>
      </c>
      <c r="B1070" t="s">
        <v>283</v>
      </c>
      <c r="C1070" t="s">
        <v>150</v>
      </c>
      <c r="D1070" t="s">
        <v>39</v>
      </c>
      <c r="E1070" t="s">
        <v>94</v>
      </c>
    </row>
    <row r="1071" spans="1:5" x14ac:dyDescent="0.25">
      <c r="A1071" s="16">
        <v>41449.346655092595</v>
      </c>
      <c r="B1071" t="s">
        <v>283</v>
      </c>
      <c r="C1071" t="s">
        <v>150</v>
      </c>
      <c r="D1071" t="s">
        <v>39</v>
      </c>
      <c r="E1071" t="s">
        <v>95</v>
      </c>
    </row>
    <row r="1072" spans="1:5" x14ac:dyDescent="0.25">
      <c r="A1072" s="16">
        <v>41449.346666666665</v>
      </c>
      <c r="B1072" t="s">
        <v>283</v>
      </c>
      <c r="C1072" t="s">
        <v>150</v>
      </c>
      <c r="D1072" t="s">
        <v>39</v>
      </c>
      <c r="E1072" t="s">
        <v>96</v>
      </c>
    </row>
    <row r="1073" spans="1:5" x14ac:dyDescent="0.25">
      <c r="A1073" s="16">
        <v>41449.346666666665</v>
      </c>
      <c r="B1073" t="s">
        <v>283</v>
      </c>
      <c r="C1073" t="s">
        <v>150</v>
      </c>
      <c r="D1073" t="s">
        <v>39</v>
      </c>
      <c r="E1073" t="s">
        <v>97</v>
      </c>
    </row>
    <row r="1074" spans="1:5" x14ac:dyDescent="0.25">
      <c r="A1074" s="16">
        <v>41449.346666666665</v>
      </c>
      <c r="B1074" t="s">
        <v>283</v>
      </c>
      <c r="C1074" t="s">
        <v>150</v>
      </c>
      <c r="D1074" t="s">
        <v>39</v>
      </c>
      <c r="E1074" t="s">
        <v>153</v>
      </c>
    </row>
    <row r="1075" spans="1:5" x14ac:dyDescent="0.25">
      <c r="A1075" s="16">
        <v>41449.346678240741</v>
      </c>
      <c r="B1075" t="s">
        <v>283</v>
      </c>
      <c r="C1075" t="s">
        <v>150</v>
      </c>
      <c r="D1075" t="s">
        <v>39</v>
      </c>
      <c r="E1075" t="s">
        <v>287</v>
      </c>
    </row>
    <row r="1076" spans="1:5" x14ac:dyDescent="0.25">
      <c r="A1076" s="16">
        <v>41449.346689814818</v>
      </c>
      <c r="B1076" t="s">
        <v>283</v>
      </c>
      <c r="C1076" t="s">
        <v>150</v>
      </c>
      <c r="D1076" t="s">
        <v>47</v>
      </c>
      <c r="E1076" t="s">
        <v>288</v>
      </c>
    </row>
    <row r="1077" spans="1:5" x14ac:dyDescent="0.25">
      <c r="A1077" s="16">
        <v>41449.346712962964</v>
      </c>
      <c r="B1077" t="s">
        <v>283</v>
      </c>
      <c r="C1077" t="s">
        <v>150</v>
      </c>
      <c r="D1077" t="s">
        <v>47</v>
      </c>
      <c r="E1077" t="s">
        <v>101</v>
      </c>
    </row>
    <row r="1078" spans="1:5" x14ac:dyDescent="0.25">
      <c r="A1078" s="16">
        <v>41449.346712962964</v>
      </c>
      <c r="B1078" t="s">
        <v>283</v>
      </c>
      <c r="C1078" t="s">
        <v>150</v>
      </c>
      <c r="D1078" t="s">
        <v>47</v>
      </c>
      <c r="E1078" t="s">
        <v>90</v>
      </c>
    </row>
    <row r="1079" spans="1:5" x14ac:dyDescent="0.25">
      <c r="A1079" s="16">
        <v>41449.346724537034</v>
      </c>
      <c r="B1079" t="s">
        <v>283</v>
      </c>
      <c r="C1079" t="s">
        <v>150</v>
      </c>
      <c r="D1079" t="s">
        <v>47</v>
      </c>
      <c r="E1079" t="s">
        <v>91</v>
      </c>
    </row>
    <row r="1080" spans="1:5" x14ac:dyDescent="0.25">
      <c r="A1080" s="16">
        <v>41449.346724537034</v>
      </c>
      <c r="B1080" t="s">
        <v>283</v>
      </c>
      <c r="C1080" t="s">
        <v>150</v>
      </c>
      <c r="D1080" t="s">
        <v>47</v>
      </c>
      <c r="E1080" t="s">
        <v>102</v>
      </c>
    </row>
    <row r="1081" spans="1:5" x14ac:dyDescent="0.25">
      <c r="A1081" s="16">
        <v>41449.346724537034</v>
      </c>
      <c r="B1081" t="s">
        <v>283</v>
      </c>
      <c r="C1081" t="s">
        <v>150</v>
      </c>
      <c r="D1081" t="s">
        <v>47</v>
      </c>
      <c r="E1081" t="s">
        <v>103</v>
      </c>
    </row>
    <row r="1082" spans="1:5" x14ac:dyDescent="0.25">
      <c r="A1082" s="16">
        <v>41449.346736111111</v>
      </c>
      <c r="B1082" t="s">
        <v>283</v>
      </c>
      <c r="C1082" t="s">
        <v>150</v>
      </c>
      <c r="D1082" t="s">
        <v>47</v>
      </c>
      <c r="E1082" t="s">
        <v>92</v>
      </c>
    </row>
    <row r="1083" spans="1:5" x14ac:dyDescent="0.25">
      <c r="A1083" s="16">
        <v>41449.346747685187</v>
      </c>
      <c r="B1083" t="s">
        <v>283</v>
      </c>
      <c r="C1083" t="s">
        <v>150</v>
      </c>
      <c r="D1083" t="s">
        <v>47</v>
      </c>
      <c r="E1083" t="s">
        <v>109</v>
      </c>
    </row>
    <row r="1084" spans="1:5" x14ac:dyDescent="0.25">
      <c r="A1084" s="16">
        <v>41449.346759259257</v>
      </c>
      <c r="B1084" t="s">
        <v>283</v>
      </c>
      <c r="C1084" t="s">
        <v>150</v>
      </c>
      <c r="D1084" t="s">
        <v>47</v>
      </c>
      <c r="E1084" t="s">
        <v>94</v>
      </c>
    </row>
    <row r="1085" spans="1:5" x14ac:dyDescent="0.25">
      <c r="A1085" s="16">
        <v>41449.346759259257</v>
      </c>
      <c r="B1085" t="s">
        <v>283</v>
      </c>
      <c r="C1085" t="s">
        <v>150</v>
      </c>
      <c r="D1085" t="s">
        <v>47</v>
      </c>
      <c r="E1085" t="s">
        <v>95</v>
      </c>
    </row>
    <row r="1086" spans="1:5" x14ac:dyDescent="0.25">
      <c r="A1086" s="16">
        <v>41449.34679398148</v>
      </c>
      <c r="B1086" t="s">
        <v>283</v>
      </c>
      <c r="C1086" t="s">
        <v>150</v>
      </c>
      <c r="D1086" t="s">
        <v>47</v>
      </c>
      <c r="E1086" t="s">
        <v>153</v>
      </c>
    </row>
    <row r="1087" spans="1:5" x14ac:dyDescent="0.25">
      <c r="A1087" s="16">
        <v>41449.346805555557</v>
      </c>
      <c r="B1087" t="s">
        <v>283</v>
      </c>
      <c r="C1087" t="s">
        <v>150</v>
      </c>
      <c r="D1087" t="s">
        <v>47</v>
      </c>
      <c r="E1087" t="s">
        <v>289</v>
      </c>
    </row>
    <row r="1088" spans="1:5" x14ac:dyDescent="0.25">
      <c r="A1088" s="16">
        <v>41449.346817129626</v>
      </c>
      <c r="B1088" t="s">
        <v>283</v>
      </c>
      <c r="C1088" t="s">
        <v>150</v>
      </c>
      <c r="D1088" t="s">
        <v>51</v>
      </c>
      <c r="E1088" t="s">
        <v>290</v>
      </c>
    </row>
    <row r="1089" spans="1:5" x14ac:dyDescent="0.25">
      <c r="A1089" s="16">
        <v>41449.346828703703</v>
      </c>
      <c r="B1089" t="s">
        <v>283</v>
      </c>
      <c r="C1089" t="s">
        <v>150</v>
      </c>
      <c r="D1089" t="s">
        <v>51</v>
      </c>
      <c r="E1089" t="s">
        <v>90</v>
      </c>
    </row>
    <row r="1090" spans="1:5" x14ac:dyDescent="0.25">
      <c r="A1090" s="16">
        <v>41449.346863425926</v>
      </c>
      <c r="B1090" t="s">
        <v>283</v>
      </c>
      <c r="C1090" t="s">
        <v>150</v>
      </c>
      <c r="D1090" t="s">
        <v>51</v>
      </c>
      <c r="E1090" t="s">
        <v>91</v>
      </c>
    </row>
    <row r="1091" spans="1:5" x14ac:dyDescent="0.25">
      <c r="A1091" s="16">
        <v>41449.346875000003</v>
      </c>
      <c r="B1091" t="s">
        <v>283</v>
      </c>
      <c r="C1091" t="s">
        <v>150</v>
      </c>
      <c r="D1091" t="s">
        <v>51</v>
      </c>
      <c r="E1091" t="s">
        <v>92</v>
      </c>
    </row>
    <row r="1092" spans="1:5" x14ac:dyDescent="0.25">
      <c r="A1092" s="16">
        <v>41449.346886574072</v>
      </c>
      <c r="B1092" t="s">
        <v>283</v>
      </c>
      <c r="C1092" t="s">
        <v>150</v>
      </c>
      <c r="D1092" t="s">
        <v>51</v>
      </c>
      <c r="E1092" t="s">
        <v>114</v>
      </c>
    </row>
    <row r="1093" spans="1:5" x14ac:dyDescent="0.25">
      <c r="A1093" s="16">
        <v>41449.346898148149</v>
      </c>
      <c r="B1093" t="s">
        <v>283</v>
      </c>
      <c r="C1093" t="s">
        <v>150</v>
      </c>
      <c r="D1093" t="s">
        <v>51</v>
      </c>
      <c r="E1093" t="s">
        <v>94</v>
      </c>
    </row>
    <row r="1094" spans="1:5" x14ac:dyDescent="0.25">
      <c r="A1094" s="16">
        <v>41449.346898148149</v>
      </c>
      <c r="B1094" t="s">
        <v>283</v>
      </c>
      <c r="C1094" t="s">
        <v>150</v>
      </c>
      <c r="D1094" t="s">
        <v>51</v>
      </c>
      <c r="E1094" t="s">
        <v>95</v>
      </c>
    </row>
    <row r="1095" spans="1:5" x14ac:dyDescent="0.25">
      <c r="A1095" s="16">
        <v>41449.346909722219</v>
      </c>
      <c r="B1095" t="s">
        <v>283</v>
      </c>
      <c r="C1095" t="s">
        <v>150</v>
      </c>
      <c r="D1095" t="s">
        <v>51</v>
      </c>
      <c r="E1095" t="s">
        <v>96</v>
      </c>
    </row>
    <row r="1096" spans="1:5" x14ac:dyDescent="0.25">
      <c r="A1096" s="16">
        <v>41449.346909722219</v>
      </c>
      <c r="B1096" t="s">
        <v>283</v>
      </c>
      <c r="C1096" t="s">
        <v>150</v>
      </c>
      <c r="D1096" t="s">
        <v>51</v>
      </c>
      <c r="E1096" t="s">
        <v>97</v>
      </c>
    </row>
    <row r="1097" spans="1:5" x14ac:dyDescent="0.25">
      <c r="A1097" s="16">
        <v>41449.346932870372</v>
      </c>
      <c r="B1097" t="s">
        <v>283</v>
      </c>
      <c r="C1097" t="s">
        <v>150</v>
      </c>
      <c r="D1097" t="s">
        <v>51</v>
      </c>
      <c r="E1097" t="s">
        <v>153</v>
      </c>
    </row>
    <row r="1098" spans="1:5" x14ac:dyDescent="0.25">
      <c r="A1098" s="16">
        <v>41449.346944444442</v>
      </c>
      <c r="B1098" t="s">
        <v>283</v>
      </c>
      <c r="C1098" t="s">
        <v>150</v>
      </c>
      <c r="D1098" t="s">
        <v>51</v>
      </c>
      <c r="E1098" t="s">
        <v>291</v>
      </c>
    </row>
    <row r="1099" spans="1:5" x14ac:dyDescent="0.25">
      <c r="A1099" s="16">
        <v>41449.346956018519</v>
      </c>
      <c r="B1099" t="s">
        <v>283</v>
      </c>
      <c r="C1099" t="s">
        <v>150</v>
      </c>
      <c r="D1099" t="s">
        <v>54</v>
      </c>
      <c r="E1099" t="s">
        <v>292</v>
      </c>
    </row>
    <row r="1100" spans="1:5" x14ac:dyDescent="0.25">
      <c r="A1100" s="16">
        <v>41449.346967592595</v>
      </c>
      <c r="B1100" t="s">
        <v>283</v>
      </c>
      <c r="C1100" t="s">
        <v>150</v>
      </c>
      <c r="D1100" t="s">
        <v>54</v>
      </c>
      <c r="E1100" t="s">
        <v>90</v>
      </c>
    </row>
    <row r="1101" spans="1:5" x14ac:dyDescent="0.25">
      <c r="A1101" s="16">
        <v>41449.346990740742</v>
      </c>
      <c r="B1101" t="s">
        <v>283</v>
      </c>
      <c r="C1101" t="s">
        <v>150</v>
      </c>
      <c r="D1101" t="s">
        <v>54</v>
      </c>
      <c r="E1101" t="s">
        <v>91</v>
      </c>
    </row>
    <row r="1102" spans="1:5" x14ac:dyDescent="0.25">
      <c r="A1102" s="16">
        <v>41449.347002314818</v>
      </c>
      <c r="B1102" t="s">
        <v>283</v>
      </c>
      <c r="C1102" t="s">
        <v>150</v>
      </c>
      <c r="D1102" t="s">
        <v>54</v>
      </c>
      <c r="E1102" t="s">
        <v>92</v>
      </c>
    </row>
    <row r="1103" spans="1:5" x14ac:dyDescent="0.25">
      <c r="A1103" s="16">
        <v>41449.347025462965</v>
      </c>
      <c r="B1103" t="s">
        <v>283</v>
      </c>
      <c r="C1103" t="s">
        <v>150</v>
      </c>
      <c r="D1103" t="s">
        <v>54</v>
      </c>
      <c r="E1103" t="s">
        <v>117</v>
      </c>
    </row>
    <row r="1104" spans="1:5" x14ac:dyDescent="0.25">
      <c r="A1104" s="16">
        <v>41449.347037037034</v>
      </c>
      <c r="B1104" t="s">
        <v>283</v>
      </c>
      <c r="C1104" t="s">
        <v>150</v>
      </c>
      <c r="D1104" t="s">
        <v>54</v>
      </c>
      <c r="E1104" t="s">
        <v>94</v>
      </c>
    </row>
    <row r="1105" spans="1:5" x14ac:dyDescent="0.25">
      <c r="A1105" s="16">
        <v>41449.347037037034</v>
      </c>
      <c r="B1105" t="s">
        <v>283</v>
      </c>
      <c r="C1105" t="s">
        <v>150</v>
      </c>
      <c r="D1105" t="s">
        <v>54</v>
      </c>
      <c r="E1105" t="s">
        <v>95</v>
      </c>
    </row>
    <row r="1106" spans="1:5" x14ac:dyDescent="0.25">
      <c r="A1106" s="16">
        <v>41449.347048611111</v>
      </c>
      <c r="B1106" t="s">
        <v>283</v>
      </c>
      <c r="C1106" t="s">
        <v>150</v>
      </c>
      <c r="D1106" t="s">
        <v>54</v>
      </c>
      <c r="E1106" t="s">
        <v>96</v>
      </c>
    </row>
    <row r="1107" spans="1:5" x14ac:dyDescent="0.25">
      <c r="A1107" s="16">
        <v>41449.347048611111</v>
      </c>
      <c r="B1107" t="s">
        <v>283</v>
      </c>
      <c r="C1107" t="s">
        <v>150</v>
      </c>
      <c r="D1107" t="s">
        <v>54</v>
      </c>
      <c r="E1107" t="s">
        <v>97</v>
      </c>
    </row>
    <row r="1108" spans="1:5" x14ac:dyDescent="0.25">
      <c r="A1108" s="16">
        <v>41449.347071759257</v>
      </c>
      <c r="B1108" t="s">
        <v>283</v>
      </c>
      <c r="C1108" t="s">
        <v>150</v>
      </c>
      <c r="D1108" t="s">
        <v>54</v>
      </c>
      <c r="E1108" t="s">
        <v>153</v>
      </c>
    </row>
    <row r="1109" spans="1:5" x14ac:dyDescent="0.25">
      <c r="A1109" s="16">
        <v>41449.347083333334</v>
      </c>
      <c r="B1109" t="s">
        <v>283</v>
      </c>
      <c r="C1109" t="s">
        <v>150</v>
      </c>
      <c r="D1109" t="s">
        <v>54</v>
      </c>
      <c r="E1109" t="s">
        <v>293</v>
      </c>
    </row>
    <row r="1111" spans="1:5" x14ac:dyDescent="0.25">
      <c r="A1111" s="16">
        <v>41449.353472222225</v>
      </c>
      <c r="B1111" t="s">
        <v>283</v>
      </c>
      <c r="C1111" t="s">
        <v>150</v>
      </c>
      <c r="D1111" t="s">
        <v>60</v>
      </c>
      <c r="E1111" t="s">
        <v>294</v>
      </c>
    </row>
    <row r="1112" spans="1:5" x14ac:dyDescent="0.25">
      <c r="A1112" s="16">
        <v>41449.353483796294</v>
      </c>
      <c r="B1112" t="s">
        <v>283</v>
      </c>
      <c r="C1112" t="s">
        <v>150</v>
      </c>
      <c r="D1112" t="s">
        <v>60</v>
      </c>
      <c r="E1112" t="s">
        <v>123</v>
      </c>
    </row>
    <row r="1113" spans="1:5" x14ac:dyDescent="0.25">
      <c r="A1113" s="16">
        <v>41449.353483796294</v>
      </c>
      <c r="B1113" t="s">
        <v>283</v>
      </c>
      <c r="C1113" t="s">
        <v>150</v>
      </c>
      <c r="D1113" t="s">
        <v>60</v>
      </c>
      <c r="E1113" t="s">
        <v>124</v>
      </c>
    </row>
    <row r="1114" spans="1:5" x14ac:dyDescent="0.25">
      <c r="A1114" s="16">
        <v>41449.353506944448</v>
      </c>
      <c r="B1114" t="s">
        <v>283</v>
      </c>
      <c r="C1114" t="s">
        <v>150</v>
      </c>
      <c r="D1114" t="s">
        <v>60</v>
      </c>
      <c r="E1114" t="s">
        <v>164</v>
      </c>
    </row>
    <row r="1115" spans="1:5" x14ac:dyDescent="0.25">
      <c r="A1115" s="16">
        <v>41449.353518518517</v>
      </c>
      <c r="B1115" t="s">
        <v>283</v>
      </c>
      <c r="C1115" t="s">
        <v>150</v>
      </c>
      <c r="D1115" t="s">
        <v>60</v>
      </c>
      <c r="E1115" t="s">
        <v>126</v>
      </c>
    </row>
    <row r="1116" spans="1:5" x14ac:dyDescent="0.25">
      <c r="A1116" s="16">
        <v>41449.353541666664</v>
      </c>
      <c r="B1116" t="s">
        <v>283</v>
      </c>
      <c r="C1116" t="s">
        <v>150</v>
      </c>
      <c r="D1116" t="s">
        <v>60</v>
      </c>
      <c r="E1116" t="s">
        <v>127</v>
      </c>
    </row>
    <row r="1117" spans="1:5" x14ac:dyDescent="0.25">
      <c r="A1117" s="16">
        <v>41449.35355324074</v>
      </c>
      <c r="B1117" t="s">
        <v>283</v>
      </c>
      <c r="C1117" t="s">
        <v>150</v>
      </c>
      <c r="D1117" t="s">
        <v>60</v>
      </c>
      <c r="E1117" t="s">
        <v>128</v>
      </c>
    </row>
    <row r="1118" spans="1:5" x14ac:dyDescent="0.25">
      <c r="A1118" s="16">
        <v>41449.35355324074</v>
      </c>
      <c r="B1118" t="s">
        <v>283</v>
      </c>
      <c r="C1118" t="s">
        <v>150</v>
      </c>
      <c r="D1118" t="s">
        <v>60</v>
      </c>
      <c r="E1118" t="s">
        <v>129</v>
      </c>
    </row>
    <row r="1119" spans="1:5" x14ac:dyDescent="0.25">
      <c r="A1119" s="16">
        <v>41449.35355324074</v>
      </c>
      <c r="B1119" t="s">
        <v>283</v>
      </c>
      <c r="C1119" t="s">
        <v>150</v>
      </c>
      <c r="D1119" t="s">
        <v>60</v>
      </c>
      <c r="E1119" t="s">
        <v>130</v>
      </c>
    </row>
    <row r="1120" spans="1:5" x14ac:dyDescent="0.25">
      <c r="A1120" s="16">
        <v>41449.35355324074</v>
      </c>
      <c r="B1120" t="s">
        <v>283</v>
      </c>
      <c r="C1120" t="s">
        <v>150</v>
      </c>
      <c r="D1120" t="s">
        <v>60</v>
      </c>
      <c r="E1120" t="s">
        <v>131</v>
      </c>
    </row>
    <row r="1121" spans="1:5" x14ac:dyDescent="0.25">
      <c r="A1121" s="16">
        <v>41449.353564814817</v>
      </c>
      <c r="B1121" t="s">
        <v>283</v>
      </c>
      <c r="C1121" t="s">
        <v>150</v>
      </c>
      <c r="D1121" t="s">
        <v>60</v>
      </c>
      <c r="E1121" t="s">
        <v>165</v>
      </c>
    </row>
    <row r="1122" spans="1:5" x14ac:dyDescent="0.25">
      <c r="A1122" s="16">
        <v>41449.353564814817</v>
      </c>
      <c r="B1122" t="s">
        <v>283</v>
      </c>
      <c r="C1122" t="s">
        <v>150</v>
      </c>
      <c r="D1122" t="s">
        <v>60</v>
      </c>
      <c r="E1122" t="s">
        <v>166</v>
      </c>
    </row>
    <row r="1123" spans="1:5" x14ac:dyDescent="0.25">
      <c r="A1123" s="16">
        <v>41449.353564814817</v>
      </c>
      <c r="B1123" t="s">
        <v>283</v>
      </c>
      <c r="C1123" t="s">
        <v>150</v>
      </c>
      <c r="D1123" t="s">
        <v>60</v>
      </c>
      <c r="E1123" t="s">
        <v>167</v>
      </c>
    </row>
    <row r="1124" spans="1:5" x14ac:dyDescent="0.25">
      <c r="A1124" s="16">
        <v>41449.353564814817</v>
      </c>
      <c r="B1124" t="s">
        <v>283</v>
      </c>
      <c r="C1124" t="s">
        <v>150</v>
      </c>
      <c r="D1124" t="s">
        <v>60</v>
      </c>
      <c r="E1124" t="s">
        <v>168</v>
      </c>
    </row>
    <row r="1125" spans="1:5" x14ac:dyDescent="0.25">
      <c r="A1125" s="16">
        <v>41449.353576388887</v>
      </c>
      <c r="B1125" t="s">
        <v>283</v>
      </c>
      <c r="C1125" t="s">
        <v>150</v>
      </c>
      <c r="D1125" t="s">
        <v>60</v>
      </c>
      <c r="E1125" t="s">
        <v>136</v>
      </c>
    </row>
    <row r="1126" spans="1:5" x14ac:dyDescent="0.25">
      <c r="A1126" s="16">
        <v>41449.35359953704</v>
      </c>
      <c r="B1126" t="s">
        <v>283</v>
      </c>
      <c r="C1126" t="s">
        <v>150</v>
      </c>
      <c r="D1126" t="s">
        <v>60</v>
      </c>
      <c r="E1126" t="s">
        <v>295</v>
      </c>
    </row>
    <row r="1127" spans="1:5" x14ac:dyDescent="0.25">
      <c r="A1127" s="16">
        <v>41449.35361111111</v>
      </c>
      <c r="B1127" t="s">
        <v>283</v>
      </c>
      <c r="C1127" t="s">
        <v>150</v>
      </c>
      <c r="D1127" t="s">
        <v>75</v>
      </c>
      <c r="E1127" t="s">
        <v>296</v>
      </c>
    </row>
    <row r="1128" spans="1:5" x14ac:dyDescent="0.25">
      <c r="A1128" s="16">
        <v>41449.353622685187</v>
      </c>
      <c r="B1128" t="s">
        <v>283</v>
      </c>
      <c r="C1128" t="s">
        <v>150</v>
      </c>
      <c r="D1128" t="s">
        <v>75</v>
      </c>
      <c r="E1128" t="s">
        <v>101</v>
      </c>
    </row>
    <row r="1129" spans="1:5" x14ac:dyDescent="0.25">
      <c r="A1129" s="16">
        <v>41449.353622685187</v>
      </c>
      <c r="B1129" t="s">
        <v>283</v>
      </c>
      <c r="C1129" t="s">
        <v>150</v>
      </c>
      <c r="D1129" t="s">
        <v>75</v>
      </c>
      <c r="E1129" t="s">
        <v>90</v>
      </c>
    </row>
    <row r="1130" spans="1:5" x14ac:dyDescent="0.25">
      <c r="A1130" s="16">
        <v>41449.353622685187</v>
      </c>
      <c r="B1130" t="s">
        <v>283</v>
      </c>
      <c r="C1130" t="s">
        <v>150</v>
      </c>
      <c r="D1130" t="s">
        <v>75</v>
      </c>
      <c r="E1130" t="s">
        <v>203</v>
      </c>
    </row>
    <row r="1131" spans="1:5" x14ac:dyDescent="0.25">
      <c r="A1131" s="16">
        <v>41449.353634259256</v>
      </c>
      <c r="B1131" t="s">
        <v>283</v>
      </c>
      <c r="C1131" t="s">
        <v>150</v>
      </c>
      <c r="D1131" t="s">
        <v>75</v>
      </c>
      <c r="E1131" t="s">
        <v>91</v>
      </c>
    </row>
    <row r="1132" spans="1:5" x14ac:dyDescent="0.25">
      <c r="A1132" s="16">
        <v>41449.353634259256</v>
      </c>
      <c r="B1132" t="s">
        <v>283</v>
      </c>
      <c r="C1132" t="s">
        <v>150</v>
      </c>
      <c r="D1132" t="s">
        <v>75</v>
      </c>
      <c r="E1132" t="s">
        <v>102</v>
      </c>
    </row>
    <row r="1133" spans="1:5" x14ac:dyDescent="0.25">
      <c r="A1133" s="16">
        <v>41449.353634259256</v>
      </c>
      <c r="B1133" t="s">
        <v>283</v>
      </c>
      <c r="C1133" t="s">
        <v>150</v>
      </c>
      <c r="D1133" t="s">
        <v>75</v>
      </c>
      <c r="E1133" t="s">
        <v>103</v>
      </c>
    </row>
    <row r="1134" spans="1:5" x14ac:dyDescent="0.25">
      <c r="A1134" s="16">
        <v>41449.353634259256</v>
      </c>
      <c r="B1134" t="s">
        <v>283</v>
      </c>
      <c r="C1134" t="s">
        <v>150</v>
      </c>
      <c r="D1134" t="s">
        <v>75</v>
      </c>
      <c r="E1134" t="s">
        <v>140</v>
      </c>
    </row>
    <row r="1135" spans="1:5" x14ac:dyDescent="0.25">
      <c r="A1135" s="16">
        <v>41449.353645833333</v>
      </c>
      <c r="B1135" t="s">
        <v>283</v>
      </c>
      <c r="C1135" t="s">
        <v>150</v>
      </c>
      <c r="D1135" t="s">
        <v>75</v>
      </c>
      <c r="E1135" t="s">
        <v>141</v>
      </c>
    </row>
    <row r="1136" spans="1:5" x14ac:dyDescent="0.25">
      <c r="A1136" s="16">
        <v>41449.353645833333</v>
      </c>
      <c r="B1136" t="s">
        <v>283</v>
      </c>
      <c r="C1136" t="s">
        <v>150</v>
      </c>
      <c r="D1136" t="s">
        <v>75</v>
      </c>
      <c r="E1136" t="s">
        <v>92</v>
      </c>
    </row>
    <row r="1137" spans="1:5" x14ac:dyDescent="0.25">
      <c r="A1137" s="16">
        <v>41449.35365740741</v>
      </c>
      <c r="B1137" t="s">
        <v>283</v>
      </c>
      <c r="C1137" t="s">
        <v>150</v>
      </c>
      <c r="D1137" t="s">
        <v>75</v>
      </c>
      <c r="E1137" t="s">
        <v>142</v>
      </c>
    </row>
    <row r="1138" spans="1:5" x14ac:dyDescent="0.25">
      <c r="A1138" s="16">
        <v>41449.35365740741</v>
      </c>
      <c r="B1138" t="s">
        <v>283</v>
      </c>
      <c r="C1138" t="s">
        <v>150</v>
      </c>
      <c r="D1138" t="s">
        <v>75</v>
      </c>
      <c r="E1138" t="s">
        <v>143</v>
      </c>
    </row>
    <row r="1139" spans="1:5" x14ac:dyDescent="0.25">
      <c r="A1139" s="16">
        <v>41449.353668981479</v>
      </c>
      <c r="B1139" t="s">
        <v>283</v>
      </c>
      <c r="C1139" t="s">
        <v>150</v>
      </c>
      <c r="D1139" t="s">
        <v>75</v>
      </c>
      <c r="E1139" t="s">
        <v>204</v>
      </c>
    </row>
    <row r="1140" spans="1:5" x14ac:dyDescent="0.25">
      <c r="A1140" s="16">
        <v>41449.353668981479</v>
      </c>
      <c r="B1140" t="s">
        <v>283</v>
      </c>
      <c r="C1140" t="s">
        <v>150</v>
      </c>
      <c r="D1140" t="s">
        <v>75</v>
      </c>
      <c r="E1140" t="s">
        <v>205</v>
      </c>
    </row>
    <row r="1141" spans="1:5" x14ac:dyDescent="0.25">
      <c r="A1141" s="16">
        <v>41449.353668981479</v>
      </c>
      <c r="B1141" t="s">
        <v>283</v>
      </c>
      <c r="C1141" t="s">
        <v>150</v>
      </c>
      <c r="D1141" t="s">
        <v>75</v>
      </c>
      <c r="E1141" t="s">
        <v>206</v>
      </c>
    </row>
    <row r="1142" spans="1:5" x14ac:dyDescent="0.25">
      <c r="A1142" s="16">
        <v>41449.353668981479</v>
      </c>
      <c r="B1142" t="s">
        <v>283</v>
      </c>
      <c r="C1142" t="s">
        <v>150</v>
      </c>
      <c r="D1142" t="s">
        <v>75</v>
      </c>
      <c r="E1142" t="s">
        <v>94</v>
      </c>
    </row>
    <row r="1143" spans="1:5" x14ac:dyDescent="0.25">
      <c r="A1143" s="16">
        <v>41449.353668981479</v>
      </c>
      <c r="B1143" t="s">
        <v>283</v>
      </c>
      <c r="C1143" t="s">
        <v>150</v>
      </c>
      <c r="D1143" t="s">
        <v>75</v>
      </c>
      <c r="E1143" t="s">
        <v>95</v>
      </c>
    </row>
    <row r="1144" spans="1:5" x14ac:dyDescent="0.25">
      <c r="A1144" s="16">
        <v>41449.353692129633</v>
      </c>
      <c r="B1144" t="s">
        <v>283</v>
      </c>
      <c r="C1144" t="s">
        <v>150</v>
      </c>
      <c r="D1144" t="s">
        <v>75</v>
      </c>
      <c r="E1144" t="s">
        <v>147</v>
      </c>
    </row>
    <row r="1145" spans="1:5" x14ac:dyDescent="0.25">
      <c r="A1145" s="16">
        <v>41449.353703703702</v>
      </c>
      <c r="B1145" t="s">
        <v>283</v>
      </c>
      <c r="C1145" t="s">
        <v>150</v>
      </c>
      <c r="D1145" t="s">
        <v>75</v>
      </c>
      <c r="E1145" t="s">
        <v>258</v>
      </c>
    </row>
    <row r="1148" spans="1:5" x14ac:dyDescent="0.25">
      <c r="A1148" s="16">
        <v>41449.360185185185</v>
      </c>
      <c r="B1148" t="s">
        <v>283</v>
      </c>
      <c r="C1148" t="s">
        <v>150</v>
      </c>
      <c r="D1148" t="s">
        <v>29</v>
      </c>
      <c r="E1148" t="s">
        <v>297</v>
      </c>
    </row>
    <row r="1149" spans="1:5" x14ac:dyDescent="0.25">
      <c r="A1149" s="16">
        <v>41449.360196759262</v>
      </c>
      <c r="B1149" t="s">
        <v>283</v>
      </c>
      <c r="C1149" t="s">
        <v>150</v>
      </c>
      <c r="D1149" t="s">
        <v>29</v>
      </c>
      <c r="E1149" t="s">
        <v>31</v>
      </c>
    </row>
    <row r="1150" spans="1:5" x14ac:dyDescent="0.25">
      <c r="A1150" s="16">
        <v>41449.360196759262</v>
      </c>
      <c r="B1150" t="s">
        <v>283</v>
      </c>
      <c r="C1150" t="s">
        <v>150</v>
      </c>
      <c r="D1150" t="s">
        <v>29</v>
      </c>
      <c r="E1150" t="s">
        <v>32</v>
      </c>
    </row>
    <row r="1151" spans="1:5" x14ac:dyDescent="0.25">
      <c r="A1151" s="16">
        <v>41449.360196759262</v>
      </c>
      <c r="B1151" t="s">
        <v>283</v>
      </c>
      <c r="C1151" t="s">
        <v>150</v>
      </c>
      <c r="D1151" t="s">
        <v>29</v>
      </c>
      <c r="E1151" t="s">
        <v>33</v>
      </c>
    </row>
    <row r="1152" spans="1:5" x14ac:dyDescent="0.25">
      <c r="A1152" s="16">
        <v>41449.360208333332</v>
      </c>
      <c r="B1152" t="s">
        <v>283</v>
      </c>
      <c r="C1152" t="s">
        <v>150</v>
      </c>
      <c r="D1152" t="s">
        <v>29</v>
      </c>
      <c r="E1152" t="s">
        <v>34</v>
      </c>
    </row>
    <row r="1153" spans="1:7" x14ac:dyDescent="0.25">
      <c r="A1153" s="16">
        <v>41449.360208333332</v>
      </c>
      <c r="B1153" t="s">
        <v>283</v>
      </c>
      <c r="C1153" t="s">
        <v>150</v>
      </c>
      <c r="D1153" t="s">
        <v>29</v>
      </c>
      <c r="E1153" t="s">
        <v>35</v>
      </c>
      <c r="F1153" t="s">
        <v>36</v>
      </c>
    </row>
    <row r="1154" spans="1:7" x14ac:dyDescent="0.25">
      <c r="A1154" s="16">
        <v>41449.360219907408</v>
      </c>
      <c r="B1154" t="s">
        <v>283</v>
      </c>
      <c r="C1154" t="s">
        <v>150</v>
      </c>
      <c r="D1154" t="s">
        <v>29</v>
      </c>
      <c r="E1154" t="s">
        <v>37</v>
      </c>
      <c r="F1154" t="s">
        <v>38</v>
      </c>
    </row>
    <row r="1155" spans="1:7" x14ac:dyDescent="0.25">
      <c r="A1155" s="16">
        <v>41449.360219907408</v>
      </c>
      <c r="B1155" t="s">
        <v>283</v>
      </c>
      <c r="C1155" t="s">
        <v>150</v>
      </c>
      <c r="D1155" t="s">
        <v>39</v>
      </c>
      <c r="E1155" t="s">
        <v>298</v>
      </c>
    </row>
    <row r="1156" spans="1:7" x14ac:dyDescent="0.25">
      <c r="A1156" s="16">
        <v>41449.360219907408</v>
      </c>
      <c r="B1156" t="s">
        <v>283</v>
      </c>
      <c r="C1156" t="s">
        <v>150</v>
      </c>
      <c r="D1156" t="s">
        <v>39</v>
      </c>
      <c r="E1156" t="s">
        <v>41</v>
      </c>
      <c r="F1156" t="s">
        <v>42</v>
      </c>
    </row>
    <row r="1157" spans="1:7" x14ac:dyDescent="0.25">
      <c r="A1157" s="16">
        <v>41449.360231481478</v>
      </c>
      <c r="B1157" t="s">
        <v>283</v>
      </c>
      <c r="C1157" t="s">
        <v>150</v>
      </c>
      <c r="D1157" t="s">
        <v>39</v>
      </c>
      <c r="E1157" t="s">
        <v>43</v>
      </c>
      <c r="F1157" t="s">
        <v>44</v>
      </c>
      <c r="G1157" t="s">
        <v>45</v>
      </c>
    </row>
    <row r="1158" spans="1:7" x14ac:dyDescent="0.25">
      <c r="A1158" s="16">
        <v>41449.360231481478</v>
      </c>
      <c r="B1158" t="s">
        <v>283</v>
      </c>
      <c r="C1158" t="s">
        <v>150</v>
      </c>
      <c r="D1158" t="s">
        <v>39</v>
      </c>
      <c r="E1158" t="s">
        <v>33</v>
      </c>
    </row>
    <row r="1159" spans="1:7" x14ac:dyDescent="0.25">
      <c r="A1159" s="16">
        <v>41449.360231481478</v>
      </c>
      <c r="B1159" t="s">
        <v>283</v>
      </c>
      <c r="C1159" t="s">
        <v>150</v>
      </c>
      <c r="D1159" t="s">
        <v>39</v>
      </c>
      <c r="E1159" t="s">
        <v>46</v>
      </c>
    </row>
    <row r="1160" spans="1:7" x14ac:dyDescent="0.25">
      <c r="A1160" s="16">
        <v>41449.360243055555</v>
      </c>
      <c r="B1160" t="s">
        <v>283</v>
      </c>
      <c r="C1160" t="s">
        <v>150</v>
      </c>
      <c r="D1160" t="s">
        <v>39</v>
      </c>
      <c r="E1160" t="s">
        <v>35</v>
      </c>
      <c r="F1160" t="s">
        <v>36</v>
      </c>
    </row>
    <row r="1161" spans="1:7" x14ac:dyDescent="0.25">
      <c r="A1161" s="16">
        <v>41449.360243055555</v>
      </c>
      <c r="B1161" t="s">
        <v>283</v>
      </c>
      <c r="C1161" t="s">
        <v>150</v>
      </c>
      <c r="D1161" t="s">
        <v>39</v>
      </c>
      <c r="E1161" t="s">
        <v>37</v>
      </c>
      <c r="F1161" t="s">
        <v>38</v>
      </c>
    </row>
    <row r="1162" spans="1:7" x14ac:dyDescent="0.25">
      <c r="A1162" s="16">
        <v>41449.360254629632</v>
      </c>
      <c r="B1162" t="s">
        <v>283</v>
      </c>
      <c r="C1162" t="s">
        <v>150</v>
      </c>
      <c r="D1162" t="s">
        <v>47</v>
      </c>
      <c r="E1162" t="s">
        <v>299</v>
      </c>
    </row>
    <row r="1163" spans="1:7" x14ac:dyDescent="0.25">
      <c r="A1163" s="16">
        <v>41449.360266203701</v>
      </c>
      <c r="B1163" t="s">
        <v>283</v>
      </c>
      <c r="C1163" t="s">
        <v>150</v>
      </c>
      <c r="D1163" t="s">
        <v>47</v>
      </c>
      <c r="E1163" t="s">
        <v>41</v>
      </c>
      <c r="F1163" t="s">
        <v>42</v>
      </c>
    </row>
    <row r="1164" spans="1:7" x14ac:dyDescent="0.25">
      <c r="A1164" s="16">
        <v>41449.360266203701</v>
      </c>
      <c r="B1164" t="s">
        <v>283</v>
      </c>
      <c r="C1164" t="s">
        <v>150</v>
      </c>
      <c r="D1164" t="s">
        <v>47</v>
      </c>
      <c r="E1164" t="s">
        <v>43</v>
      </c>
      <c r="F1164" t="s">
        <v>44</v>
      </c>
      <c r="G1164" t="s">
        <v>45</v>
      </c>
    </row>
    <row r="1165" spans="1:7" x14ac:dyDescent="0.25">
      <c r="A1165" s="16">
        <v>41449.360277777778</v>
      </c>
      <c r="B1165" t="s">
        <v>283</v>
      </c>
      <c r="C1165" t="s">
        <v>150</v>
      </c>
      <c r="D1165" t="s">
        <v>47</v>
      </c>
      <c r="E1165" t="s">
        <v>33</v>
      </c>
    </row>
    <row r="1166" spans="1:7" x14ac:dyDescent="0.25">
      <c r="A1166" s="16">
        <v>41449.360289351855</v>
      </c>
      <c r="B1166" t="s">
        <v>283</v>
      </c>
      <c r="C1166" t="s">
        <v>150</v>
      </c>
      <c r="D1166" t="s">
        <v>47</v>
      </c>
      <c r="E1166" t="s">
        <v>49</v>
      </c>
    </row>
    <row r="1167" spans="1:7" x14ac:dyDescent="0.25">
      <c r="A1167" s="16">
        <v>41449.360289351855</v>
      </c>
      <c r="B1167" t="s">
        <v>283</v>
      </c>
      <c r="C1167" t="s">
        <v>150</v>
      </c>
      <c r="D1167" t="s">
        <v>47</v>
      </c>
      <c r="E1167" t="s">
        <v>35</v>
      </c>
      <c r="F1167" t="s">
        <v>36</v>
      </c>
    </row>
    <row r="1168" spans="1:7" x14ac:dyDescent="0.25">
      <c r="A1168" s="16">
        <v>41449.360300925924</v>
      </c>
      <c r="B1168" t="s">
        <v>283</v>
      </c>
      <c r="C1168" t="s">
        <v>150</v>
      </c>
      <c r="D1168" t="s">
        <v>47</v>
      </c>
      <c r="E1168" t="s">
        <v>50</v>
      </c>
    </row>
    <row r="1169" spans="1:6" x14ac:dyDescent="0.25">
      <c r="A1169" s="16">
        <v>41449.360312500001</v>
      </c>
      <c r="B1169" t="s">
        <v>283</v>
      </c>
      <c r="C1169" t="s">
        <v>150</v>
      </c>
      <c r="D1169" t="s">
        <v>51</v>
      </c>
      <c r="E1169" t="s">
        <v>300</v>
      </c>
    </row>
    <row r="1170" spans="1:6" x14ac:dyDescent="0.25">
      <c r="A1170" s="16">
        <v>41449.360324074078</v>
      </c>
      <c r="B1170" t="s">
        <v>283</v>
      </c>
      <c r="C1170" t="s">
        <v>150</v>
      </c>
      <c r="D1170" t="s">
        <v>51</v>
      </c>
      <c r="E1170" t="s">
        <v>31</v>
      </c>
    </row>
    <row r="1171" spans="1:6" x14ac:dyDescent="0.25">
      <c r="A1171" s="16">
        <v>41449.360335648147</v>
      </c>
      <c r="B1171" t="s">
        <v>283</v>
      </c>
      <c r="C1171" t="s">
        <v>150</v>
      </c>
      <c r="D1171" t="s">
        <v>51</v>
      </c>
      <c r="E1171" t="s">
        <v>32</v>
      </c>
    </row>
    <row r="1172" spans="1:6" x14ac:dyDescent="0.25">
      <c r="A1172" s="16">
        <v>41449.360347222224</v>
      </c>
      <c r="B1172" t="s">
        <v>283</v>
      </c>
      <c r="C1172" t="s">
        <v>150</v>
      </c>
      <c r="D1172" t="s">
        <v>51</v>
      </c>
      <c r="E1172" t="s">
        <v>33</v>
      </c>
    </row>
    <row r="1173" spans="1:6" x14ac:dyDescent="0.25">
      <c r="A1173" s="16">
        <v>41449.360358796293</v>
      </c>
      <c r="B1173" t="s">
        <v>283</v>
      </c>
      <c r="C1173" t="s">
        <v>150</v>
      </c>
      <c r="D1173" t="s">
        <v>51</v>
      </c>
      <c r="E1173" t="s">
        <v>53</v>
      </c>
    </row>
    <row r="1174" spans="1:6" x14ac:dyDescent="0.25">
      <c r="A1174" s="16">
        <v>41449.360358796293</v>
      </c>
      <c r="B1174" t="s">
        <v>283</v>
      </c>
      <c r="C1174" t="s">
        <v>150</v>
      </c>
      <c r="D1174" t="s">
        <v>51</v>
      </c>
      <c r="E1174" t="s">
        <v>35</v>
      </c>
      <c r="F1174" t="s">
        <v>36</v>
      </c>
    </row>
    <row r="1175" spans="1:6" x14ac:dyDescent="0.25">
      <c r="A1175" s="16">
        <v>41449.36037037037</v>
      </c>
      <c r="B1175" t="s">
        <v>283</v>
      </c>
      <c r="C1175" t="s">
        <v>150</v>
      </c>
      <c r="D1175" t="s">
        <v>51</v>
      </c>
      <c r="E1175" t="s">
        <v>37</v>
      </c>
      <c r="F1175" t="s">
        <v>38</v>
      </c>
    </row>
    <row r="1176" spans="1:6" x14ac:dyDescent="0.25">
      <c r="A1176" s="16">
        <v>41449.360393518517</v>
      </c>
      <c r="B1176" t="s">
        <v>283</v>
      </c>
      <c r="C1176" t="s">
        <v>150</v>
      </c>
      <c r="D1176" t="s">
        <v>54</v>
      </c>
      <c r="E1176" t="s">
        <v>301</v>
      </c>
    </row>
    <row r="1177" spans="1:6" x14ac:dyDescent="0.25">
      <c r="A1177" s="16">
        <v>41449.360393518517</v>
      </c>
      <c r="B1177" t="s">
        <v>283</v>
      </c>
      <c r="C1177" t="s">
        <v>150</v>
      </c>
      <c r="D1177" t="s">
        <v>54</v>
      </c>
      <c r="E1177" t="s">
        <v>31</v>
      </c>
    </row>
    <row r="1178" spans="1:6" x14ac:dyDescent="0.25">
      <c r="A1178" s="16">
        <v>41449.360405092593</v>
      </c>
      <c r="B1178" t="s">
        <v>283</v>
      </c>
      <c r="C1178" t="s">
        <v>150</v>
      </c>
      <c r="D1178" t="s">
        <v>54</v>
      </c>
      <c r="E1178" t="s">
        <v>32</v>
      </c>
    </row>
    <row r="1179" spans="1:6" x14ac:dyDescent="0.25">
      <c r="A1179" s="16">
        <v>41449.36041666667</v>
      </c>
      <c r="B1179" t="s">
        <v>283</v>
      </c>
      <c r="C1179" t="s">
        <v>150</v>
      </c>
      <c r="D1179" t="s">
        <v>54</v>
      </c>
      <c r="E1179" t="s">
        <v>33</v>
      </c>
    </row>
    <row r="1180" spans="1:6" x14ac:dyDescent="0.25">
      <c r="A1180" s="16">
        <v>41449.36042824074</v>
      </c>
      <c r="B1180" t="s">
        <v>283</v>
      </c>
      <c r="C1180" t="s">
        <v>150</v>
      </c>
      <c r="D1180" t="s">
        <v>54</v>
      </c>
      <c r="E1180" t="s">
        <v>56</v>
      </c>
    </row>
    <row r="1181" spans="1:6" x14ac:dyDescent="0.25">
      <c r="A1181" s="16">
        <v>41449.36042824074</v>
      </c>
      <c r="B1181" t="s">
        <v>283</v>
      </c>
      <c r="C1181" t="s">
        <v>150</v>
      </c>
      <c r="D1181" t="s">
        <v>54</v>
      </c>
      <c r="E1181" t="s">
        <v>35</v>
      </c>
      <c r="F1181" t="s">
        <v>36</v>
      </c>
    </row>
    <row r="1182" spans="1:6" x14ac:dyDescent="0.25">
      <c r="A1182" s="16">
        <v>41449.360439814816</v>
      </c>
      <c r="B1182" t="s">
        <v>283</v>
      </c>
      <c r="C1182" t="s">
        <v>150</v>
      </c>
      <c r="D1182" t="s">
        <v>54</v>
      </c>
      <c r="E1182" t="s">
        <v>37</v>
      </c>
      <c r="F1182" t="s">
        <v>38</v>
      </c>
    </row>
    <row r="1183" spans="1:6" x14ac:dyDescent="0.25">
      <c r="A1183" s="16">
        <v>41449.365335648145</v>
      </c>
      <c r="B1183" t="s">
        <v>283</v>
      </c>
      <c r="C1183" t="s">
        <v>150</v>
      </c>
      <c r="D1183" t="s">
        <v>60</v>
      </c>
      <c r="E1183" t="s">
        <v>302</v>
      </c>
    </row>
    <row r="1184" spans="1:6" x14ac:dyDescent="0.25">
      <c r="A1184" s="16">
        <v>41449.365347222221</v>
      </c>
      <c r="B1184" t="s">
        <v>283</v>
      </c>
      <c r="C1184" t="s">
        <v>150</v>
      </c>
      <c r="D1184" t="s">
        <v>60</v>
      </c>
      <c r="E1184" t="s">
        <v>62</v>
      </c>
      <c r="F1184" t="s">
        <v>63</v>
      </c>
    </row>
    <row r="1185" spans="1:9" x14ac:dyDescent="0.25">
      <c r="A1185" s="16">
        <v>41449.365347222221</v>
      </c>
      <c r="B1185" t="s">
        <v>283</v>
      </c>
      <c r="C1185" t="s">
        <v>150</v>
      </c>
      <c r="D1185" t="s">
        <v>60</v>
      </c>
      <c r="E1185" t="s">
        <v>64</v>
      </c>
    </row>
    <row r="1186" spans="1:9" x14ac:dyDescent="0.25">
      <c r="A1186" s="16">
        <v>41449.365358796298</v>
      </c>
      <c r="B1186" t="s">
        <v>283</v>
      </c>
      <c r="C1186" t="s">
        <v>150</v>
      </c>
      <c r="D1186" t="s">
        <v>60</v>
      </c>
      <c r="E1186" t="s">
        <v>65</v>
      </c>
    </row>
    <row r="1187" spans="1:9" x14ac:dyDescent="0.25">
      <c r="A1187" s="16">
        <v>41449.365370370368</v>
      </c>
      <c r="B1187" t="s">
        <v>283</v>
      </c>
      <c r="C1187" t="s">
        <v>150</v>
      </c>
      <c r="D1187" t="s">
        <v>60</v>
      </c>
      <c r="E1187" t="s">
        <v>66</v>
      </c>
    </row>
    <row r="1188" spans="1:9" x14ac:dyDescent="0.25">
      <c r="A1188" s="16">
        <v>41449.365381944444</v>
      </c>
      <c r="B1188" t="s">
        <v>283</v>
      </c>
      <c r="C1188" t="s">
        <v>150</v>
      </c>
      <c r="D1188" t="s">
        <v>60</v>
      </c>
      <c r="E1188" t="s">
        <v>67</v>
      </c>
      <c r="F1188" t="s">
        <v>68</v>
      </c>
      <c r="G1188" t="s">
        <v>69</v>
      </c>
      <c r="H1188" t="s">
        <v>70</v>
      </c>
    </row>
    <row r="1189" spans="1:9" x14ac:dyDescent="0.25">
      <c r="A1189" s="16">
        <v>41449.365381944444</v>
      </c>
      <c r="B1189" t="s">
        <v>283</v>
      </c>
      <c r="C1189" t="s">
        <v>150</v>
      </c>
      <c r="D1189" t="s">
        <v>60</v>
      </c>
      <c r="E1189" t="s">
        <v>71</v>
      </c>
      <c r="F1189" t="s">
        <v>176</v>
      </c>
      <c r="G1189" t="s">
        <v>73</v>
      </c>
      <c r="H1189" t="s">
        <v>177</v>
      </c>
    </row>
    <row r="1190" spans="1:9" x14ac:dyDescent="0.25">
      <c r="A1190" s="16">
        <v>41449.365393518521</v>
      </c>
      <c r="B1190" t="s">
        <v>283</v>
      </c>
      <c r="C1190" t="s">
        <v>150</v>
      </c>
      <c r="D1190" t="s">
        <v>75</v>
      </c>
      <c r="E1190" t="s">
        <v>303</v>
      </c>
    </row>
    <row r="1191" spans="1:9" x14ac:dyDescent="0.25">
      <c r="A1191" s="16">
        <v>41449.365405092591</v>
      </c>
      <c r="B1191" t="s">
        <v>283</v>
      </c>
      <c r="C1191" t="s">
        <v>150</v>
      </c>
      <c r="D1191" t="s">
        <v>75</v>
      </c>
      <c r="E1191" t="s">
        <v>41</v>
      </c>
      <c r="F1191" t="s">
        <v>77</v>
      </c>
      <c r="G1191" t="s">
        <v>78</v>
      </c>
    </row>
    <row r="1192" spans="1:9" x14ac:dyDescent="0.25">
      <c r="A1192" s="16">
        <v>41449.365405092591</v>
      </c>
      <c r="B1192" t="s">
        <v>283</v>
      </c>
      <c r="C1192" t="s">
        <v>150</v>
      </c>
      <c r="D1192" t="s">
        <v>75</v>
      </c>
      <c r="E1192" t="s">
        <v>43</v>
      </c>
      <c r="F1192" t="s">
        <v>44</v>
      </c>
      <c r="G1192" t="s">
        <v>79</v>
      </c>
      <c r="H1192" t="s">
        <v>80</v>
      </c>
    </row>
    <row r="1193" spans="1:9" x14ac:dyDescent="0.25">
      <c r="A1193" s="16">
        <v>41449.365416666667</v>
      </c>
      <c r="B1193" t="s">
        <v>283</v>
      </c>
      <c r="C1193" t="s">
        <v>150</v>
      </c>
      <c r="D1193" t="s">
        <v>75</v>
      </c>
      <c r="E1193" t="s">
        <v>81</v>
      </c>
      <c r="F1193" t="s">
        <v>82</v>
      </c>
    </row>
    <row r="1194" spans="1:9" x14ac:dyDescent="0.25">
      <c r="A1194" s="16">
        <v>41449.365416666667</v>
      </c>
      <c r="B1194" t="s">
        <v>283</v>
      </c>
      <c r="C1194" t="s">
        <v>150</v>
      </c>
      <c r="D1194" t="s">
        <v>75</v>
      </c>
      <c r="E1194" t="s">
        <v>83</v>
      </c>
      <c r="F1194" t="s">
        <v>84</v>
      </c>
    </row>
    <row r="1195" spans="1:9" x14ac:dyDescent="0.25">
      <c r="A1195" s="16">
        <v>41449.365428240744</v>
      </c>
      <c r="B1195" t="s">
        <v>283</v>
      </c>
      <c r="C1195" t="s">
        <v>150</v>
      </c>
      <c r="D1195" t="s">
        <v>75</v>
      </c>
      <c r="E1195" t="s">
        <v>85</v>
      </c>
      <c r="F1195" t="s">
        <v>86</v>
      </c>
      <c r="G1195" t="s">
        <v>87</v>
      </c>
      <c r="H1195" t="s">
        <v>88</v>
      </c>
      <c r="I1195" t="s">
        <v>36</v>
      </c>
    </row>
    <row r="1196" spans="1:9" x14ac:dyDescent="0.25">
      <c r="A1196" s="16">
        <v>41449.365428240744</v>
      </c>
      <c r="B1196" t="s">
        <v>283</v>
      </c>
      <c r="C1196" t="s">
        <v>150</v>
      </c>
      <c r="D1196" t="s">
        <v>75</v>
      </c>
      <c r="E1196" t="s">
        <v>50</v>
      </c>
    </row>
  </sheetData>
  <sortState ref="A1:F747">
    <sortCondition ref="A1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23"/>
  <sheetViews>
    <sheetView showZeros="0" zoomScaleNormal="100" workbookViewId="0">
      <selection activeCell="E19" sqref="E19"/>
    </sheetView>
  </sheetViews>
  <sheetFormatPr defaultColWidth="9.7109375" defaultRowHeight="15" x14ac:dyDescent="0.25"/>
  <cols>
    <col min="1" max="1" width="17.85546875" bestFit="1" customWidth="1"/>
    <col min="2" max="2" width="5.28515625" bestFit="1" customWidth="1"/>
    <col min="3" max="16" width="6.7109375" customWidth="1"/>
    <col min="17" max="17" width="10" bestFit="1" customWidth="1"/>
    <col min="18" max="20" width="6.7109375" customWidth="1"/>
    <col min="21" max="21" width="8.42578125" bestFit="1" customWidth="1"/>
    <col min="23" max="23" width="52.140625" bestFit="1" customWidth="1"/>
  </cols>
  <sheetData>
    <row r="1" spans="1:21" ht="75" thickBot="1" x14ac:dyDescent="0.3">
      <c r="A1" s="27" t="s">
        <v>16</v>
      </c>
      <c r="B1" s="26" t="s">
        <v>346</v>
      </c>
      <c r="C1" s="21" t="s">
        <v>19</v>
      </c>
      <c r="D1" s="20" t="s">
        <v>1</v>
      </c>
      <c r="E1" s="21" t="s">
        <v>12</v>
      </c>
      <c r="F1" s="20" t="s">
        <v>2</v>
      </c>
      <c r="G1" s="20" t="s">
        <v>3</v>
      </c>
      <c r="H1" s="23" t="s">
        <v>4</v>
      </c>
      <c r="I1" s="23" t="s">
        <v>5</v>
      </c>
      <c r="J1" s="22" t="s">
        <v>13</v>
      </c>
      <c r="K1" s="23" t="s">
        <v>6</v>
      </c>
      <c r="L1" s="22" t="s">
        <v>7</v>
      </c>
      <c r="M1" s="22" t="s">
        <v>8</v>
      </c>
      <c r="N1" s="22" t="s">
        <v>9</v>
      </c>
      <c r="O1" s="23" t="s">
        <v>10</v>
      </c>
      <c r="P1" s="23" t="s">
        <v>21</v>
      </c>
      <c r="Q1" s="14"/>
      <c r="R1" s="40" t="s">
        <v>11</v>
      </c>
      <c r="S1" s="40" t="s">
        <v>24</v>
      </c>
      <c r="T1" s="40" t="s">
        <v>25</v>
      </c>
      <c r="U1" s="206" t="s">
        <v>22</v>
      </c>
    </row>
    <row r="2" spans="1:21" x14ac:dyDescent="0.25">
      <c r="A2" s="17" t="s">
        <v>0</v>
      </c>
      <c r="B2" s="11"/>
      <c r="C2" s="207"/>
      <c r="D2" s="56">
        <v>1</v>
      </c>
      <c r="E2" s="34"/>
      <c r="F2" s="56">
        <v>1</v>
      </c>
      <c r="G2" s="57">
        <v>1</v>
      </c>
      <c r="H2" s="56">
        <v>1</v>
      </c>
      <c r="I2" s="56">
        <v>1</v>
      </c>
      <c r="J2" s="34"/>
      <c r="K2" s="57">
        <v>1</v>
      </c>
      <c r="L2" s="37"/>
      <c r="M2" s="34"/>
      <c r="N2" s="34"/>
      <c r="O2" s="56">
        <v>1</v>
      </c>
      <c r="P2" s="57">
        <v>1</v>
      </c>
      <c r="Q2" s="8"/>
      <c r="R2" s="3">
        <f t="shared" ref="R2:R5" si="0">COUNT($D2:$P2)</f>
        <v>8</v>
      </c>
      <c r="S2" s="3">
        <f t="shared" ref="S2:S5" si="1">COUNTIF($D2:$P2,1)</f>
        <v>8</v>
      </c>
      <c r="T2" s="3">
        <f t="shared" ref="T2:T5" si="2">COUNTIF($D2:$P2,-1)</f>
        <v>0</v>
      </c>
      <c r="U2" s="43">
        <f t="shared" ref="U2:U3" si="3">S2/MAX(R2,1)</f>
        <v>1</v>
      </c>
    </row>
    <row r="3" spans="1:21" x14ac:dyDescent="0.25">
      <c r="A3" s="18" t="s">
        <v>1</v>
      </c>
      <c r="B3" s="12"/>
      <c r="C3" s="28"/>
      <c r="D3" s="58">
        <v>1</v>
      </c>
      <c r="E3" s="35"/>
      <c r="F3" s="45">
        <v>1</v>
      </c>
      <c r="G3" s="46">
        <v>1</v>
      </c>
      <c r="H3" s="45">
        <v>1</v>
      </c>
      <c r="I3" s="45">
        <v>1</v>
      </c>
      <c r="J3" s="35"/>
      <c r="K3" s="46">
        <v>1</v>
      </c>
      <c r="L3" s="38"/>
      <c r="M3" s="35"/>
      <c r="N3" s="35"/>
      <c r="O3" s="45">
        <v>1</v>
      </c>
      <c r="P3" s="46">
        <v>1</v>
      </c>
      <c r="Q3" s="9"/>
      <c r="R3" s="4">
        <f t="shared" si="0"/>
        <v>8</v>
      </c>
      <c r="S3" s="4">
        <f t="shared" si="1"/>
        <v>8</v>
      </c>
      <c r="T3" s="4">
        <f t="shared" si="2"/>
        <v>0</v>
      </c>
      <c r="U3" s="44">
        <f t="shared" si="3"/>
        <v>1</v>
      </c>
    </row>
    <row r="4" spans="1:21" x14ac:dyDescent="0.25">
      <c r="A4" s="18" t="s">
        <v>12</v>
      </c>
      <c r="B4" s="12"/>
      <c r="C4" s="28"/>
      <c r="D4" s="45">
        <v>1</v>
      </c>
      <c r="E4" s="58"/>
      <c r="F4" s="45">
        <v>1</v>
      </c>
      <c r="G4" s="46">
        <v>1</v>
      </c>
      <c r="H4" s="45">
        <v>1</v>
      </c>
      <c r="I4" s="45">
        <v>1</v>
      </c>
      <c r="J4" s="35"/>
      <c r="K4" s="46">
        <v>1</v>
      </c>
      <c r="L4" s="38"/>
      <c r="M4" s="35"/>
      <c r="N4" s="35"/>
      <c r="O4" s="45">
        <v>1</v>
      </c>
      <c r="P4" s="46">
        <v>1</v>
      </c>
      <c r="Q4" s="9"/>
      <c r="R4" s="4">
        <f t="shared" si="0"/>
        <v>8</v>
      </c>
      <c r="S4" s="4">
        <f t="shared" si="1"/>
        <v>8</v>
      </c>
      <c r="T4" s="4">
        <f t="shared" si="2"/>
        <v>0</v>
      </c>
      <c r="U4" s="44">
        <f>S4/MAX(R4,1)</f>
        <v>1</v>
      </c>
    </row>
    <row r="5" spans="1:21" x14ac:dyDescent="0.25">
      <c r="A5" s="18" t="s">
        <v>2</v>
      </c>
      <c r="B5" s="12"/>
      <c r="C5" s="28"/>
      <c r="D5" s="52">
        <v>1</v>
      </c>
      <c r="E5" s="53"/>
      <c r="F5" s="59">
        <v>1</v>
      </c>
      <c r="G5" s="54">
        <v>1</v>
      </c>
      <c r="H5" s="52">
        <v>1</v>
      </c>
      <c r="I5" s="52">
        <v>1</v>
      </c>
      <c r="J5" s="53"/>
      <c r="K5" s="54">
        <v>1</v>
      </c>
      <c r="L5" s="55"/>
      <c r="M5" s="53"/>
      <c r="N5" s="53"/>
      <c r="O5" s="52">
        <v>1</v>
      </c>
      <c r="P5" s="54">
        <v>1</v>
      </c>
      <c r="Q5" s="9"/>
      <c r="R5" s="4">
        <f t="shared" si="0"/>
        <v>8</v>
      </c>
      <c r="S5" s="4">
        <f t="shared" si="1"/>
        <v>8</v>
      </c>
      <c r="T5" s="4">
        <f t="shared" si="2"/>
        <v>0</v>
      </c>
      <c r="U5" s="44">
        <f t="shared" ref="U5:U15" si="4">S5/MAX(R5,1)</f>
        <v>1</v>
      </c>
    </row>
    <row r="6" spans="1:21" ht="15.75" thickBot="1" x14ac:dyDescent="0.3">
      <c r="A6" s="19" t="s">
        <v>3</v>
      </c>
      <c r="B6" s="13"/>
      <c r="C6" s="29"/>
      <c r="D6" s="6">
        <v>1</v>
      </c>
      <c r="E6" s="36"/>
      <c r="F6" s="6">
        <v>1</v>
      </c>
      <c r="G6" s="60">
        <v>1</v>
      </c>
      <c r="H6" s="6">
        <v>1</v>
      </c>
      <c r="I6" s="6">
        <v>1</v>
      </c>
      <c r="J6" s="36"/>
      <c r="K6" s="33">
        <v>-1</v>
      </c>
      <c r="L6" s="39"/>
      <c r="M6" s="36"/>
      <c r="N6" s="36"/>
      <c r="O6" s="6">
        <v>1</v>
      </c>
      <c r="P6" s="7">
        <v>1</v>
      </c>
      <c r="Q6" s="10"/>
      <c r="R6" s="5">
        <f>COUNT($D6:$P6)</f>
        <v>8</v>
      </c>
      <c r="S6" s="5">
        <f>COUNTIF($D6:$P6,1)</f>
        <v>7</v>
      </c>
      <c r="T6" s="5">
        <f>COUNTIF($D6:$P6,-1)</f>
        <v>1</v>
      </c>
      <c r="U6" s="42">
        <f t="shared" si="4"/>
        <v>0.875</v>
      </c>
    </row>
    <row r="7" spans="1:21" ht="15.75" thickBot="1" x14ac:dyDescent="0.3">
      <c r="A7" s="27" t="s">
        <v>4</v>
      </c>
      <c r="B7" s="12"/>
      <c r="C7" s="30"/>
      <c r="D7" s="68">
        <v>1</v>
      </c>
      <c r="E7" s="34"/>
      <c r="F7" s="68">
        <v>1</v>
      </c>
      <c r="G7" s="69">
        <v>1</v>
      </c>
      <c r="H7" s="61">
        <v>1</v>
      </c>
      <c r="I7" s="68">
        <v>1</v>
      </c>
      <c r="J7" s="34"/>
      <c r="K7" s="69">
        <v>1</v>
      </c>
      <c r="L7" s="34"/>
      <c r="M7" s="34"/>
      <c r="N7" s="34"/>
      <c r="O7" s="68">
        <v>1</v>
      </c>
      <c r="P7" s="69">
        <v>1</v>
      </c>
      <c r="Q7" s="9"/>
      <c r="R7" s="3">
        <f t="shared" ref="R7:R15" si="5">COUNT($D7:$P7)</f>
        <v>8</v>
      </c>
      <c r="S7" s="3">
        <f t="shared" ref="S7:S15" si="6">COUNTIF($D7:$P7,1)</f>
        <v>8</v>
      </c>
      <c r="T7" s="3">
        <f t="shared" ref="T7:T15" si="7">COUNTIF($D7:$P7,-1)</f>
        <v>0</v>
      </c>
      <c r="U7" s="43">
        <f t="shared" si="4"/>
        <v>1</v>
      </c>
    </row>
    <row r="8" spans="1:21" x14ac:dyDescent="0.25">
      <c r="A8" s="18" t="s">
        <v>5</v>
      </c>
      <c r="B8" s="12"/>
      <c r="C8" s="28"/>
      <c r="D8" s="67">
        <v>-1</v>
      </c>
      <c r="E8" s="35"/>
      <c r="F8" s="67">
        <v>-1</v>
      </c>
      <c r="G8" s="69">
        <v>1</v>
      </c>
      <c r="H8" s="68">
        <v>1</v>
      </c>
      <c r="I8" s="61">
        <v>1</v>
      </c>
      <c r="J8" s="35" t="s">
        <v>18</v>
      </c>
      <c r="K8" s="71">
        <v>-1</v>
      </c>
      <c r="L8" s="35"/>
      <c r="M8" s="35"/>
      <c r="N8" s="35"/>
      <c r="O8" s="68">
        <v>1</v>
      </c>
      <c r="P8" s="71">
        <v>-1</v>
      </c>
      <c r="Q8" s="9"/>
      <c r="R8" s="4">
        <f t="shared" si="5"/>
        <v>8</v>
      </c>
      <c r="S8" s="4">
        <f t="shared" si="6"/>
        <v>4</v>
      </c>
      <c r="T8" s="4">
        <f t="shared" si="7"/>
        <v>4</v>
      </c>
      <c r="U8" s="44">
        <f t="shared" si="4"/>
        <v>0.5</v>
      </c>
    </row>
    <row r="9" spans="1:21" x14ac:dyDescent="0.25">
      <c r="A9" s="18" t="s">
        <v>13</v>
      </c>
      <c r="B9" s="12"/>
      <c r="C9" s="28"/>
      <c r="D9" s="45">
        <v>1</v>
      </c>
      <c r="E9" s="35"/>
      <c r="F9" s="45">
        <v>1</v>
      </c>
      <c r="G9" s="46">
        <v>1</v>
      </c>
      <c r="H9" s="45">
        <v>1</v>
      </c>
      <c r="I9" s="45">
        <v>1</v>
      </c>
      <c r="J9" s="58"/>
      <c r="K9" s="46">
        <v>1</v>
      </c>
      <c r="L9" s="35"/>
      <c r="M9" s="35"/>
      <c r="N9" s="35"/>
      <c r="O9" s="45">
        <v>1</v>
      </c>
      <c r="P9" s="46">
        <v>1</v>
      </c>
      <c r="Q9" s="9"/>
      <c r="R9" s="4">
        <f t="shared" si="5"/>
        <v>8</v>
      </c>
      <c r="S9" s="4">
        <f t="shared" si="6"/>
        <v>8</v>
      </c>
      <c r="T9" s="4">
        <f t="shared" si="7"/>
        <v>0</v>
      </c>
      <c r="U9" s="44">
        <f t="shared" si="4"/>
        <v>1</v>
      </c>
    </row>
    <row r="10" spans="1:21" ht="15.75" thickBot="1" x14ac:dyDescent="0.3">
      <c r="A10" s="74" t="s">
        <v>6</v>
      </c>
      <c r="B10" s="13"/>
      <c r="C10" s="29"/>
      <c r="D10" s="72"/>
      <c r="E10" s="53"/>
      <c r="F10" s="72"/>
      <c r="G10" s="73"/>
      <c r="H10" s="72"/>
      <c r="I10" s="72"/>
      <c r="J10" s="53"/>
      <c r="K10" s="62"/>
      <c r="L10" s="53"/>
      <c r="M10" s="53"/>
      <c r="N10" s="53"/>
      <c r="O10" s="72"/>
      <c r="P10" s="73"/>
      <c r="Q10" s="10"/>
      <c r="R10" s="5"/>
      <c r="S10" s="5">
        <f t="shared" si="6"/>
        <v>0</v>
      </c>
      <c r="T10" s="5">
        <f t="shared" si="7"/>
        <v>0</v>
      </c>
      <c r="U10" s="42">
        <f t="shared" si="4"/>
        <v>0</v>
      </c>
    </row>
    <row r="11" spans="1:21" x14ac:dyDescent="0.25">
      <c r="A11" s="24" t="s">
        <v>7</v>
      </c>
      <c r="B11" s="11"/>
      <c r="C11" s="31"/>
      <c r="D11" s="34"/>
      <c r="E11" s="34"/>
      <c r="F11" s="34"/>
      <c r="G11" s="64"/>
      <c r="H11" s="34"/>
      <c r="I11" s="34"/>
      <c r="J11" s="34"/>
      <c r="K11" s="64"/>
      <c r="L11" s="66"/>
      <c r="M11" s="34"/>
      <c r="N11" s="34"/>
      <c r="O11" s="34"/>
      <c r="P11" s="64"/>
      <c r="Q11" s="8"/>
      <c r="R11" s="41"/>
      <c r="S11" s="41">
        <f t="shared" si="6"/>
        <v>0</v>
      </c>
      <c r="T11" s="41">
        <f t="shared" si="7"/>
        <v>0</v>
      </c>
      <c r="U11" s="43">
        <f t="shared" si="4"/>
        <v>0</v>
      </c>
    </row>
    <row r="12" spans="1:21" x14ac:dyDescent="0.25">
      <c r="A12" s="25" t="s">
        <v>8</v>
      </c>
      <c r="B12" s="12"/>
      <c r="C12" s="28"/>
      <c r="D12" s="35"/>
      <c r="E12" s="35"/>
      <c r="F12" s="35"/>
      <c r="G12" s="65"/>
      <c r="H12" s="35"/>
      <c r="I12" s="35"/>
      <c r="J12" s="35"/>
      <c r="K12" s="65"/>
      <c r="L12" s="38"/>
      <c r="M12" s="58"/>
      <c r="N12" s="35"/>
      <c r="O12" s="35"/>
      <c r="P12" s="65"/>
      <c r="Q12" s="9"/>
      <c r="R12" s="4"/>
      <c r="S12" s="4">
        <f t="shared" si="6"/>
        <v>0</v>
      </c>
      <c r="T12" s="4">
        <f t="shared" si="7"/>
        <v>0</v>
      </c>
      <c r="U12" s="44">
        <f t="shared" si="4"/>
        <v>0</v>
      </c>
    </row>
    <row r="13" spans="1:21" x14ac:dyDescent="0.25">
      <c r="A13" s="18" t="s">
        <v>9</v>
      </c>
      <c r="B13" s="12"/>
      <c r="C13" s="28"/>
      <c r="D13" s="45">
        <v>1</v>
      </c>
      <c r="E13" s="35"/>
      <c r="F13" s="45">
        <v>1</v>
      </c>
      <c r="G13" s="46">
        <v>1</v>
      </c>
      <c r="H13" s="45">
        <v>1</v>
      </c>
      <c r="I13" s="48">
        <v>-1</v>
      </c>
      <c r="J13" s="35"/>
      <c r="K13" s="46">
        <v>1</v>
      </c>
      <c r="L13" s="38"/>
      <c r="M13" s="35"/>
      <c r="N13" s="58"/>
      <c r="O13" s="45">
        <v>1</v>
      </c>
      <c r="P13" s="46">
        <v>1</v>
      </c>
      <c r="Q13" s="9"/>
      <c r="R13" s="4">
        <f t="shared" si="5"/>
        <v>8</v>
      </c>
      <c r="S13" s="4">
        <f t="shared" si="6"/>
        <v>7</v>
      </c>
      <c r="T13" s="4">
        <f t="shared" si="7"/>
        <v>1</v>
      </c>
      <c r="U13" s="44">
        <f t="shared" si="4"/>
        <v>0.875</v>
      </c>
    </row>
    <row r="14" spans="1:21" x14ac:dyDescent="0.25">
      <c r="A14" s="18" t="s">
        <v>10</v>
      </c>
      <c r="B14" s="12"/>
      <c r="C14" s="28"/>
      <c r="D14" s="45">
        <v>1</v>
      </c>
      <c r="E14" s="35"/>
      <c r="F14" s="45">
        <v>1</v>
      </c>
      <c r="G14" s="46">
        <v>1</v>
      </c>
      <c r="H14" s="45">
        <v>1</v>
      </c>
      <c r="I14" s="45">
        <v>1</v>
      </c>
      <c r="J14" s="35"/>
      <c r="K14" s="46">
        <v>1</v>
      </c>
      <c r="L14" s="55"/>
      <c r="M14" s="53"/>
      <c r="N14" s="53"/>
      <c r="O14" s="58">
        <v>1</v>
      </c>
      <c r="P14" s="46">
        <v>1</v>
      </c>
      <c r="Q14" s="9"/>
      <c r="R14" s="4">
        <f t="shared" si="5"/>
        <v>8</v>
      </c>
      <c r="S14" s="4">
        <f t="shared" si="6"/>
        <v>8</v>
      </c>
      <c r="T14" s="4">
        <f t="shared" si="7"/>
        <v>0</v>
      </c>
      <c r="U14" s="44">
        <f t="shared" si="4"/>
        <v>1</v>
      </c>
    </row>
    <row r="15" spans="1:21" ht="15.75" thickBot="1" x14ac:dyDescent="0.3">
      <c r="A15" s="19" t="s">
        <v>20</v>
      </c>
      <c r="B15" s="13"/>
      <c r="C15" s="29"/>
      <c r="D15" s="6">
        <v>1</v>
      </c>
      <c r="E15" s="36"/>
      <c r="F15" s="6">
        <v>1</v>
      </c>
      <c r="G15" s="7">
        <v>1</v>
      </c>
      <c r="H15" s="6">
        <v>1</v>
      </c>
      <c r="I15" s="6">
        <v>1</v>
      </c>
      <c r="J15" s="36"/>
      <c r="K15" s="7">
        <v>1</v>
      </c>
      <c r="L15" s="39"/>
      <c r="M15" s="36"/>
      <c r="N15" s="36"/>
      <c r="O15" s="6">
        <v>1</v>
      </c>
      <c r="P15" s="60">
        <v>1</v>
      </c>
      <c r="Q15" s="10"/>
      <c r="R15" s="5">
        <f t="shared" si="5"/>
        <v>8</v>
      </c>
      <c r="S15" s="5">
        <f t="shared" si="6"/>
        <v>8</v>
      </c>
      <c r="T15" s="5">
        <f t="shared" si="7"/>
        <v>0</v>
      </c>
      <c r="U15" s="42">
        <f t="shared" si="4"/>
        <v>1</v>
      </c>
    </row>
    <row r="16" spans="1:21" x14ac:dyDescent="0.25">
      <c r="A16" s="2" t="s">
        <v>11</v>
      </c>
      <c r="B16" s="2"/>
      <c r="C16">
        <f>SUM(C2:C15)</f>
        <v>0</v>
      </c>
      <c r="D16">
        <f t="shared" ref="D16:P16" si="8">COUNT(D2:D15)</f>
        <v>11</v>
      </c>
      <c r="E16">
        <f t="shared" si="8"/>
        <v>0</v>
      </c>
      <c r="F16">
        <f t="shared" si="8"/>
        <v>11</v>
      </c>
      <c r="G16">
        <f t="shared" si="8"/>
        <v>11</v>
      </c>
      <c r="H16">
        <f t="shared" si="8"/>
        <v>11</v>
      </c>
      <c r="I16">
        <f t="shared" si="8"/>
        <v>11</v>
      </c>
      <c r="J16">
        <f t="shared" si="8"/>
        <v>0</v>
      </c>
      <c r="K16">
        <f t="shared" si="8"/>
        <v>11</v>
      </c>
      <c r="L16">
        <f t="shared" si="8"/>
        <v>0</v>
      </c>
      <c r="M16">
        <f t="shared" si="8"/>
        <v>0</v>
      </c>
      <c r="N16">
        <f t="shared" si="8"/>
        <v>0</v>
      </c>
      <c r="O16">
        <f t="shared" si="8"/>
        <v>11</v>
      </c>
      <c r="P16">
        <f t="shared" si="8"/>
        <v>11</v>
      </c>
      <c r="Q16" s="2"/>
      <c r="R16">
        <f>COUNT(R2:R15)</f>
        <v>11</v>
      </c>
    </row>
    <row r="17" spans="1:21" x14ac:dyDescent="0.25">
      <c r="A17" s="2" t="s">
        <v>23</v>
      </c>
      <c r="B17" s="2"/>
      <c r="D17">
        <v>14</v>
      </c>
      <c r="E17" s="51"/>
      <c r="F17">
        <v>14</v>
      </c>
      <c r="G17">
        <f t="shared" ref="D17:P17" si="9">F17</f>
        <v>14</v>
      </c>
      <c r="H17">
        <f t="shared" si="9"/>
        <v>14</v>
      </c>
      <c r="I17">
        <f t="shared" si="9"/>
        <v>14</v>
      </c>
      <c r="J17" s="51"/>
      <c r="K17">
        <f>I17</f>
        <v>14</v>
      </c>
      <c r="L17" s="51"/>
      <c r="M17" s="51"/>
      <c r="N17" s="51"/>
      <c r="O17">
        <f>K17</f>
        <v>14</v>
      </c>
      <c r="P17">
        <f t="shared" si="9"/>
        <v>14</v>
      </c>
      <c r="Q17" s="2"/>
      <c r="R17">
        <f>P17</f>
        <v>14</v>
      </c>
    </row>
    <row r="18" spans="1:21" x14ac:dyDescent="0.25">
      <c r="A18" s="2" t="s">
        <v>17</v>
      </c>
      <c r="B18" s="1"/>
      <c r="C18" s="1"/>
      <c r="D18" s="1">
        <f t="shared" ref="D18:P18" si="10">D16/D17</f>
        <v>0.7857142857142857</v>
      </c>
      <c r="E18" s="1"/>
      <c r="F18" s="1">
        <f t="shared" si="10"/>
        <v>0.7857142857142857</v>
      </c>
      <c r="G18" s="1">
        <f t="shared" si="10"/>
        <v>0.7857142857142857</v>
      </c>
      <c r="H18" s="1">
        <f t="shared" si="10"/>
        <v>0.7857142857142857</v>
      </c>
      <c r="I18" s="1">
        <f t="shared" si="10"/>
        <v>0.7857142857142857</v>
      </c>
      <c r="J18" s="1"/>
      <c r="K18" s="1">
        <f t="shared" si="10"/>
        <v>0.7857142857142857</v>
      </c>
      <c r="L18" s="1"/>
      <c r="M18" s="1"/>
      <c r="N18" s="1"/>
      <c r="O18" s="1">
        <f t="shared" si="10"/>
        <v>0.7857142857142857</v>
      </c>
      <c r="P18" s="1">
        <f t="shared" si="10"/>
        <v>0.7857142857142857</v>
      </c>
      <c r="Q18" s="2"/>
      <c r="R18" s="1">
        <f>R16/R17</f>
        <v>0.7857142857142857</v>
      </c>
      <c r="S18" s="1"/>
      <c r="T18" s="1"/>
      <c r="U18" s="1"/>
    </row>
    <row r="19" spans="1:21" x14ac:dyDescent="0.25">
      <c r="A19" s="2" t="s">
        <v>347</v>
      </c>
      <c r="D19">
        <f>COUNTIF(D2:D15,-1)</f>
        <v>1</v>
      </c>
      <c r="E19" t="s">
        <v>18</v>
      </c>
      <c r="F19">
        <f>COUNTIF(F2:F15,-1)</f>
        <v>1</v>
      </c>
      <c r="G19">
        <f>COUNTIF(G2:G15,-1)</f>
        <v>0</v>
      </c>
      <c r="H19">
        <f>COUNTIF(H2:H15,-1)</f>
        <v>0</v>
      </c>
      <c r="I19">
        <f>COUNTIF(I2:I15,-1)</f>
        <v>1</v>
      </c>
      <c r="K19">
        <f>COUNTIF(K2:K15,-1)</f>
        <v>2</v>
      </c>
      <c r="O19">
        <f>COUNTIF(O2:O15,-1)</f>
        <v>0</v>
      </c>
      <c r="P19">
        <f>COUNTIF(P2:P15,-1)</f>
        <v>1</v>
      </c>
    </row>
    <row r="20" spans="1:21" x14ac:dyDescent="0.25">
      <c r="J20" s="1"/>
      <c r="Q20" s="2" t="s">
        <v>14</v>
      </c>
      <c r="R20">
        <f>COUNT(C16:P16)-COUNTIF(C16:P16,0)</f>
        <v>8</v>
      </c>
      <c r="U20" s="1">
        <f>R20/15</f>
        <v>0.53333333333333333</v>
      </c>
    </row>
    <row r="21" spans="1:21" x14ac:dyDescent="0.25">
      <c r="A21" s="15"/>
      <c r="J21" s="1"/>
      <c r="Q21" s="2" t="s">
        <v>15</v>
      </c>
      <c r="R21">
        <f>COUNT(R2:R15)-COUNTIF(R2:R15,0)</f>
        <v>11</v>
      </c>
      <c r="U21" s="1">
        <f>R21/14</f>
        <v>0.7857142857142857</v>
      </c>
    </row>
    <row r="22" spans="1:21" x14ac:dyDescent="0.25">
      <c r="Q22" s="2" t="s">
        <v>229</v>
      </c>
      <c r="R22">
        <f>SUM(R2:R15)</f>
        <v>88</v>
      </c>
      <c r="S22">
        <f>SUM(S2:S15)</f>
        <v>82</v>
      </c>
      <c r="T22">
        <f>SUM(T2:T15)</f>
        <v>6</v>
      </c>
      <c r="U22" s="1">
        <f>S22/R22</f>
        <v>0.93181818181818177</v>
      </c>
    </row>
    <row r="23" spans="1:21" x14ac:dyDescent="0.25">
      <c r="Q23" s="2" t="s">
        <v>17</v>
      </c>
      <c r="R23">
        <f>O17*O17</f>
        <v>196</v>
      </c>
      <c r="S23">
        <f>S22</f>
        <v>82</v>
      </c>
      <c r="T23">
        <f>T22</f>
        <v>6</v>
      </c>
      <c r="U23" s="1">
        <f>(S23+T23)/R23</f>
        <v>0.44897959183673469</v>
      </c>
    </row>
  </sheetData>
  <hyperlinks>
    <hyperlink ref="A2" r:id="rId1" tooltip="Alba – Spain" display="http://www.cells.es/"/>
    <hyperlink ref="A3" r:id="rId2" tooltip="DESY – Germany" display="http://www.desy.de/index_eng.html"/>
    <hyperlink ref="A4" r:id="rId3" tooltip="Diamond Light Source – United Kingdom" display="http://www.diamond.ac.uk/"/>
    <hyperlink ref="A5" r:id="rId4" tooltip="Elettra – Italy" display="http://www.elettra.trieste.it/"/>
    <hyperlink ref="A6" r:id="rId5" tooltip="ESRF – France" display="http://www.esrf.eu/"/>
    <hyperlink ref="A7" r:id="rId6" tooltip="HZB – Germany" display="http://www.helmholtz-berlin.de/index_en.html"/>
    <hyperlink ref="A8" r:id="rId7" tooltip="ILL – France" display="http://www.ill.eu/"/>
    <hyperlink ref="A9" r:id="rId8" tooltip="ISIS – United Kingdom" display="http://www.isis.stfc.ac.uk/"/>
    <hyperlink ref="A10" r:id="rId9" tooltip="JCNS – Germany" display="http://www.fz-juelich.de/jcns/EN/Home/home_node.html"/>
    <hyperlink ref="A11" r:id="rId10" tooltip="LLB – France" display="http://www-llb.cea.fr/en/"/>
    <hyperlink ref="A12" r:id="rId11" tooltip="MAX – Sweden" display="https://www.maxlab.lu.se/"/>
    <hyperlink ref="A13" r:id="rId12" tooltip="PSI – Switzerland" display="http://www.psi.ch/"/>
    <hyperlink ref="A14" r:id="rId13" tooltip="Soleil – France" display="http://www.synchrotron-soleil.fr/"/>
    <hyperlink ref="A15" r:id="rId14" tooltip="STFC – United Kingdom" display="http://www.stfc.ac.uk/"/>
    <hyperlink ref="C1" r:id="rId15" tooltip="Alba – Spain" display="http://www.cells.es/"/>
    <hyperlink ref="D1" r:id="rId16" tooltip="DESY – Germany" display="http://www.desy.de/index_eng.html"/>
    <hyperlink ref="E1" r:id="rId17" tooltip="Diamond Light Source – United Kingdom" display="http://www.diamond.ac.uk/"/>
    <hyperlink ref="F1" r:id="rId18" tooltip="Elettra – Italy" display="http://www.elettra.trieste.it/"/>
    <hyperlink ref="G1" r:id="rId19" tooltip="ESRF – France" display="http://www.esrf.eu/"/>
    <hyperlink ref="H1" r:id="rId20" tooltip="HZB – Germany" display="http://www.helmholtz-berlin.de/index_en.html"/>
    <hyperlink ref="I1" r:id="rId21" tooltip="ILL – France" display="http://www.ill.eu/"/>
    <hyperlink ref="J1" r:id="rId22" tooltip="ISIS – United Kingdom" display="http://www.isis.stfc.ac.uk/"/>
    <hyperlink ref="K1" r:id="rId23" tooltip="JCNS – Germany" display="http://www.fz-juelich.de/jcns/EN/Home/home_node.html"/>
    <hyperlink ref="L1" r:id="rId24" tooltip="LLB – France" display="http://www-llb.cea.fr/en/"/>
    <hyperlink ref="M1" r:id="rId25" tooltip="MAX – Sweden" display="https://www.maxlab.lu.se/"/>
    <hyperlink ref="O1" r:id="rId26" tooltip="Soleil – France" display="http://www.synchrotron-soleil.fr/"/>
    <hyperlink ref="P1" r:id="rId27" tooltip="STFC – United Kingdom" display="http://www.stfc.ac.uk/"/>
    <hyperlink ref="N1" r:id="rId28" tooltip="PSI – Switzerland" display="http://www.psi.ch/"/>
  </hyperlinks>
  <printOptions gridLines="1"/>
  <pageMargins left="0.70866141732283472" right="0.70866141732283472" top="0.74803149606299213" bottom="0.74803149606299213" header="0.31496062992125984" footer="0.31496062992125984"/>
  <pageSetup paperSize="9" orientation="landscape" r:id="rId29"/>
  <headerFooter>
    <oddHeader>&amp;LService Verification - 1&amp;C&amp;F&amp;RPage &amp;P of &amp;N</oddHeader>
    <oddFooter>&amp;LPandata-WP4&amp;C&amp;D @ &amp;T&amp;RAlistair Mills, STFC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25"/>
  <sheetViews>
    <sheetView showZeros="0" zoomScaleNormal="100" workbookViewId="0">
      <selection activeCell="H19" sqref="H19"/>
    </sheetView>
  </sheetViews>
  <sheetFormatPr defaultColWidth="9.7109375" defaultRowHeight="15" x14ac:dyDescent="0.25"/>
  <cols>
    <col min="1" max="1" width="17.85546875" bestFit="1" customWidth="1"/>
    <col min="2" max="2" width="5.28515625" bestFit="1" customWidth="1"/>
    <col min="3" max="16" width="6.7109375" customWidth="1"/>
    <col min="17" max="17" width="9.42578125" customWidth="1"/>
    <col min="18" max="18" width="9.28515625" customWidth="1"/>
    <col min="19" max="19" width="6.7109375" customWidth="1"/>
  </cols>
  <sheetData>
    <row r="1" spans="1:21" ht="75" thickBot="1" x14ac:dyDescent="0.3">
      <c r="A1" s="27" t="s">
        <v>16</v>
      </c>
      <c r="B1" s="26" t="s">
        <v>346</v>
      </c>
      <c r="C1" s="21" t="s">
        <v>19</v>
      </c>
      <c r="D1" s="20" t="s">
        <v>1</v>
      </c>
      <c r="E1" s="21" t="s">
        <v>12</v>
      </c>
      <c r="F1" s="20" t="s">
        <v>2</v>
      </c>
      <c r="G1" s="20" t="s">
        <v>3</v>
      </c>
      <c r="H1" s="23" t="s">
        <v>4</v>
      </c>
      <c r="I1" s="23" t="s">
        <v>5</v>
      </c>
      <c r="J1" s="22" t="s">
        <v>13</v>
      </c>
      <c r="K1" s="23" t="s">
        <v>6</v>
      </c>
      <c r="L1" s="22" t="s">
        <v>7</v>
      </c>
      <c r="M1" s="22" t="s">
        <v>8</v>
      </c>
      <c r="N1" s="22" t="s">
        <v>9</v>
      </c>
      <c r="O1" s="23" t="s">
        <v>10</v>
      </c>
      <c r="P1" s="23" t="s">
        <v>21</v>
      </c>
      <c r="Q1" s="14"/>
      <c r="R1" s="40" t="s">
        <v>11</v>
      </c>
      <c r="S1" s="40" t="s">
        <v>24</v>
      </c>
      <c r="T1" s="40" t="s">
        <v>25</v>
      </c>
      <c r="U1" s="206" t="s">
        <v>22</v>
      </c>
    </row>
    <row r="2" spans="1:21" x14ac:dyDescent="0.25">
      <c r="A2" s="17" t="s">
        <v>0</v>
      </c>
      <c r="B2" s="11"/>
      <c r="C2" s="207"/>
      <c r="D2" s="56">
        <v>1</v>
      </c>
      <c r="E2" s="34"/>
      <c r="F2" s="56">
        <v>1</v>
      </c>
      <c r="G2" s="57">
        <v>1</v>
      </c>
      <c r="H2" s="56">
        <v>1</v>
      </c>
      <c r="I2" s="56">
        <v>1</v>
      </c>
      <c r="J2" s="34"/>
      <c r="K2" s="57">
        <v>1</v>
      </c>
      <c r="L2" s="37"/>
      <c r="M2" s="34"/>
      <c r="N2" s="34"/>
      <c r="O2" s="56">
        <v>1</v>
      </c>
      <c r="P2" s="57">
        <v>1</v>
      </c>
      <c r="Q2" s="8"/>
      <c r="R2" s="3">
        <f t="shared" ref="R2:R5" si="0">COUNT($D2:$P2)</f>
        <v>8</v>
      </c>
      <c r="S2" s="3">
        <f t="shared" ref="S2:S7" si="1">COUNTIF($D2:$P2,1)</f>
        <v>8</v>
      </c>
      <c r="T2" s="3">
        <f t="shared" ref="T2:T5" si="2">COUNTIF($D2:$P2,-1)</f>
        <v>0</v>
      </c>
      <c r="U2" s="43">
        <f t="shared" ref="U2:U3" si="3">S2/MAX(R2,1)</f>
        <v>1</v>
      </c>
    </row>
    <row r="3" spans="1:21" x14ac:dyDescent="0.25">
      <c r="A3" s="18" t="s">
        <v>1</v>
      </c>
      <c r="B3" s="12"/>
      <c r="C3" s="28"/>
      <c r="D3" s="58">
        <v>1</v>
      </c>
      <c r="E3" s="35"/>
      <c r="F3" s="45">
        <v>1</v>
      </c>
      <c r="G3" s="46">
        <v>1</v>
      </c>
      <c r="H3" s="45">
        <v>1</v>
      </c>
      <c r="I3" s="45">
        <v>1</v>
      </c>
      <c r="J3" s="35"/>
      <c r="K3" s="46">
        <v>1</v>
      </c>
      <c r="L3" s="38"/>
      <c r="M3" s="35"/>
      <c r="N3" s="35"/>
      <c r="O3" s="45">
        <v>1</v>
      </c>
      <c r="P3" s="46">
        <v>1</v>
      </c>
      <c r="Q3" s="9"/>
      <c r="R3" s="4">
        <f t="shared" si="0"/>
        <v>8</v>
      </c>
      <c r="S3" s="4">
        <f t="shared" si="1"/>
        <v>8</v>
      </c>
      <c r="T3" s="4">
        <f t="shared" si="2"/>
        <v>0</v>
      </c>
      <c r="U3" s="44">
        <f t="shared" si="3"/>
        <v>1</v>
      </c>
    </row>
    <row r="4" spans="1:21" x14ac:dyDescent="0.25">
      <c r="A4" s="18" t="s">
        <v>12</v>
      </c>
      <c r="B4" s="12"/>
      <c r="C4" s="28"/>
      <c r="D4" s="48">
        <v>-1</v>
      </c>
      <c r="E4" s="58"/>
      <c r="F4" s="45">
        <v>1</v>
      </c>
      <c r="G4" s="47">
        <v>-1</v>
      </c>
      <c r="H4" s="48">
        <v>-1</v>
      </c>
      <c r="I4" s="45">
        <v>1</v>
      </c>
      <c r="J4" s="35"/>
      <c r="K4" s="46">
        <v>1</v>
      </c>
      <c r="L4" s="38"/>
      <c r="M4" s="35"/>
      <c r="N4" s="35"/>
      <c r="O4" s="48">
        <v>-1</v>
      </c>
      <c r="P4" s="46">
        <v>1</v>
      </c>
      <c r="Q4" s="9"/>
      <c r="R4" s="4">
        <f t="shared" si="0"/>
        <v>8</v>
      </c>
      <c r="S4" s="4">
        <f t="shared" si="1"/>
        <v>4</v>
      </c>
      <c r="T4" s="4">
        <f t="shared" si="2"/>
        <v>4</v>
      </c>
      <c r="U4" s="44">
        <f>S4/MAX(R4,1)</f>
        <v>0.5</v>
      </c>
    </row>
    <row r="5" spans="1:21" x14ac:dyDescent="0.25">
      <c r="A5" s="18" t="s">
        <v>2</v>
      </c>
      <c r="B5" s="12"/>
      <c r="C5" s="28"/>
      <c r="D5" s="52">
        <v>1</v>
      </c>
      <c r="E5" s="53"/>
      <c r="F5" s="59">
        <v>1</v>
      </c>
      <c r="G5" s="54">
        <v>1</v>
      </c>
      <c r="H5" s="52">
        <v>1</v>
      </c>
      <c r="I5" s="52">
        <v>1</v>
      </c>
      <c r="J5" s="53"/>
      <c r="K5" s="54">
        <v>1</v>
      </c>
      <c r="L5" s="55"/>
      <c r="M5" s="53"/>
      <c r="N5" s="53"/>
      <c r="O5" s="52">
        <v>1</v>
      </c>
      <c r="P5" s="54">
        <v>1</v>
      </c>
      <c r="Q5" s="9"/>
      <c r="R5" s="4">
        <f t="shared" si="0"/>
        <v>8</v>
      </c>
      <c r="S5" s="4">
        <f t="shared" si="1"/>
        <v>8</v>
      </c>
      <c r="T5" s="4">
        <f t="shared" si="2"/>
        <v>0</v>
      </c>
      <c r="U5" s="44">
        <f t="shared" ref="U5:U15" si="4">S5/MAX(R5,1)</f>
        <v>1</v>
      </c>
    </row>
    <row r="6" spans="1:21" ht="15.75" thickBot="1" x14ac:dyDescent="0.3">
      <c r="A6" s="19" t="s">
        <v>3</v>
      </c>
      <c r="B6" s="13"/>
      <c r="C6" s="29"/>
      <c r="D6" s="32">
        <v>-1</v>
      </c>
      <c r="E6" s="36"/>
      <c r="F6" s="32">
        <v>-1</v>
      </c>
      <c r="G6" s="60">
        <v>1</v>
      </c>
      <c r="H6" s="32">
        <v>-1</v>
      </c>
      <c r="I6" s="32">
        <v>-1</v>
      </c>
      <c r="J6" s="36"/>
      <c r="K6" s="33">
        <v>-1</v>
      </c>
      <c r="L6" s="39"/>
      <c r="M6" s="36"/>
      <c r="N6" s="36"/>
      <c r="O6" s="32">
        <v>-1</v>
      </c>
      <c r="P6" s="33">
        <v>-1</v>
      </c>
      <c r="Q6" s="10"/>
      <c r="R6" s="5">
        <f>COUNT($D6:$P6)</f>
        <v>8</v>
      </c>
      <c r="S6" s="5">
        <f>COUNTIF($D6:$P6,1)</f>
        <v>1</v>
      </c>
      <c r="T6" s="5">
        <f>COUNTIF($D6:$P6,-1)</f>
        <v>7</v>
      </c>
      <c r="U6" s="42">
        <f t="shared" si="4"/>
        <v>0.125</v>
      </c>
    </row>
    <row r="7" spans="1:21" ht="15.75" thickBot="1" x14ac:dyDescent="0.3">
      <c r="A7" s="27" t="s">
        <v>4</v>
      </c>
      <c r="B7" s="12"/>
      <c r="C7" s="30"/>
      <c r="D7" s="45">
        <v>1</v>
      </c>
      <c r="E7" s="35"/>
      <c r="F7" s="45">
        <v>1</v>
      </c>
      <c r="G7" s="46">
        <v>1</v>
      </c>
      <c r="H7" s="58">
        <v>1</v>
      </c>
      <c r="I7" s="45">
        <v>1</v>
      </c>
      <c r="J7" s="35"/>
      <c r="K7" s="46">
        <v>1</v>
      </c>
      <c r="L7" s="38"/>
      <c r="M7" s="35"/>
      <c r="N7" s="35"/>
      <c r="O7" s="45">
        <v>1</v>
      </c>
      <c r="P7" s="46">
        <v>1</v>
      </c>
      <c r="Q7" s="9"/>
      <c r="R7" s="203">
        <f t="shared" ref="R7:R15" si="5">COUNT($D7:$P7)</f>
        <v>8</v>
      </c>
      <c r="S7" s="203">
        <f t="shared" si="1"/>
        <v>8</v>
      </c>
      <c r="T7" s="203">
        <f t="shared" ref="T7:T15" si="6">COUNTIF($D7:$P7,-1)</f>
        <v>0</v>
      </c>
      <c r="U7" s="43">
        <f t="shared" si="4"/>
        <v>1</v>
      </c>
    </row>
    <row r="8" spans="1:21" x14ac:dyDescent="0.25">
      <c r="A8" s="18" t="s">
        <v>5</v>
      </c>
      <c r="B8" s="12"/>
      <c r="C8" s="28"/>
      <c r="D8" s="48">
        <v>-1</v>
      </c>
      <c r="E8" s="35"/>
      <c r="F8" s="48">
        <v>-1</v>
      </c>
      <c r="G8" s="46">
        <v>-1</v>
      </c>
      <c r="H8" s="45">
        <v>-1</v>
      </c>
      <c r="I8" s="58">
        <v>1</v>
      </c>
      <c r="J8" s="35"/>
      <c r="K8" s="47">
        <v>-1</v>
      </c>
      <c r="L8" s="38"/>
      <c r="M8" s="35"/>
      <c r="N8" s="35"/>
      <c r="O8" s="45">
        <v>1</v>
      </c>
      <c r="P8" s="46">
        <v>1</v>
      </c>
      <c r="Q8" s="9"/>
      <c r="R8" s="4">
        <f t="shared" si="5"/>
        <v>8</v>
      </c>
      <c r="S8" s="4">
        <f t="shared" ref="S8:S15" si="7">COUNTIF($D8:$P8,1)</f>
        <v>3</v>
      </c>
      <c r="T8" s="4">
        <f t="shared" si="6"/>
        <v>5</v>
      </c>
      <c r="U8" s="44">
        <f t="shared" si="4"/>
        <v>0.375</v>
      </c>
    </row>
    <row r="9" spans="1:21" x14ac:dyDescent="0.25">
      <c r="A9" s="18" t="s">
        <v>13</v>
      </c>
      <c r="B9" s="12"/>
      <c r="C9" s="28"/>
      <c r="D9" s="52">
        <v>1</v>
      </c>
      <c r="E9" s="53"/>
      <c r="F9" s="52">
        <v>1</v>
      </c>
      <c r="G9" s="208">
        <v>-1</v>
      </c>
      <c r="H9" s="209">
        <v>-1</v>
      </c>
      <c r="I9" s="52">
        <v>1</v>
      </c>
      <c r="J9" s="59"/>
      <c r="K9" s="54">
        <v>1</v>
      </c>
      <c r="L9" s="55"/>
      <c r="M9" s="53"/>
      <c r="N9" s="53"/>
      <c r="O9" s="209">
        <v>-1</v>
      </c>
      <c r="P9" s="208">
        <v>-1</v>
      </c>
      <c r="Q9" s="9"/>
      <c r="R9" s="4">
        <f t="shared" si="5"/>
        <v>8</v>
      </c>
      <c r="S9" s="4">
        <f t="shared" si="7"/>
        <v>4</v>
      </c>
      <c r="T9" s="4">
        <f t="shared" si="6"/>
        <v>4</v>
      </c>
      <c r="U9" s="44">
        <f t="shared" si="4"/>
        <v>0.5</v>
      </c>
    </row>
    <row r="10" spans="1:21" ht="15.75" thickBot="1" x14ac:dyDescent="0.3">
      <c r="A10" s="74" t="s">
        <v>6</v>
      </c>
      <c r="B10" s="13"/>
      <c r="C10" s="29"/>
      <c r="D10" s="36">
        <v>0</v>
      </c>
      <c r="E10" s="36"/>
      <c r="F10" s="36">
        <v>0</v>
      </c>
      <c r="G10" s="70">
        <v>0</v>
      </c>
      <c r="H10" s="36">
        <v>0</v>
      </c>
      <c r="I10" s="36">
        <v>0</v>
      </c>
      <c r="J10" s="36"/>
      <c r="K10" s="60">
        <v>0</v>
      </c>
      <c r="L10" s="39"/>
      <c r="M10" s="36"/>
      <c r="N10" s="36"/>
      <c r="O10" s="36">
        <v>0</v>
      </c>
      <c r="P10" s="70">
        <v>0</v>
      </c>
      <c r="Q10" s="10"/>
      <c r="R10" s="204" t="s">
        <v>18</v>
      </c>
      <c r="S10" s="204">
        <f t="shared" si="7"/>
        <v>0</v>
      </c>
      <c r="T10" s="204">
        <f t="shared" si="6"/>
        <v>0</v>
      </c>
      <c r="U10" s="42">
        <f t="shared" si="4"/>
        <v>0</v>
      </c>
    </row>
    <row r="11" spans="1:21" x14ac:dyDescent="0.25">
      <c r="A11" s="24" t="s">
        <v>7</v>
      </c>
      <c r="B11" s="11"/>
      <c r="C11" s="31"/>
      <c r="D11" s="34"/>
      <c r="E11" s="34"/>
      <c r="F11" s="34"/>
      <c r="G11" s="64"/>
      <c r="H11" s="34"/>
      <c r="I11" s="34"/>
      <c r="J11" s="34"/>
      <c r="K11" s="64"/>
      <c r="L11" s="66"/>
      <c r="M11" s="34"/>
      <c r="N11" s="34"/>
      <c r="O11" s="34"/>
      <c r="P11" s="64"/>
      <c r="Q11" s="8"/>
      <c r="R11" s="200"/>
      <c r="S11" s="200">
        <f t="shared" si="7"/>
        <v>0</v>
      </c>
      <c r="T11" s="200">
        <f t="shared" si="6"/>
        <v>0</v>
      </c>
      <c r="U11" s="43">
        <f t="shared" si="4"/>
        <v>0</v>
      </c>
    </row>
    <row r="12" spans="1:21" x14ac:dyDescent="0.25">
      <c r="A12" s="25" t="s">
        <v>8</v>
      </c>
      <c r="B12" s="12"/>
      <c r="C12" s="28"/>
      <c r="D12" s="35"/>
      <c r="E12" s="35"/>
      <c r="F12" s="35"/>
      <c r="G12" s="65"/>
      <c r="H12" s="35"/>
      <c r="I12" s="35"/>
      <c r="J12" s="35"/>
      <c r="K12" s="65"/>
      <c r="L12" s="38"/>
      <c r="M12" s="58"/>
      <c r="N12" s="35"/>
      <c r="O12" s="35"/>
      <c r="P12" s="65"/>
      <c r="Q12" s="9"/>
      <c r="R12" s="201"/>
      <c r="S12" s="201">
        <f t="shared" si="7"/>
        <v>0</v>
      </c>
      <c r="T12" s="201">
        <f t="shared" si="6"/>
        <v>0</v>
      </c>
      <c r="U12" s="44">
        <f t="shared" si="4"/>
        <v>0</v>
      </c>
    </row>
    <row r="13" spans="1:21" x14ac:dyDescent="0.25">
      <c r="A13" s="18" t="s">
        <v>9</v>
      </c>
      <c r="B13" s="12"/>
      <c r="C13" s="28"/>
      <c r="D13" s="45">
        <v>1</v>
      </c>
      <c r="E13" s="35"/>
      <c r="F13" s="45">
        <v>1</v>
      </c>
      <c r="G13" s="46">
        <v>1</v>
      </c>
      <c r="H13" s="45">
        <v>1</v>
      </c>
      <c r="I13" s="48">
        <v>-1</v>
      </c>
      <c r="J13" s="35"/>
      <c r="K13" s="46">
        <v>1</v>
      </c>
      <c r="L13" s="38"/>
      <c r="M13" s="35"/>
      <c r="N13" s="58"/>
      <c r="O13" s="45">
        <v>1</v>
      </c>
      <c r="P13" s="46">
        <v>1</v>
      </c>
      <c r="Q13" s="9"/>
      <c r="R13" s="201">
        <f t="shared" si="5"/>
        <v>8</v>
      </c>
      <c r="S13" s="201">
        <f t="shared" si="7"/>
        <v>7</v>
      </c>
      <c r="T13" s="201">
        <f t="shared" si="6"/>
        <v>1</v>
      </c>
      <c r="U13" s="44">
        <f t="shared" si="4"/>
        <v>0.875</v>
      </c>
    </row>
    <row r="14" spans="1:21" x14ac:dyDescent="0.25">
      <c r="A14" s="18" t="s">
        <v>10</v>
      </c>
      <c r="B14" s="12"/>
      <c r="C14" s="28"/>
      <c r="D14" s="45">
        <v>1</v>
      </c>
      <c r="E14" s="35"/>
      <c r="F14" s="45">
        <v>1</v>
      </c>
      <c r="G14" s="46">
        <v>1</v>
      </c>
      <c r="H14" s="45">
        <v>1</v>
      </c>
      <c r="I14" s="45">
        <v>1</v>
      </c>
      <c r="J14" s="35"/>
      <c r="K14" s="46">
        <v>1</v>
      </c>
      <c r="L14" s="38"/>
      <c r="M14" s="35"/>
      <c r="N14" s="35"/>
      <c r="O14" s="58">
        <v>1</v>
      </c>
      <c r="P14" s="46">
        <v>1</v>
      </c>
      <c r="Q14" s="9"/>
      <c r="R14" s="4">
        <f t="shared" si="5"/>
        <v>8</v>
      </c>
      <c r="S14" s="4">
        <f t="shared" si="7"/>
        <v>8</v>
      </c>
      <c r="T14" s="4">
        <f t="shared" si="6"/>
        <v>0</v>
      </c>
      <c r="U14" s="44">
        <f t="shared" si="4"/>
        <v>1</v>
      </c>
    </row>
    <row r="15" spans="1:21" ht="15.75" thickBot="1" x14ac:dyDescent="0.3">
      <c r="A15" s="19" t="s">
        <v>20</v>
      </c>
      <c r="B15" s="13"/>
      <c r="C15" s="29"/>
      <c r="D15" s="32">
        <v>-1</v>
      </c>
      <c r="E15" s="36"/>
      <c r="F15" s="6">
        <v>1</v>
      </c>
      <c r="G15" s="33">
        <v>-1</v>
      </c>
      <c r="H15" s="32">
        <v>-1</v>
      </c>
      <c r="I15" s="6">
        <v>1</v>
      </c>
      <c r="J15" s="36"/>
      <c r="K15" s="7">
        <v>1</v>
      </c>
      <c r="L15" s="39"/>
      <c r="M15" s="36"/>
      <c r="N15" s="36"/>
      <c r="O15" s="32">
        <v>-1</v>
      </c>
      <c r="P15" s="60">
        <v>1</v>
      </c>
      <c r="Q15" s="10"/>
      <c r="R15" s="5">
        <f t="shared" si="5"/>
        <v>8</v>
      </c>
      <c r="S15" s="5">
        <f t="shared" si="7"/>
        <v>4</v>
      </c>
      <c r="T15" s="5">
        <f t="shared" si="6"/>
        <v>4</v>
      </c>
      <c r="U15" s="42">
        <f t="shared" si="4"/>
        <v>0.5</v>
      </c>
    </row>
    <row r="16" spans="1:21" x14ac:dyDescent="0.25">
      <c r="A16" s="2" t="s">
        <v>11</v>
      </c>
      <c r="B16" s="2"/>
      <c r="C16">
        <f>SUM(C2:C15)</f>
        <v>0</v>
      </c>
      <c r="D16">
        <f t="shared" ref="D16:P16" si="8">COUNT(D2:D15)</f>
        <v>12</v>
      </c>
      <c r="E16">
        <f t="shared" si="8"/>
        <v>0</v>
      </c>
      <c r="F16">
        <f t="shared" si="8"/>
        <v>12</v>
      </c>
      <c r="G16">
        <f t="shared" si="8"/>
        <v>12</v>
      </c>
      <c r="H16">
        <f t="shared" si="8"/>
        <v>12</v>
      </c>
      <c r="I16">
        <f t="shared" si="8"/>
        <v>12</v>
      </c>
      <c r="K16">
        <f t="shared" si="8"/>
        <v>12</v>
      </c>
      <c r="O16">
        <f t="shared" si="8"/>
        <v>12</v>
      </c>
      <c r="P16">
        <f t="shared" si="8"/>
        <v>12</v>
      </c>
      <c r="Q16" s="2"/>
      <c r="R16">
        <f t="shared" ref="R16" si="9">COUNT(R2:R15)</f>
        <v>11</v>
      </c>
      <c r="S16" s="49"/>
      <c r="T16" s="49"/>
      <c r="U16" s="50"/>
    </row>
    <row r="17" spans="1:21" x14ac:dyDescent="0.25">
      <c r="A17" s="2" t="s">
        <v>23</v>
      </c>
      <c r="B17" s="2"/>
      <c r="D17">
        <v>14</v>
      </c>
      <c r="E17" s="51"/>
      <c r="F17">
        <f>$D17</f>
        <v>14</v>
      </c>
      <c r="G17">
        <f>$D17</f>
        <v>14</v>
      </c>
      <c r="H17">
        <f>$D17</f>
        <v>14</v>
      </c>
      <c r="I17">
        <f>$D17</f>
        <v>14</v>
      </c>
      <c r="J17" s="51"/>
      <c r="K17">
        <f>$D17</f>
        <v>14</v>
      </c>
      <c r="L17" s="51"/>
      <c r="M17" s="51"/>
      <c r="N17" s="51"/>
      <c r="O17">
        <f>$D17</f>
        <v>14</v>
      </c>
      <c r="P17">
        <f>$D17</f>
        <v>14</v>
      </c>
      <c r="Q17" s="2"/>
      <c r="R17">
        <f>$D17</f>
        <v>14</v>
      </c>
    </row>
    <row r="18" spans="1:21" x14ac:dyDescent="0.25">
      <c r="A18" s="2" t="s">
        <v>17</v>
      </c>
      <c r="B18" s="1"/>
      <c r="C18" s="1"/>
      <c r="D18" s="1">
        <f t="shared" ref="D18:P18" si="10">D16/D17</f>
        <v>0.8571428571428571</v>
      </c>
      <c r="E18" s="1"/>
      <c r="F18" s="1">
        <f t="shared" si="10"/>
        <v>0.8571428571428571</v>
      </c>
      <c r="G18" s="1">
        <f t="shared" si="10"/>
        <v>0.8571428571428571</v>
      </c>
      <c r="H18" s="1">
        <f t="shared" si="10"/>
        <v>0.8571428571428571</v>
      </c>
      <c r="I18" s="1">
        <f t="shared" si="10"/>
        <v>0.8571428571428571</v>
      </c>
      <c r="J18" s="1"/>
      <c r="K18" s="1">
        <f t="shared" si="10"/>
        <v>0.8571428571428571</v>
      </c>
      <c r="L18" s="1"/>
      <c r="M18" s="1"/>
      <c r="N18" s="1"/>
      <c r="O18" s="1">
        <f t="shared" si="10"/>
        <v>0.8571428571428571</v>
      </c>
      <c r="P18" s="1">
        <f t="shared" si="10"/>
        <v>0.8571428571428571</v>
      </c>
      <c r="Q18" s="2"/>
      <c r="R18" s="1">
        <f t="shared" ref="R18" si="11">R16/R17</f>
        <v>0.7857142857142857</v>
      </c>
      <c r="S18" s="1"/>
    </row>
    <row r="19" spans="1:21" x14ac:dyDescent="0.25">
      <c r="A19" s="2" t="s">
        <v>26</v>
      </c>
      <c r="D19">
        <f>COUNTIF(D2:D15,-1)</f>
        <v>4</v>
      </c>
      <c r="F19">
        <f>COUNTIF(F2:F15,-1)</f>
        <v>2</v>
      </c>
      <c r="G19">
        <f>COUNTIF(G2:G15,-1)</f>
        <v>4</v>
      </c>
      <c r="H19">
        <f>COUNTIF(H2:H15,-1)</f>
        <v>5</v>
      </c>
      <c r="I19">
        <f>COUNTIF(I2:I15,-1)</f>
        <v>2</v>
      </c>
      <c r="K19">
        <f>COUNTIF(K2:K15,-1)</f>
        <v>2</v>
      </c>
      <c r="O19">
        <f>COUNTIF(O2:O15,-1)</f>
        <v>4</v>
      </c>
      <c r="P19">
        <f>COUNTIF(P2:P15,-1)</f>
        <v>2</v>
      </c>
    </row>
    <row r="20" spans="1:21" x14ac:dyDescent="0.25">
      <c r="J20" s="1"/>
      <c r="Q20" s="2" t="s">
        <v>14</v>
      </c>
      <c r="R20">
        <f>COUNT(C16:P16)-COUNTIF(C16:P16,0)</f>
        <v>8</v>
      </c>
      <c r="U20" s="1">
        <f>R20/14</f>
        <v>0.5714285714285714</v>
      </c>
    </row>
    <row r="21" spans="1:21" x14ac:dyDescent="0.25">
      <c r="A21" s="15"/>
      <c r="J21" s="1"/>
      <c r="Q21" s="2" t="s">
        <v>15</v>
      </c>
      <c r="R21">
        <f>COUNT(R2:R15)-COUNTIF(R2:R15,0)</f>
        <v>11</v>
      </c>
      <c r="U21" s="1">
        <f>R21/14</f>
        <v>0.7857142857142857</v>
      </c>
    </row>
    <row r="22" spans="1:21" x14ac:dyDescent="0.25">
      <c r="A22" s="15"/>
      <c r="J22" s="1"/>
      <c r="O22" s="63"/>
      <c r="Q22" s="2" t="s">
        <v>229</v>
      </c>
      <c r="R22">
        <f>SUM(R2:R15)</f>
        <v>88</v>
      </c>
      <c r="S22">
        <f>SUM(S2:S15)</f>
        <v>63</v>
      </c>
      <c r="T22">
        <f>SUM(T2:T15)</f>
        <v>25</v>
      </c>
      <c r="U22" s="1">
        <f>S22/R22</f>
        <v>0.71590909090909094</v>
      </c>
    </row>
    <row r="23" spans="1:21" x14ac:dyDescent="0.25">
      <c r="A23" s="15"/>
      <c r="Q23" s="2" t="s">
        <v>17</v>
      </c>
      <c r="R23">
        <f>O17*O17</f>
        <v>196</v>
      </c>
      <c r="S23">
        <f>S22</f>
        <v>63</v>
      </c>
      <c r="T23">
        <f>T22</f>
        <v>25</v>
      </c>
      <c r="U23" s="1">
        <f>(S23+T23)/R23</f>
        <v>0.44897959183673469</v>
      </c>
    </row>
    <row r="24" spans="1:21" x14ac:dyDescent="0.25">
      <c r="J24" s="1"/>
    </row>
    <row r="25" spans="1:21" x14ac:dyDescent="0.25">
      <c r="A25" t="s">
        <v>18</v>
      </c>
    </row>
  </sheetData>
  <hyperlinks>
    <hyperlink ref="A2" r:id="rId1" tooltip="Alba – Spain" display="http://www.cells.es/"/>
    <hyperlink ref="A3" r:id="rId2" tooltip="DESY – Germany" display="http://www.desy.de/index_eng.html"/>
    <hyperlink ref="A4" r:id="rId3" tooltip="Diamond Light Source – United Kingdom" display="http://www.diamond.ac.uk/"/>
    <hyperlink ref="A5" r:id="rId4" tooltip="Elettra – Italy" display="http://www.elettra.trieste.it/"/>
    <hyperlink ref="A6" r:id="rId5" tooltip="ESRF – France" display="http://www.esrf.eu/"/>
    <hyperlink ref="A7" r:id="rId6" tooltip="HZB – Germany" display="http://www.helmholtz-berlin.de/index_en.html"/>
    <hyperlink ref="A8" r:id="rId7" tooltip="ILL – France" display="http://www.ill.eu/"/>
    <hyperlink ref="A9" r:id="rId8" tooltip="ISIS – United Kingdom" display="http://www.isis.stfc.ac.uk/"/>
    <hyperlink ref="A10" r:id="rId9" tooltip="JCNS – Germany" display="http://www.fz-juelich.de/jcns/EN/Home/home_node.html"/>
    <hyperlink ref="A11" r:id="rId10" tooltip="LLB – France" display="http://www-llb.cea.fr/en/"/>
    <hyperlink ref="A12" r:id="rId11" tooltip="MAX – Sweden" display="https://www.maxlab.lu.se/"/>
    <hyperlink ref="A13" r:id="rId12" tooltip="PSI – Switzerland" display="http://www.psi.ch/"/>
    <hyperlink ref="A14" r:id="rId13" tooltip="Soleil – France" display="http://www.synchrotron-soleil.fr/"/>
    <hyperlink ref="A15" r:id="rId14" tooltip="STFC – United Kingdom" display="http://www.stfc.ac.uk/"/>
    <hyperlink ref="C1" r:id="rId15" tooltip="Alba – Spain" display="http://www.cells.es/"/>
    <hyperlink ref="D1" r:id="rId16" tooltip="DESY – Germany" display="http://www.desy.de/index_eng.html"/>
    <hyperlink ref="E1" r:id="rId17" tooltip="Diamond Light Source – United Kingdom" display="http://www.diamond.ac.uk/"/>
    <hyperlink ref="F1" r:id="rId18" tooltip="Elettra – Italy" display="http://www.elettra.trieste.it/"/>
    <hyperlink ref="G1" r:id="rId19" tooltip="ESRF – France" display="http://www.esrf.eu/"/>
    <hyperlink ref="H1" r:id="rId20" tooltip="HZB – Germany" display="http://www.helmholtz-berlin.de/index_en.html"/>
    <hyperlink ref="I1" r:id="rId21" tooltip="ILL – France" display="http://www.ill.eu/"/>
    <hyperlink ref="J1" r:id="rId22" tooltip="ISIS – United Kingdom" display="http://www.isis.stfc.ac.uk/"/>
    <hyperlink ref="K1" r:id="rId23" tooltip="JCNS – Germany" display="http://www.fz-juelich.de/jcns/EN/Home/home_node.html"/>
    <hyperlink ref="L1" r:id="rId24" tooltip="LLB – France" display="http://www-llb.cea.fr/en/"/>
    <hyperlink ref="M1" r:id="rId25" tooltip="MAX – Sweden" display="https://www.maxlab.lu.se/"/>
    <hyperlink ref="O1" r:id="rId26" tooltip="Soleil – France" display="http://www.synchrotron-soleil.fr/"/>
    <hyperlink ref="P1" r:id="rId27" tooltip="STFC – United Kingdom" display="http://www.stfc.ac.uk/"/>
    <hyperlink ref="N1" r:id="rId28" tooltip="PSI – Switzerland" display="http://www.psi.ch/"/>
  </hyperlinks>
  <printOptions gridLines="1"/>
  <pageMargins left="0.70866141732283472" right="0.70866141732283472" top="0.74803149606299213" bottom="0.74803149606299213" header="0.31496062992125984" footer="0.31496062992125984"/>
  <pageSetup paperSize="9" orientation="landscape" r:id="rId29"/>
  <headerFooter>
    <oddHeader>&amp;LService Verification - 1&amp;C&amp;F&amp;RPage &amp;P of &amp;N</oddHeader>
    <oddFooter>&amp;LPandata-WP4&amp;C&amp;D @ &amp;T&amp;RAlistair Mills, STFC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Participation</vt:lpstr>
      <vt:lpstr>Intentions</vt:lpstr>
      <vt:lpstr>sv5-all-results-02</vt:lpstr>
      <vt:lpstr>Analysis-J</vt:lpstr>
      <vt:lpstr>Analysis-P</vt:lpstr>
      <vt:lpstr>'Analysis-J'!Print_Area</vt:lpstr>
      <vt:lpstr>'Analysis-P'!Print_Area</vt:lpstr>
      <vt:lpstr>Intentions!Print_Area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Mills</dc:creator>
  <cp:lastModifiedBy>abm65</cp:lastModifiedBy>
  <cp:lastPrinted>2012-12-17T17:51:50Z</cp:lastPrinted>
  <dcterms:created xsi:type="dcterms:W3CDTF">2012-11-09T12:16:24Z</dcterms:created>
  <dcterms:modified xsi:type="dcterms:W3CDTF">2013-06-30T10:44:33Z</dcterms:modified>
</cp:coreProperties>
</file>