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Q:\Salmon\Standard errors\PPA analysis\Kwiniuk River\"/>
    </mc:Choice>
  </mc:AlternateContent>
  <xr:revisionPtr revIDLastSave="0" documentId="13_ncr:1_{8E93F381-1B76-4422-A6A5-9E5CF851A9D1}" xr6:coauthVersionLast="45" xr6:coauthVersionMax="45" xr10:uidLastSave="{00000000-0000-0000-0000-000000000000}"/>
  <bookViews>
    <workbookView xWindow="22815" yWindow="2805" windowWidth="11865" windowHeight="9060" activeTab="1" xr2:uid="{00000000-000D-0000-FFFF-FFFF00000000}"/>
  </bookViews>
  <sheets>
    <sheet name="2001 King Exp  " sheetId="13" r:id="rId1"/>
    <sheet name="King exp counts and SE 2001" sheetId="6" r:id="rId2"/>
    <sheet name="2001 Chum Exp " sheetId="11" r:id="rId3"/>
    <sheet name="Chum exp counts and SE 2001" sheetId="1" r:id="rId4"/>
    <sheet name="2001 Pink Exp  " sheetId="12" r:id="rId5"/>
    <sheet name="Pink exp counts and SE 2001" sheetId="8" r:id="rId6"/>
    <sheet name="2001 Coho Exp" sheetId="14" r:id="rId7"/>
    <sheet name="Coho exp counts and SE 2001" sheetId="9" r:id="rId8"/>
  </sheets>
  <definedNames>
    <definedName name="_xlnm.Print_Area" localSheetId="2">'2001 Chum Exp '!$A$1:$AA$89</definedName>
    <definedName name="_xlnm.Print_Area" localSheetId="6">'2001 Coho Exp'!$A$1:$AA$88</definedName>
    <definedName name="_xlnm.Print_Area" localSheetId="0">'2001 King Exp  '!$A$1:$AA$88</definedName>
    <definedName name="_xlnm.Print_Area" localSheetId="4">'2001 Pink Exp  '!$A$1:$AA$88</definedName>
    <definedName name="wrn.Niukluk._.Tower._.Project._.Report._.1995." localSheetId="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6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0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localSheetId="4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localSheetId="2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6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0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localSheetId="4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9" i="1" l="1"/>
  <c r="Z48" i="1"/>
  <c r="AB22" i="1"/>
  <c r="AB48" i="1"/>
  <c r="AE8" i="9" l="1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AB9" i="9" s="1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AB10" i="9" s="1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AB16" i="9" s="1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AB23" i="9" s="1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AB24" i="9" s="1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AB26" i="9" s="1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AB27" i="9" s="1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AB28" i="9" s="1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AB29" i="9" s="1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AB30" i="9" s="1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AB32" i="9" s="1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AB34" i="9" s="1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AB36" i="9" s="1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AB38" i="9" s="1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AB40" i="9" s="1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AB42" i="9" s="1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AB43" i="9" s="1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AB44" i="9" s="1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AB45" i="9" s="1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AB46" i="9" s="1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V55" i="9"/>
  <c r="W55" i="9"/>
  <c r="X55" i="9"/>
  <c r="Y55" i="9"/>
  <c r="B56" i="9"/>
  <c r="AB56" i="9" s="1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AB58" i="9" s="1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AB60" i="9" s="1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AB61" i="9" s="1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AB62" i="9" s="1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AB64" i="9" s="1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AB66" i="9" s="1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AB68" i="9" s="1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AB70" i="9" s="1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AB72" i="9" s="1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AB74" i="9" s="1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AB76" i="9" s="1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AB77" i="9" s="1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AB78" i="9" s="1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AB80" i="9" s="1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AB82" i="9" s="1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AB84" i="9" s="1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B86" i="9"/>
  <c r="AB86" i="9" s="1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U7" i="9"/>
  <c r="V7" i="9"/>
  <c r="W7" i="9"/>
  <c r="X7" i="9"/>
  <c r="Y7" i="9"/>
  <c r="AE8" i="8"/>
  <c r="AE9" i="8"/>
  <c r="AE10" i="8"/>
  <c r="AE11" i="8"/>
  <c r="AE12" i="8"/>
  <c r="AE13" i="8"/>
  <c r="AE15" i="8"/>
  <c r="AE16" i="8"/>
  <c r="AE17" i="8"/>
  <c r="AE18" i="8"/>
  <c r="AE19" i="8"/>
  <c r="AE20" i="8"/>
  <c r="AE21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AB23" i="8" s="1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AB25" i="8" s="1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AB27" i="8" s="1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AB29" i="8" s="1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B31" i="8"/>
  <c r="AB31" i="8" s="1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B33" i="8"/>
  <c r="AB33" i="8" s="1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AB35" i="8" s="1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AB37" i="8" s="1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AB39" i="8" s="1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AB41" i="8" s="1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AB43" i="8" s="1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AB45" i="8" s="1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AB47" i="8" s="1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N49" i="8"/>
  <c r="O49" i="8"/>
  <c r="P49" i="8"/>
  <c r="Q49" i="8"/>
  <c r="R49" i="8"/>
  <c r="S49" i="8"/>
  <c r="T49" i="8"/>
  <c r="U49" i="8"/>
  <c r="V49" i="8"/>
  <c r="W49" i="8"/>
  <c r="X49" i="8"/>
  <c r="Y49" i="8"/>
  <c r="B50" i="8"/>
  <c r="C50" i="8"/>
  <c r="D50" i="8"/>
  <c r="E50" i="8"/>
  <c r="F50" i="8"/>
  <c r="G50" i="8"/>
  <c r="N50" i="8"/>
  <c r="O50" i="8"/>
  <c r="P50" i="8"/>
  <c r="Q50" i="8"/>
  <c r="R50" i="8"/>
  <c r="S50" i="8"/>
  <c r="T50" i="8"/>
  <c r="U50" i="8"/>
  <c r="V50" i="8"/>
  <c r="W50" i="8"/>
  <c r="X50" i="8"/>
  <c r="Y50" i="8"/>
  <c r="B51" i="8"/>
  <c r="C51" i="8"/>
  <c r="D51" i="8"/>
  <c r="E51" i="8"/>
  <c r="F51" i="8"/>
  <c r="G51" i="8"/>
  <c r="N51" i="8"/>
  <c r="O51" i="8"/>
  <c r="P51" i="8"/>
  <c r="Q51" i="8"/>
  <c r="R51" i="8"/>
  <c r="S51" i="8"/>
  <c r="T51" i="8"/>
  <c r="U51" i="8"/>
  <c r="V51" i="8"/>
  <c r="W51" i="8"/>
  <c r="X51" i="8"/>
  <c r="Y51" i="8"/>
  <c r="B52" i="8"/>
  <c r="C52" i="8"/>
  <c r="D52" i="8"/>
  <c r="E52" i="8"/>
  <c r="F52" i="8"/>
  <c r="G52" i="8"/>
  <c r="N52" i="8"/>
  <c r="O52" i="8"/>
  <c r="P52" i="8"/>
  <c r="Q52" i="8"/>
  <c r="R52" i="8"/>
  <c r="S52" i="8"/>
  <c r="T52" i="8"/>
  <c r="U52" i="8"/>
  <c r="V52" i="8"/>
  <c r="W52" i="8"/>
  <c r="X52" i="8"/>
  <c r="Y52" i="8"/>
  <c r="B53" i="8"/>
  <c r="C53" i="8"/>
  <c r="D53" i="8"/>
  <c r="E53" i="8"/>
  <c r="F53" i="8"/>
  <c r="G53" i="8"/>
  <c r="N53" i="8"/>
  <c r="O53" i="8"/>
  <c r="P53" i="8"/>
  <c r="Q53" i="8"/>
  <c r="R53" i="8"/>
  <c r="S53" i="8"/>
  <c r="T53" i="8"/>
  <c r="U53" i="8"/>
  <c r="V53" i="8"/>
  <c r="W53" i="8"/>
  <c r="X53" i="8"/>
  <c r="Y53" i="8"/>
  <c r="B54" i="8"/>
  <c r="C54" i="8"/>
  <c r="D54" i="8"/>
  <c r="E54" i="8"/>
  <c r="F54" i="8"/>
  <c r="G54" i="8"/>
  <c r="N54" i="8"/>
  <c r="O54" i="8"/>
  <c r="P54" i="8"/>
  <c r="Q54" i="8"/>
  <c r="R54" i="8"/>
  <c r="S54" i="8"/>
  <c r="T54" i="8"/>
  <c r="U54" i="8"/>
  <c r="V54" i="8"/>
  <c r="W54" i="8"/>
  <c r="X54" i="8"/>
  <c r="Y54" i="8"/>
  <c r="B55" i="8"/>
  <c r="C55" i="8"/>
  <c r="D55" i="8"/>
  <c r="E55" i="8"/>
  <c r="F55" i="8"/>
  <c r="G55" i="8"/>
  <c r="V55" i="8"/>
  <c r="W55" i="8"/>
  <c r="X55" i="8"/>
  <c r="Y55" i="8"/>
  <c r="B56" i="8"/>
  <c r="AB56" i="8" s="1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B58" i="8"/>
  <c r="C58" i="8"/>
  <c r="AB58" i="8" s="1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B60" i="8"/>
  <c r="AB60" i="8" s="1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B62" i="8"/>
  <c r="AB62" i="8" s="1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B64" i="8"/>
  <c r="AB64" i="8" s="1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B66" i="8"/>
  <c r="C66" i="8"/>
  <c r="AB66" i="8" s="1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B68" i="8"/>
  <c r="AB68" i="8" s="1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B70" i="8"/>
  <c r="AB70" i="8" s="1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B71" i="8"/>
  <c r="C71" i="8"/>
  <c r="AB71" i="8" s="1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B72" i="8"/>
  <c r="AB72" i="8" s="1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B73" i="8"/>
  <c r="C73" i="8"/>
  <c r="AB73" i="8" s="1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B74" i="8"/>
  <c r="AB74" i="8" s="1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B75" i="8"/>
  <c r="C75" i="8"/>
  <c r="AB75" i="8" s="1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B76" i="8"/>
  <c r="AB76" i="8" s="1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B77" i="8"/>
  <c r="C77" i="8"/>
  <c r="AB77" i="8" s="1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B78" i="8"/>
  <c r="AB78" i="8" s="1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B79" i="8"/>
  <c r="C79" i="8"/>
  <c r="AB79" i="8" s="1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B80" i="8"/>
  <c r="AB80" i="8" s="1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B81" i="8"/>
  <c r="C81" i="8"/>
  <c r="AB81" i="8" s="1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B82" i="8"/>
  <c r="AB82" i="8" s="1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B83" i="8"/>
  <c r="C83" i="8"/>
  <c r="AB83" i="8" s="1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B84" i="8"/>
  <c r="AB84" i="8" s="1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B85" i="8"/>
  <c r="C85" i="8"/>
  <c r="AB85" i="8" s="1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B86" i="8"/>
  <c r="AB86" i="8" s="1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B87" i="8"/>
  <c r="C87" i="8"/>
  <c r="AB87" i="8" s="1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U7" i="8"/>
  <c r="V7" i="8"/>
  <c r="W7" i="8"/>
  <c r="X7" i="8"/>
  <c r="Y7" i="8"/>
  <c r="AB65" i="9" l="1"/>
  <c r="AB35" i="9"/>
  <c r="AB69" i="8"/>
  <c r="AB67" i="8"/>
  <c r="AB65" i="8"/>
  <c r="AB63" i="8"/>
  <c r="AB61" i="8"/>
  <c r="AB59" i="8"/>
  <c r="AB57" i="8"/>
  <c r="AB46" i="8"/>
  <c r="AB44" i="8"/>
  <c r="AB42" i="8"/>
  <c r="AB40" i="8"/>
  <c r="AB38" i="8"/>
  <c r="AB36" i="8"/>
  <c r="AB34" i="8"/>
  <c r="AB32" i="8"/>
  <c r="AB30" i="8"/>
  <c r="AB28" i="8"/>
  <c r="AB26" i="8"/>
  <c r="AB24" i="8"/>
  <c r="AB21" i="9"/>
  <c r="AB20" i="9"/>
  <c r="AB19" i="9"/>
  <c r="AB18" i="9"/>
  <c r="AB17" i="9"/>
  <c r="AB85" i="9"/>
  <c r="AB81" i="9"/>
  <c r="AB75" i="9"/>
  <c r="AB73" i="9"/>
  <c r="AB69" i="9"/>
  <c r="AB67" i="9"/>
  <c r="AB57" i="9"/>
  <c r="AB41" i="9"/>
  <c r="AB39" i="9"/>
  <c r="AB31" i="9"/>
  <c r="AB25" i="9"/>
  <c r="AB15" i="9"/>
  <c r="AB13" i="9"/>
  <c r="AB12" i="9"/>
  <c r="AB11" i="9"/>
  <c r="AB21" i="8"/>
  <c r="AB20" i="8"/>
  <c r="AB19" i="8"/>
  <c r="AB18" i="8"/>
  <c r="AB17" i="8"/>
  <c r="AB87" i="9"/>
  <c r="AB83" i="9"/>
  <c r="AB79" i="9"/>
  <c r="AB71" i="9"/>
  <c r="AB63" i="9"/>
  <c r="AB59" i="9"/>
  <c r="AB47" i="9"/>
  <c r="AB37" i="9"/>
  <c r="AB33" i="9"/>
  <c r="AB8" i="9"/>
  <c r="AB13" i="8"/>
  <c r="AB9" i="8"/>
  <c r="AB16" i="8"/>
  <c r="AB15" i="8"/>
  <c r="AB10" i="8"/>
  <c r="AB8" i="8"/>
  <c r="AB12" i="8"/>
  <c r="AB11" i="8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U7" i="1"/>
  <c r="V7" i="1"/>
  <c r="W7" i="1"/>
  <c r="X7" i="1"/>
  <c r="Y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D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C48" i="1"/>
  <c r="D48" i="1"/>
  <c r="E48" i="1"/>
  <c r="F48" i="1"/>
  <c r="G48" i="1"/>
  <c r="N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N49" i="1"/>
  <c r="O49" i="1"/>
  <c r="P49" i="1"/>
  <c r="Q49" i="1"/>
  <c r="R49" i="1"/>
  <c r="S49" i="1"/>
  <c r="T49" i="1"/>
  <c r="U49" i="1"/>
  <c r="V49" i="1"/>
  <c r="W49" i="1"/>
  <c r="X49" i="1"/>
  <c r="Y49" i="1"/>
  <c r="C50" i="1"/>
  <c r="D50" i="1"/>
  <c r="E50" i="1"/>
  <c r="F50" i="1"/>
  <c r="G50" i="1"/>
  <c r="N50" i="1"/>
  <c r="O50" i="1"/>
  <c r="P50" i="1"/>
  <c r="Q50" i="1"/>
  <c r="R50" i="1"/>
  <c r="S50" i="1"/>
  <c r="T50" i="1"/>
  <c r="U50" i="1"/>
  <c r="V50" i="1"/>
  <c r="W50" i="1"/>
  <c r="X50" i="1"/>
  <c r="Y50" i="1"/>
  <c r="C51" i="1"/>
  <c r="D51" i="1"/>
  <c r="E51" i="1"/>
  <c r="F51" i="1"/>
  <c r="G51" i="1"/>
  <c r="N51" i="1"/>
  <c r="O51" i="1"/>
  <c r="P51" i="1"/>
  <c r="Q51" i="1"/>
  <c r="R51" i="1"/>
  <c r="S51" i="1"/>
  <c r="T51" i="1"/>
  <c r="U51" i="1"/>
  <c r="V51" i="1"/>
  <c r="W51" i="1"/>
  <c r="X51" i="1"/>
  <c r="Y51" i="1"/>
  <c r="C52" i="1"/>
  <c r="D52" i="1"/>
  <c r="E52" i="1"/>
  <c r="F52" i="1"/>
  <c r="G52" i="1"/>
  <c r="N52" i="1"/>
  <c r="O52" i="1"/>
  <c r="P52" i="1"/>
  <c r="Q52" i="1"/>
  <c r="R52" i="1"/>
  <c r="S52" i="1"/>
  <c r="T52" i="1"/>
  <c r="U52" i="1"/>
  <c r="V52" i="1"/>
  <c r="W52" i="1"/>
  <c r="X52" i="1"/>
  <c r="Y52" i="1"/>
  <c r="C53" i="1"/>
  <c r="D53" i="1"/>
  <c r="E53" i="1"/>
  <c r="F53" i="1"/>
  <c r="G53" i="1"/>
  <c r="N53" i="1"/>
  <c r="O53" i="1"/>
  <c r="P53" i="1"/>
  <c r="Q53" i="1"/>
  <c r="R53" i="1"/>
  <c r="S53" i="1"/>
  <c r="T53" i="1"/>
  <c r="U53" i="1"/>
  <c r="V53" i="1"/>
  <c r="W53" i="1"/>
  <c r="X53" i="1"/>
  <c r="Y53" i="1"/>
  <c r="C54" i="1"/>
  <c r="D54" i="1"/>
  <c r="E54" i="1"/>
  <c r="F54" i="1"/>
  <c r="G54" i="1"/>
  <c r="N54" i="1"/>
  <c r="O54" i="1"/>
  <c r="P54" i="1"/>
  <c r="Q54" i="1"/>
  <c r="R54" i="1"/>
  <c r="S54" i="1"/>
  <c r="T54" i="1"/>
  <c r="U54" i="1"/>
  <c r="V54" i="1"/>
  <c r="W54" i="1"/>
  <c r="X54" i="1"/>
  <c r="Y54" i="1"/>
  <c r="C55" i="1"/>
  <c r="D55" i="1"/>
  <c r="E55" i="1"/>
  <c r="F55" i="1"/>
  <c r="G55" i="1"/>
  <c r="V55" i="1"/>
  <c r="W55" i="1"/>
  <c r="X55" i="1"/>
  <c r="Y55" i="1"/>
  <c r="C56" i="1"/>
  <c r="D56" i="1"/>
  <c r="AB56" i="1" s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C60" i="1"/>
  <c r="D60" i="1"/>
  <c r="AB60" i="1" s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C64" i="1"/>
  <c r="D64" i="1"/>
  <c r="AB64" i="1" s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C68" i="1"/>
  <c r="D68" i="1"/>
  <c r="AB68" i="1" s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C72" i="1"/>
  <c r="D72" i="1"/>
  <c r="AB72" i="1" s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C76" i="1"/>
  <c r="D76" i="1"/>
  <c r="AB76" i="1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C80" i="1"/>
  <c r="D80" i="1"/>
  <c r="AB80" i="1" s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C84" i="1"/>
  <c r="D84" i="1"/>
  <c r="AB84" i="1" s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B8" i="1"/>
  <c r="B9" i="1"/>
  <c r="B10" i="1"/>
  <c r="B11" i="1"/>
  <c r="B12" i="1"/>
  <c r="B13" i="1"/>
  <c r="B15" i="1"/>
  <c r="B16" i="1"/>
  <c r="B17" i="1"/>
  <c r="AB17" i="1" s="1"/>
  <c r="B18" i="1"/>
  <c r="AB18" i="1" s="1"/>
  <c r="B19" i="1"/>
  <c r="AB19" i="1" s="1"/>
  <c r="B20" i="1"/>
  <c r="AB20" i="1" s="1"/>
  <c r="B21" i="1"/>
  <c r="AB21" i="1" s="1"/>
  <c r="B22" i="1"/>
  <c r="B23" i="1"/>
  <c r="AB23" i="1" s="1"/>
  <c r="B24" i="1"/>
  <c r="AB24" i="1" s="1"/>
  <c r="B25" i="1"/>
  <c r="AB25" i="1" s="1"/>
  <c r="B26" i="1"/>
  <c r="AB26" i="1" s="1"/>
  <c r="B27" i="1"/>
  <c r="AB27" i="1" s="1"/>
  <c r="B28" i="1"/>
  <c r="AB28" i="1" s="1"/>
  <c r="B29" i="1"/>
  <c r="AB29" i="1" s="1"/>
  <c r="B30" i="1"/>
  <c r="AB30" i="1" s="1"/>
  <c r="B31" i="1"/>
  <c r="AB31" i="1" s="1"/>
  <c r="B32" i="1"/>
  <c r="AB32" i="1" s="1"/>
  <c r="B33" i="1"/>
  <c r="AB33" i="1" s="1"/>
  <c r="B34" i="1"/>
  <c r="AB34" i="1" s="1"/>
  <c r="B35" i="1"/>
  <c r="AB35" i="1" s="1"/>
  <c r="B36" i="1"/>
  <c r="AB36" i="1" s="1"/>
  <c r="B37" i="1"/>
  <c r="AB37" i="1" s="1"/>
  <c r="B38" i="1"/>
  <c r="AB38" i="1" s="1"/>
  <c r="B39" i="1"/>
  <c r="AB39" i="1" s="1"/>
  <c r="B40" i="1"/>
  <c r="AB40" i="1" s="1"/>
  <c r="B41" i="1"/>
  <c r="AB41" i="1" s="1"/>
  <c r="B42" i="1"/>
  <c r="AB42" i="1" s="1"/>
  <c r="B43" i="1"/>
  <c r="AB43" i="1" s="1"/>
  <c r="B44" i="1"/>
  <c r="AB44" i="1" s="1"/>
  <c r="B45" i="1"/>
  <c r="AB45" i="1" s="1"/>
  <c r="B46" i="1"/>
  <c r="AB46" i="1" s="1"/>
  <c r="B47" i="1"/>
  <c r="AB47" i="1" s="1"/>
  <c r="B48" i="1"/>
  <c r="B49" i="1"/>
  <c r="B50" i="1"/>
  <c r="B51" i="1"/>
  <c r="B52" i="1"/>
  <c r="B53" i="1"/>
  <c r="B54" i="1"/>
  <c r="B55" i="1"/>
  <c r="B56" i="1"/>
  <c r="B57" i="1"/>
  <c r="AB57" i="1" s="1"/>
  <c r="B58" i="1"/>
  <c r="AB58" i="1" s="1"/>
  <c r="B59" i="1"/>
  <c r="AB59" i="1" s="1"/>
  <c r="B60" i="1"/>
  <c r="B61" i="1"/>
  <c r="AB61" i="1" s="1"/>
  <c r="B62" i="1"/>
  <c r="AB62" i="1" s="1"/>
  <c r="B63" i="1"/>
  <c r="AB63" i="1" s="1"/>
  <c r="B64" i="1"/>
  <c r="B65" i="1"/>
  <c r="AB65" i="1" s="1"/>
  <c r="B66" i="1"/>
  <c r="AB66" i="1" s="1"/>
  <c r="B67" i="1"/>
  <c r="AB67" i="1" s="1"/>
  <c r="B68" i="1"/>
  <c r="B69" i="1"/>
  <c r="AB69" i="1" s="1"/>
  <c r="B70" i="1"/>
  <c r="AB70" i="1" s="1"/>
  <c r="B71" i="1"/>
  <c r="AB71" i="1" s="1"/>
  <c r="B72" i="1"/>
  <c r="B73" i="1"/>
  <c r="AB73" i="1" s="1"/>
  <c r="B74" i="1"/>
  <c r="AB74" i="1" s="1"/>
  <c r="B75" i="1"/>
  <c r="AB75" i="1" s="1"/>
  <c r="B76" i="1"/>
  <c r="B77" i="1"/>
  <c r="AB77" i="1" s="1"/>
  <c r="B78" i="1"/>
  <c r="AB78" i="1" s="1"/>
  <c r="B79" i="1"/>
  <c r="AB79" i="1" s="1"/>
  <c r="B80" i="1"/>
  <c r="B81" i="1"/>
  <c r="AB81" i="1" s="1"/>
  <c r="B82" i="1"/>
  <c r="AB82" i="1" s="1"/>
  <c r="B83" i="1"/>
  <c r="AB83" i="1" s="1"/>
  <c r="B84" i="1"/>
  <c r="B85" i="1"/>
  <c r="AB85" i="1" s="1"/>
  <c r="B86" i="1"/>
  <c r="AB86" i="1" s="1"/>
  <c r="B87" i="1"/>
  <c r="AB87" i="1" s="1"/>
  <c r="AE8" i="6"/>
  <c r="AE9" i="6"/>
  <c r="AE10" i="6"/>
  <c r="AE11" i="6"/>
  <c r="AE12" i="6"/>
  <c r="AE13" i="6"/>
  <c r="AE15" i="6"/>
  <c r="AE16" i="6"/>
  <c r="AE17" i="6"/>
  <c r="AE18" i="6"/>
  <c r="AE19" i="6"/>
  <c r="AE20" i="6"/>
  <c r="AE21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B41" i="6"/>
  <c r="AE41" i="6"/>
  <c r="AE42" i="6"/>
  <c r="AE43" i="6"/>
  <c r="AE44" i="6"/>
  <c r="AE45" i="6"/>
  <c r="AE46" i="6"/>
  <c r="AE47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AB24" i="6" s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26" i="6"/>
  <c r="AB26" i="6" s="1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B28" i="6"/>
  <c r="AB28" i="6" s="1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B30" i="6"/>
  <c r="AB30" i="6" s="1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B32" i="6"/>
  <c r="AB32" i="6" s="1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B33" i="6"/>
  <c r="C33" i="6"/>
  <c r="AB33" i="6" s="1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B34" i="6"/>
  <c r="AB34" i="6" s="1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B36" i="6"/>
  <c r="AB36" i="6" s="1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B37" i="6"/>
  <c r="C37" i="6"/>
  <c r="AB37" i="6" s="1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B38" i="6"/>
  <c r="AB38" i="6" s="1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B39" i="6"/>
  <c r="C39" i="6"/>
  <c r="AB39" i="6" s="1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B40" i="6"/>
  <c r="AB40" i="6" s="1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B42" i="6"/>
  <c r="AB42" i="6" s="1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B43" i="6"/>
  <c r="C43" i="6"/>
  <c r="AB43" i="6" s="1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B44" i="6"/>
  <c r="AB44" i="6" s="1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B45" i="6"/>
  <c r="C45" i="6"/>
  <c r="AB45" i="6" s="1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B46" i="6"/>
  <c r="AB46" i="6" s="1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B47" i="6"/>
  <c r="C47" i="6"/>
  <c r="AB47" i="6" s="1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B48" i="6"/>
  <c r="C48" i="6"/>
  <c r="D48" i="6"/>
  <c r="E48" i="6"/>
  <c r="F48" i="6"/>
  <c r="G48" i="6"/>
  <c r="N48" i="6"/>
  <c r="O48" i="6"/>
  <c r="P48" i="6"/>
  <c r="Q48" i="6"/>
  <c r="R48" i="6"/>
  <c r="S48" i="6"/>
  <c r="T48" i="6"/>
  <c r="U48" i="6"/>
  <c r="V48" i="6"/>
  <c r="W48" i="6"/>
  <c r="X48" i="6"/>
  <c r="Y48" i="6"/>
  <c r="B49" i="6"/>
  <c r="C49" i="6"/>
  <c r="D49" i="6"/>
  <c r="E49" i="6"/>
  <c r="F49" i="6"/>
  <c r="G49" i="6"/>
  <c r="N49" i="6"/>
  <c r="O49" i="6"/>
  <c r="P49" i="6"/>
  <c r="Q49" i="6"/>
  <c r="R49" i="6"/>
  <c r="S49" i="6"/>
  <c r="T49" i="6"/>
  <c r="U49" i="6"/>
  <c r="V49" i="6"/>
  <c r="W49" i="6"/>
  <c r="X49" i="6"/>
  <c r="Y49" i="6"/>
  <c r="B50" i="6"/>
  <c r="C50" i="6"/>
  <c r="D50" i="6"/>
  <c r="E50" i="6"/>
  <c r="F50" i="6"/>
  <c r="G50" i="6"/>
  <c r="N50" i="6"/>
  <c r="O50" i="6"/>
  <c r="P50" i="6"/>
  <c r="Q50" i="6"/>
  <c r="R50" i="6"/>
  <c r="S50" i="6"/>
  <c r="T50" i="6"/>
  <c r="U50" i="6"/>
  <c r="V50" i="6"/>
  <c r="W50" i="6"/>
  <c r="X50" i="6"/>
  <c r="Y50" i="6"/>
  <c r="B51" i="6"/>
  <c r="C51" i="6"/>
  <c r="D51" i="6"/>
  <c r="E51" i="6"/>
  <c r="F51" i="6"/>
  <c r="G51" i="6"/>
  <c r="N51" i="6"/>
  <c r="O51" i="6"/>
  <c r="P51" i="6"/>
  <c r="Q51" i="6"/>
  <c r="R51" i="6"/>
  <c r="S51" i="6"/>
  <c r="T51" i="6"/>
  <c r="U51" i="6"/>
  <c r="V51" i="6"/>
  <c r="W51" i="6"/>
  <c r="X51" i="6"/>
  <c r="Y51" i="6"/>
  <c r="B52" i="6"/>
  <c r="C52" i="6"/>
  <c r="D52" i="6"/>
  <c r="E52" i="6"/>
  <c r="F52" i="6"/>
  <c r="G52" i="6"/>
  <c r="N52" i="6"/>
  <c r="O52" i="6"/>
  <c r="P52" i="6"/>
  <c r="Q52" i="6"/>
  <c r="R52" i="6"/>
  <c r="S52" i="6"/>
  <c r="T52" i="6"/>
  <c r="U52" i="6"/>
  <c r="V52" i="6"/>
  <c r="W52" i="6"/>
  <c r="X52" i="6"/>
  <c r="Y52" i="6"/>
  <c r="B53" i="6"/>
  <c r="C53" i="6"/>
  <c r="D53" i="6"/>
  <c r="E53" i="6"/>
  <c r="F53" i="6"/>
  <c r="G53" i="6"/>
  <c r="N53" i="6"/>
  <c r="O53" i="6"/>
  <c r="P53" i="6"/>
  <c r="Q53" i="6"/>
  <c r="R53" i="6"/>
  <c r="S53" i="6"/>
  <c r="T53" i="6"/>
  <c r="U53" i="6"/>
  <c r="V53" i="6"/>
  <c r="W53" i="6"/>
  <c r="X53" i="6"/>
  <c r="Y53" i="6"/>
  <c r="B54" i="6"/>
  <c r="C54" i="6"/>
  <c r="D54" i="6"/>
  <c r="E54" i="6"/>
  <c r="F54" i="6"/>
  <c r="G54" i="6"/>
  <c r="N54" i="6"/>
  <c r="O54" i="6"/>
  <c r="P54" i="6"/>
  <c r="Q54" i="6"/>
  <c r="R54" i="6"/>
  <c r="S54" i="6"/>
  <c r="T54" i="6"/>
  <c r="U54" i="6"/>
  <c r="V54" i="6"/>
  <c r="W54" i="6"/>
  <c r="X54" i="6"/>
  <c r="Y54" i="6"/>
  <c r="B55" i="6"/>
  <c r="C55" i="6"/>
  <c r="D55" i="6"/>
  <c r="E55" i="6"/>
  <c r="F55" i="6"/>
  <c r="G55" i="6"/>
  <c r="V55" i="6"/>
  <c r="W55" i="6"/>
  <c r="X55" i="6"/>
  <c r="Y55" i="6"/>
  <c r="B56" i="6"/>
  <c r="AB56" i="6" s="1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B57" i="6"/>
  <c r="C57" i="6"/>
  <c r="AB57" i="6" s="1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B58" i="6"/>
  <c r="AB58" i="6" s="1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B59" i="6"/>
  <c r="C59" i="6"/>
  <c r="AB59" i="6" s="1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B61" i="6"/>
  <c r="C61" i="6"/>
  <c r="AB61" i="6" s="1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B63" i="6"/>
  <c r="C63" i="6"/>
  <c r="AB63" i="6" s="1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B65" i="6"/>
  <c r="C65" i="6"/>
  <c r="AB65" i="6" s="1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B67" i="6"/>
  <c r="C67" i="6"/>
  <c r="AB67" i="6" s="1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B69" i="6"/>
  <c r="C69" i="6"/>
  <c r="AB69" i="6" s="1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B71" i="6"/>
  <c r="C71" i="6"/>
  <c r="AB71" i="6" s="1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B73" i="6"/>
  <c r="C73" i="6"/>
  <c r="AB73" i="6" s="1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B75" i="6"/>
  <c r="C75" i="6"/>
  <c r="AB75" i="6" s="1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B77" i="6"/>
  <c r="C77" i="6"/>
  <c r="AB77" i="6" s="1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B79" i="6"/>
  <c r="C79" i="6"/>
  <c r="AB79" i="6" s="1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B81" i="6"/>
  <c r="C81" i="6"/>
  <c r="AB81" i="6" s="1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B83" i="6"/>
  <c r="C83" i="6"/>
  <c r="AB83" i="6" s="1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B85" i="6"/>
  <c r="C85" i="6"/>
  <c r="AB85" i="6" s="1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B87" i="6"/>
  <c r="C87" i="6"/>
  <c r="AB87" i="6" s="1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U7" i="6"/>
  <c r="V7" i="6"/>
  <c r="W7" i="6"/>
  <c r="X7" i="6"/>
  <c r="Y7" i="6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87" i="14" s="1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Z86" i="13"/>
  <c r="Z85" i="13"/>
  <c r="Z84" i="13"/>
  <c r="Z83" i="13"/>
  <c r="Z82" i="13"/>
  <c r="Z81" i="13"/>
  <c r="Z80" i="13"/>
  <c r="Z79" i="13"/>
  <c r="Z78" i="13"/>
  <c r="Z77" i="13"/>
  <c r="Z76" i="13"/>
  <c r="Z75" i="13"/>
  <c r="Z74" i="13"/>
  <c r="Z73" i="13"/>
  <c r="Z72" i="13"/>
  <c r="Z71" i="13"/>
  <c r="Z70" i="13"/>
  <c r="Z69" i="13"/>
  <c r="Z68" i="13"/>
  <c r="Z67" i="13"/>
  <c r="Z66" i="13"/>
  <c r="Z65" i="13"/>
  <c r="Z64" i="13"/>
  <c r="Z63" i="13"/>
  <c r="Z62" i="13"/>
  <c r="Z61" i="13"/>
  <c r="Z60" i="13"/>
  <c r="Z59" i="13"/>
  <c r="Z58" i="13"/>
  <c r="Z57" i="13"/>
  <c r="Z56" i="13"/>
  <c r="Z55" i="13"/>
  <c r="Z54" i="13"/>
  <c r="Z53" i="13"/>
  <c r="Z52" i="13"/>
  <c r="Z51" i="13"/>
  <c r="Z50" i="13"/>
  <c r="Z49" i="13"/>
  <c r="Z48" i="13"/>
  <c r="Z47" i="13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Z86" i="12"/>
  <c r="Z85" i="12"/>
  <c r="Z84" i="12"/>
  <c r="Z83" i="12"/>
  <c r="Z82" i="12"/>
  <c r="Z81" i="12"/>
  <c r="Z80" i="12"/>
  <c r="Z79" i="12"/>
  <c r="Z78" i="12"/>
  <c r="Z77" i="12"/>
  <c r="Z76" i="12"/>
  <c r="Z75" i="12"/>
  <c r="Z74" i="12"/>
  <c r="Z73" i="12"/>
  <c r="Z72" i="12"/>
  <c r="Z71" i="12"/>
  <c r="Z70" i="12"/>
  <c r="Z69" i="12"/>
  <c r="Z68" i="12"/>
  <c r="Z67" i="12"/>
  <c r="Z66" i="12"/>
  <c r="Z65" i="12"/>
  <c r="Z64" i="12"/>
  <c r="Z63" i="12"/>
  <c r="Z62" i="12"/>
  <c r="Z61" i="12"/>
  <c r="Z60" i="12"/>
  <c r="Z59" i="12"/>
  <c r="Z58" i="12"/>
  <c r="Z57" i="12"/>
  <c r="Z56" i="12"/>
  <c r="Z55" i="12"/>
  <c r="Z54" i="12"/>
  <c r="Z53" i="12"/>
  <c r="Z52" i="12"/>
  <c r="Z51" i="12"/>
  <c r="Z50" i="12"/>
  <c r="Z49" i="12"/>
  <c r="Z48" i="12"/>
  <c r="Z47" i="12"/>
  <c r="Z46" i="12"/>
  <c r="Z45" i="12"/>
  <c r="Z44" i="12"/>
  <c r="Z43" i="12"/>
  <c r="Z42" i="12"/>
  <c r="Z41" i="12"/>
  <c r="Z40" i="12"/>
  <c r="Z39" i="12"/>
  <c r="Z38" i="12"/>
  <c r="Z37" i="12"/>
  <c r="Z36" i="12"/>
  <c r="Z35" i="12"/>
  <c r="Z34" i="12"/>
  <c r="Z33" i="12"/>
  <c r="Z32" i="12"/>
  <c r="Z31" i="12"/>
  <c r="Z30" i="12"/>
  <c r="Z29" i="12"/>
  <c r="Z28" i="12"/>
  <c r="Z27" i="12"/>
  <c r="Z26" i="12"/>
  <c r="Z25" i="12"/>
  <c r="Z24" i="12"/>
  <c r="Z23" i="12"/>
  <c r="Z22" i="12"/>
  <c r="Z21" i="12"/>
  <c r="Z20" i="12"/>
  <c r="Z19" i="12"/>
  <c r="Z18" i="12"/>
  <c r="Z17" i="12"/>
  <c r="Z16" i="12"/>
  <c r="Z15" i="12"/>
  <c r="Z14" i="12"/>
  <c r="Z13" i="12"/>
  <c r="Z12" i="12"/>
  <c r="Z11" i="12"/>
  <c r="Z10" i="12"/>
  <c r="Z9" i="12"/>
  <c r="Z8" i="12"/>
  <c r="Z7" i="12"/>
  <c r="Z6" i="12"/>
  <c r="S87" i="11"/>
  <c r="C87" i="11"/>
  <c r="Z86" i="11"/>
  <c r="Z85" i="11"/>
  <c r="Z84" i="11"/>
  <c r="Z83" i="11"/>
  <c r="Z82" i="11"/>
  <c r="Z81" i="11"/>
  <c r="Z80" i="11"/>
  <c r="Z79" i="11"/>
  <c r="Z78" i="11"/>
  <c r="Z77" i="11"/>
  <c r="Z76" i="11"/>
  <c r="Z75" i="11"/>
  <c r="Z74" i="11"/>
  <c r="Z73" i="11"/>
  <c r="Z72" i="11"/>
  <c r="Z71" i="11"/>
  <c r="Z70" i="11"/>
  <c r="Z69" i="11"/>
  <c r="Z68" i="11"/>
  <c r="Z67" i="11"/>
  <c r="Z66" i="11"/>
  <c r="Z65" i="11"/>
  <c r="Z64" i="11"/>
  <c r="Z63" i="11"/>
  <c r="Z62" i="11"/>
  <c r="Z61" i="11"/>
  <c r="Z60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Z26" i="11"/>
  <c r="Z25" i="11"/>
  <c r="Z24" i="11"/>
  <c r="Z23" i="11"/>
  <c r="Z22" i="11"/>
  <c r="G21" i="11"/>
  <c r="F21" i="11"/>
  <c r="E21" i="11"/>
  <c r="Z21" i="11" s="1"/>
  <c r="Z20" i="11"/>
  <c r="Z19" i="11"/>
  <c r="Z18" i="11"/>
  <c r="Z17" i="11"/>
  <c r="Z16" i="11"/>
  <c r="Z15" i="11"/>
  <c r="Z14" i="11"/>
  <c r="Y13" i="11"/>
  <c r="Y87" i="11" s="1"/>
  <c r="X13" i="11"/>
  <c r="X87" i="11" s="1"/>
  <c r="W13" i="11"/>
  <c r="W87" i="11" s="1"/>
  <c r="V13" i="11"/>
  <c r="V87" i="11" s="1"/>
  <c r="U13" i="11"/>
  <c r="U87" i="11" s="1"/>
  <c r="T13" i="11"/>
  <c r="T87" i="11" s="1"/>
  <c r="S13" i="11"/>
  <c r="R13" i="11"/>
  <c r="R87" i="11" s="1"/>
  <c r="Q13" i="11"/>
  <c r="Q87" i="11" s="1"/>
  <c r="P13" i="11"/>
  <c r="P87" i="11" s="1"/>
  <c r="O13" i="11"/>
  <c r="O87" i="11" s="1"/>
  <c r="N13" i="11"/>
  <c r="N87" i="11" s="1"/>
  <c r="M13" i="11"/>
  <c r="M87" i="11" s="1"/>
  <c r="L13" i="11"/>
  <c r="L87" i="11" s="1"/>
  <c r="K13" i="11"/>
  <c r="K87" i="11" s="1"/>
  <c r="J13" i="11"/>
  <c r="J87" i="11" s="1"/>
  <c r="I13" i="11"/>
  <c r="I87" i="11" s="1"/>
  <c r="H13" i="11"/>
  <c r="H87" i="11" s="1"/>
  <c r="G13" i="11"/>
  <c r="G87" i="11" s="1"/>
  <c r="F13" i="11"/>
  <c r="F87" i="11" s="1"/>
  <c r="E13" i="11"/>
  <c r="E87" i="11" s="1"/>
  <c r="D13" i="11"/>
  <c r="D87" i="11" s="1"/>
  <c r="C13" i="11"/>
  <c r="B13" i="11"/>
  <c r="B87" i="11" s="1"/>
  <c r="Z12" i="11"/>
  <c r="Z11" i="11"/>
  <c r="Z10" i="11"/>
  <c r="Z9" i="11"/>
  <c r="Z8" i="11"/>
  <c r="Z7" i="11"/>
  <c r="Z6" i="11"/>
  <c r="AB84" i="6" l="1"/>
  <c r="AB80" i="6"/>
  <c r="AB78" i="6"/>
  <c r="AB76" i="6"/>
  <c r="AB72" i="6"/>
  <c r="AB68" i="6"/>
  <c r="AB62" i="6"/>
  <c r="AB21" i="6"/>
  <c r="AB19" i="6"/>
  <c r="AB17" i="6"/>
  <c r="AA48" i="12"/>
  <c r="AB86" i="6"/>
  <c r="AB82" i="6"/>
  <c r="AB74" i="6"/>
  <c r="AB70" i="6"/>
  <c r="AB66" i="6"/>
  <c r="AB64" i="6"/>
  <c r="AB60" i="6"/>
  <c r="AB35" i="6"/>
  <c r="AB31" i="6"/>
  <c r="AB29" i="6"/>
  <c r="AB27" i="6"/>
  <c r="AB25" i="6"/>
  <c r="AB23" i="6"/>
  <c r="AB20" i="6"/>
  <c r="AB18" i="6"/>
  <c r="L88" i="12"/>
  <c r="AB15" i="1"/>
  <c r="AB10" i="1"/>
  <c r="Z87" i="12"/>
  <c r="AA8" i="12" s="1"/>
  <c r="AA10" i="12"/>
  <c r="AB16" i="1"/>
  <c r="AB11" i="1"/>
  <c r="AB13" i="1"/>
  <c r="AB9" i="1"/>
  <c r="Z87" i="13"/>
  <c r="AA35" i="13" s="1"/>
  <c r="AB12" i="1"/>
  <c r="AB8" i="1"/>
  <c r="AB16" i="6"/>
  <c r="AB13" i="6"/>
  <c r="AB10" i="6"/>
  <c r="AB9" i="6"/>
  <c r="AB15" i="6"/>
  <c r="AB12" i="6"/>
  <c r="AB11" i="6"/>
  <c r="AB8" i="6"/>
  <c r="R88" i="14"/>
  <c r="AA21" i="14"/>
  <c r="AA76" i="14"/>
  <c r="AA24" i="14"/>
  <c r="AA85" i="14"/>
  <c r="AA77" i="14"/>
  <c r="AA69" i="14"/>
  <c r="AA61" i="14"/>
  <c r="AA53" i="14"/>
  <c r="AA37" i="14"/>
  <c r="AA17" i="14"/>
  <c r="AA80" i="14"/>
  <c r="AA44" i="14"/>
  <c r="AA28" i="14"/>
  <c r="AA65" i="14"/>
  <c r="AA41" i="14"/>
  <c r="AA29" i="14"/>
  <c r="AA13" i="14"/>
  <c r="AA68" i="14"/>
  <c r="AA8" i="14"/>
  <c r="AA81" i="14"/>
  <c r="AA73" i="14"/>
  <c r="AA57" i="14"/>
  <c r="AA49" i="14"/>
  <c r="AA33" i="14"/>
  <c r="AA25" i="14"/>
  <c r="AA9" i="14"/>
  <c r="AA60" i="14"/>
  <c r="AA16" i="14"/>
  <c r="AA45" i="14"/>
  <c r="AA72" i="14"/>
  <c r="AA20" i="14"/>
  <c r="S88" i="14"/>
  <c r="K88" i="14"/>
  <c r="C88" i="14"/>
  <c r="AA84" i="14"/>
  <c r="AA64" i="14"/>
  <c r="AA56" i="14"/>
  <c r="AA52" i="14"/>
  <c r="AA48" i="14"/>
  <c r="AA40" i="14"/>
  <c r="AA36" i="14"/>
  <c r="AA32" i="14"/>
  <c r="AA12" i="14"/>
  <c r="AA22" i="14"/>
  <c r="AA38" i="14"/>
  <c r="AA54" i="14"/>
  <c r="AA70" i="14"/>
  <c r="Q88" i="14"/>
  <c r="AA7" i="14"/>
  <c r="AA15" i="14"/>
  <c r="AA23" i="14"/>
  <c r="AA31" i="14"/>
  <c r="AA39" i="14"/>
  <c r="AA47" i="14"/>
  <c r="AA55" i="14"/>
  <c r="AA63" i="14"/>
  <c r="AA71" i="14"/>
  <c r="AA79" i="14"/>
  <c r="B88" i="14"/>
  <c r="J88" i="14"/>
  <c r="D88" i="14"/>
  <c r="AA10" i="14"/>
  <c r="AA18" i="14"/>
  <c r="AA26" i="14"/>
  <c r="AA34" i="14"/>
  <c r="AA42" i="14"/>
  <c r="AA50" i="14"/>
  <c r="AA58" i="14"/>
  <c r="AA66" i="14"/>
  <c r="AA74" i="14"/>
  <c r="AA82" i="14"/>
  <c r="E88" i="14"/>
  <c r="M88" i="14"/>
  <c r="U88" i="14"/>
  <c r="T88" i="14"/>
  <c r="AA11" i="14"/>
  <c r="AA19" i="14"/>
  <c r="AA27" i="14"/>
  <c r="AA35" i="14"/>
  <c r="AA43" i="14"/>
  <c r="AA51" i="14"/>
  <c r="AA59" i="14"/>
  <c r="AA67" i="14"/>
  <c r="AA75" i="14"/>
  <c r="AA83" i="14"/>
  <c r="F88" i="14"/>
  <c r="N88" i="14"/>
  <c r="V88" i="14"/>
  <c r="L88" i="14"/>
  <c r="G88" i="14"/>
  <c r="O88" i="14"/>
  <c r="W88" i="14"/>
  <c r="H88" i="14"/>
  <c r="P88" i="14"/>
  <c r="X88" i="14"/>
  <c r="AA14" i="14"/>
  <c r="AA30" i="14"/>
  <c r="AA46" i="14"/>
  <c r="AA62" i="14"/>
  <c r="AA78" i="14"/>
  <c r="AA86" i="14"/>
  <c r="I88" i="14"/>
  <c r="Y88" i="14"/>
  <c r="AA6" i="14"/>
  <c r="AA57" i="13"/>
  <c r="AA10" i="13"/>
  <c r="AA42" i="13"/>
  <c r="AA74" i="13"/>
  <c r="U88" i="13"/>
  <c r="AA67" i="13"/>
  <c r="N88" i="13"/>
  <c r="AA28" i="13"/>
  <c r="AA60" i="13"/>
  <c r="W88" i="13"/>
  <c r="AA37" i="13"/>
  <c r="AA69" i="13"/>
  <c r="P88" i="13"/>
  <c r="D88" i="13"/>
  <c r="AA72" i="13"/>
  <c r="AA38" i="13"/>
  <c r="AA70" i="13"/>
  <c r="Q88" i="13"/>
  <c r="AA34" i="12"/>
  <c r="AA42" i="12"/>
  <c r="AA58" i="12"/>
  <c r="AA66" i="12"/>
  <c r="AA82" i="12"/>
  <c r="E88" i="12"/>
  <c r="U88" i="12"/>
  <c r="AA50" i="12"/>
  <c r="AA74" i="12"/>
  <c r="M88" i="12"/>
  <c r="AA12" i="12"/>
  <c r="AA28" i="12"/>
  <c r="AA44" i="12"/>
  <c r="AA52" i="12"/>
  <c r="G88" i="12"/>
  <c r="O88" i="12"/>
  <c r="W88" i="12"/>
  <c r="AA20" i="12"/>
  <c r="AA36" i="12"/>
  <c r="H88" i="12"/>
  <c r="P88" i="12"/>
  <c r="X88" i="12"/>
  <c r="R88" i="12"/>
  <c r="J88" i="12"/>
  <c r="B88" i="12"/>
  <c r="Y88" i="12"/>
  <c r="Q88" i="12"/>
  <c r="I88" i="12"/>
  <c r="AA83" i="12"/>
  <c r="AA79" i="12"/>
  <c r="AA75" i="12"/>
  <c r="AA71" i="12"/>
  <c r="AA67" i="12"/>
  <c r="AA63" i="12"/>
  <c r="AA59" i="12"/>
  <c r="AA55" i="12"/>
  <c r="AA51" i="12"/>
  <c r="AA47" i="12"/>
  <c r="AA43" i="12"/>
  <c r="AA39" i="12"/>
  <c r="AA35" i="12"/>
  <c r="AA31" i="12"/>
  <c r="AA27" i="12"/>
  <c r="AA23" i="12"/>
  <c r="AA19" i="12"/>
  <c r="AA15" i="12"/>
  <c r="AA11" i="12"/>
  <c r="AA7" i="12"/>
  <c r="AA64" i="12"/>
  <c r="AA13" i="12"/>
  <c r="AA76" i="12"/>
  <c r="V88" i="12"/>
  <c r="N88" i="12"/>
  <c r="AA80" i="12"/>
  <c r="F88" i="12"/>
  <c r="AA84" i="12"/>
  <c r="AA85" i="12"/>
  <c r="AA81" i="12"/>
  <c r="AA77" i="12"/>
  <c r="AA73" i="12"/>
  <c r="AA69" i="12"/>
  <c r="AA65" i="12"/>
  <c r="AA61" i="12"/>
  <c r="AA57" i="12"/>
  <c r="AA53" i="12"/>
  <c r="AA49" i="12"/>
  <c r="AA45" i="12"/>
  <c r="AA41" i="12"/>
  <c r="AA37" i="12"/>
  <c r="AA33" i="12"/>
  <c r="AA29" i="12"/>
  <c r="AA25" i="12"/>
  <c r="AA21" i="12"/>
  <c r="AA17" i="12"/>
  <c r="AA9" i="12"/>
  <c r="AA68" i="12"/>
  <c r="S88" i="12"/>
  <c r="K88" i="12"/>
  <c r="AA72" i="12"/>
  <c r="AA60" i="12"/>
  <c r="AA56" i="12"/>
  <c r="AA14" i="12"/>
  <c r="AA22" i="12"/>
  <c r="AA30" i="12"/>
  <c r="AA38" i="12"/>
  <c r="AA46" i="12"/>
  <c r="AA54" i="12"/>
  <c r="AA62" i="12"/>
  <c r="AA70" i="12"/>
  <c r="AA78" i="12"/>
  <c r="AA86" i="12"/>
  <c r="AA6" i="12"/>
  <c r="Z13" i="11"/>
  <c r="Z87" i="11" s="1"/>
  <c r="Z89" i="8"/>
  <c r="Z74" i="6"/>
  <c r="Z71" i="8"/>
  <c r="Z72" i="8"/>
  <c r="Z73" i="8"/>
  <c r="AA35" i="11" l="1"/>
  <c r="AA43" i="11"/>
  <c r="AA60" i="11"/>
  <c r="AA85" i="11"/>
  <c r="AA39" i="11"/>
  <c r="AA48" i="11"/>
  <c r="AA41" i="11"/>
  <c r="T88" i="11"/>
  <c r="C88" i="11"/>
  <c r="AA80" i="11"/>
  <c r="AA49" i="11"/>
  <c r="AA44" i="11"/>
  <c r="W88" i="11"/>
  <c r="S88" i="11"/>
  <c r="AA34" i="11"/>
  <c r="U88" i="11"/>
  <c r="AA53" i="11"/>
  <c r="AA22" i="11"/>
  <c r="AA26" i="11"/>
  <c r="AA28" i="11"/>
  <c r="AA37" i="11"/>
  <c r="L88" i="11"/>
  <c r="V88" i="11"/>
  <c r="H88" i="11"/>
  <c r="G88" i="11"/>
  <c r="AA65" i="11"/>
  <c r="AA27" i="11"/>
  <c r="AA17" i="11"/>
  <c r="AA32" i="11"/>
  <c r="AA81" i="11"/>
  <c r="S88" i="13"/>
  <c r="AA27" i="13"/>
  <c r="AA63" i="13"/>
  <c r="I88" i="13"/>
  <c r="AA62" i="13"/>
  <c r="AA30" i="13"/>
  <c r="AA76" i="13"/>
  <c r="L88" i="13"/>
  <c r="H88" i="13"/>
  <c r="AA61" i="13"/>
  <c r="AA29" i="13"/>
  <c r="O88" i="13"/>
  <c r="AA52" i="13"/>
  <c r="AA20" i="13"/>
  <c r="F88" i="13"/>
  <c r="AA59" i="13"/>
  <c r="M88" i="13"/>
  <c r="AA66" i="13"/>
  <c r="AA34" i="13"/>
  <c r="AA81" i="13"/>
  <c r="AA49" i="13"/>
  <c r="AA41" i="13"/>
  <c r="AA9" i="13"/>
  <c r="K88" i="13"/>
  <c r="AA48" i="13"/>
  <c r="AA16" i="13"/>
  <c r="D88" i="12"/>
  <c r="AA71" i="13"/>
  <c r="AA15" i="13"/>
  <c r="AA31" i="13"/>
  <c r="AA32" i="12"/>
  <c r="R88" i="13"/>
  <c r="AA11" i="13"/>
  <c r="AA56" i="13"/>
  <c r="AA24" i="13"/>
  <c r="AA79" i="13"/>
  <c r="AA23" i="13"/>
  <c r="AA6" i="13"/>
  <c r="AA86" i="13"/>
  <c r="AA54" i="13"/>
  <c r="AA22" i="13"/>
  <c r="AA80" i="13"/>
  <c r="T88" i="13"/>
  <c r="AA85" i="13"/>
  <c r="AA53" i="13"/>
  <c r="AA21" i="13"/>
  <c r="G88" i="13"/>
  <c r="AA44" i="13"/>
  <c r="AA12" i="13"/>
  <c r="AA83" i="13"/>
  <c r="AA51" i="13"/>
  <c r="E88" i="13"/>
  <c r="AA58" i="13"/>
  <c r="AA26" i="13"/>
  <c r="AA73" i="13"/>
  <c r="AA87" i="14"/>
  <c r="AA33" i="13"/>
  <c r="AA26" i="12"/>
  <c r="C88" i="13"/>
  <c r="AA40" i="13"/>
  <c r="AA8" i="13"/>
  <c r="AA55" i="13"/>
  <c r="C88" i="12"/>
  <c r="AA19" i="13"/>
  <c r="AA16" i="12"/>
  <c r="AA47" i="13"/>
  <c r="AA40" i="12"/>
  <c r="AA17" i="13"/>
  <c r="Y88" i="13"/>
  <c r="AA78" i="13"/>
  <c r="AA46" i="13"/>
  <c r="AA14" i="13"/>
  <c r="AA84" i="13"/>
  <c r="X88" i="13"/>
  <c r="AA77" i="13"/>
  <c r="AA45" i="13"/>
  <c r="AA13" i="13"/>
  <c r="AA68" i="13"/>
  <c r="AA36" i="13"/>
  <c r="V88" i="13"/>
  <c r="AA75" i="13"/>
  <c r="AA43" i="13"/>
  <c r="AA82" i="13"/>
  <c r="AA50" i="13"/>
  <c r="AA18" i="13"/>
  <c r="AA65" i="13"/>
  <c r="AA25" i="13"/>
  <c r="AA18" i="12"/>
  <c r="AA87" i="12" s="1"/>
  <c r="AA64" i="13"/>
  <c r="AA32" i="13"/>
  <c r="T88" i="12"/>
  <c r="J88" i="13"/>
  <c r="AA39" i="13"/>
  <c r="AA24" i="12"/>
  <c r="B88" i="13"/>
  <c r="Z88" i="13" s="1"/>
  <c r="AA7" i="13"/>
  <c r="Z75" i="6"/>
  <c r="Z88" i="14"/>
  <c r="AA87" i="13"/>
  <c r="Z88" i="12"/>
  <c r="AA57" i="11"/>
  <c r="AA31" i="11"/>
  <c r="D88" i="11"/>
  <c r="AA24" i="11"/>
  <c r="AA23" i="11"/>
  <c r="P88" i="11"/>
  <c r="AA29" i="11"/>
  <c r="AA36" i="11"/>
  <c r="AA20" i="11"/>
  <c r="AA12" i="11"/>
  <c r="AA86" i="11"/>
  <c r="AA82" i="11"/>
  <c r="AA78" i="11"/>
  <c r="AA74" i="11"/>
  <c r="AA70" i="11"/>
  <c r="AA66" i="11"/>
  <c r="AA62" i="11"/>
  <c r="AA58" i="11"/>
  <c r="AA54" i="11"/>
  <c r="AA50" i="11"/>
  <c r="AA75" i="11"/>
  <c r="AA55" i="11"/>
  <c r="AA19" i="11"/>
  <c r="AA15" i="11"/>
  <c r="AA11" i="11"/>
  <c r="AA7" i="11"/>
  <c r="AA79" i="11"/>
  <c r="AA67" i="11"/>
  <c r="AA59" i="11"/>
  <c r="AA16" i="11"/>
  <c r="AA8" i="11"/>
  <c r="AA14" i="11"/>
  <c r="AA10" i="11"/>
  <c r="AA6" i="11"/>
  <c r="AA18" i="11"/>
  <c r="AA83" i="11"/>
  <c r="AA71" i="11"/>
  <c r="AA63" i="11"/>
  <c r="AA72" i="11"/>
  <c r="N88" i="11"/>
  <c r="M88" i="11"/>
  <c r="AA77" i="11"/>
  <c r="AA84" i="11"/>
  <c r="R88" i="11"/>
  <c r="AA21" i="11"/>
  <c r="AA13" i="11"/>
  <c r="AA33" i="11"/>
  <c r="AA46" i="11"/>
  <c r="AA64" i="11"/>
  <c r="F88" i="11"/>
  <c r="E88" i="11"/>
  <c r="AA69" i="11"/>
  <c r="AA76" i="11"/>
  <c r="J88" i="11"/>
  <c r="Y88" i="11"/>
  <c r="K88" i="11"/>
  <c r="AA25" i="11"/>
  <c r="AA38" i="11"/>
  <c r="AA56" i="11"/>
  <c r="AA9" i="11"/>
  <c r="AA30" i="11"/>
  <c r="AA61" i="11"/>
  <c r="AA68" i="11"/>
  <c r="B88" i="11"/>
  <c r="Q88" i="11"/>
  <c r="AA73" i="11"/>
  <c r="O88" i="11"/>
  <c r="I88" i="11"/>
  <c r="AA40" i="11"/>
  <c r="AA47" i="11"/>
  <c r="AA42" i="11"/>
  <c r="AA45" i="11"/>
  <c r="AA52" i="11"/>
  <c r="AA51" i="11"/>
  <c r="X88" i="11"/>
  <c r="AJ50" i="9"/>
  <c r="AT51" i="9"/>
  <c r="BB51" i="9"/>
  <c r="AH52" i="9"/>
  <c r="AH53" i="9"/>
  <c r="AX53" i="9"/>
  <c r="AX54" i="9"/>
  <c r="AS51" i="9"/>
  <c r="AW51" i="9"/>
  <c r="BA51" i="9"/>
  <c r="BB49" i="9"/>
  <c r="AK50" i="9"/>
  <c r="AX51" i="9"/>
  <c r="AW9" i="9"/>
  <c r="AH10" i="9"/>
  <c r="AI11" i="9"/>
  <c r="AS37" i="9"/>
  <c r="BA37" i="9"/>
  <c r="AL38" i="9"/>
  <c r="AT38" i="9"/>
  <c r="BB38" i="9"/>
  <c r="AM39" i="9"/>
  <c r="AU39" i="9"/>
  <c r="BC39" i="9"/>
  <c r="AI40" i="9"/>
  <c r="AN40" i="9"/>
  <c r="AQ40" i="9"/>
  <c r="AV40" i="9"/>
  <c r="AY40" i="9"/>
  <c r="AJ41" i="9"/>
  <c r="AO41" i="9"/>
  <c r="AR41" i="9"/>
  <c r="AW41" i="9"/>
  <c r="AZ41" i="9"/>
  <c r="AH42" i="9"/>
  <c r="AK42" i="9"/>
  <c r="AP42" i="9"/>
  <c r="AS42" i="9"/>
  <c r="AX42" i="9"/>
  <c r="BA42" i="9"/>
  <c r="AI43" i="9"/>
  <c r="AL43" i="9"/>
  <c r="AQ43" i="9"/>
  <c r="AT43" i="9"/>
  <c r="AY43" i="9"/>
  <c r="BB43" i="9"/>
  <c r="AJ44" i="9"/>
  <c r="AM44" i="9"/>
  <c r="AR44" i="9"/>
  <c r="AU44" i="9"/>
  <c r="AZ44" i="9"/>
  <c r="BC44" i="9"/>
  <c r="AK45" i="9"/>
  <c r="AN45" i="9"/>
  <c r="AS45" i="9"/>
  <c r="AV45" i="9"/>
  <c r="BA45" i="9"/>
  <c r="AL46" i="9"/>
  <c r="AO46" i="9"/>
  <c r="AT46" i="9"/>
  <c r="AW46" i="9"/>
  <c r="BB46" i="9"/>
  <c r="AH47" i="9"/>
  <c r="AM47" i="9"/>
  <c r="AP47" i="9"/>
  <c r="AU47" i="9"/>
  <c r="AX47" i="9"/>
  <c r="BC47" i="9"/>
  <c r="AI48" i="9"/>
  <c r="AV48" i="9"/>
  <c r="AY48" i="9"/>
  <c r="AJ55" i="9"/>
  <c r="AH56" i="9"/>
  <c r="AK56" i="9"/>
  <c r="AP56" i="9"/>
  <c r="AS56" i="9"/>
  <c r="AX56" i="9"/>
  <c r="BA56" i="9"/>
  <c r="AI57" i="9"/>
  <c r="AL57" i="9"/>
  <c r="AQ57" i="9"/>
  <c r="AT57" i="9"/>
  <c r="AY57" i="9"/>
  <c r="BB57" i="9"/>
  <c r="AJ58" i="9"/>
  <c r="AM58" i="9"/>
  <c r="AR58" i="9"/>
  <c r="AU58" i="9"/>
  <c r="AZ58" i="9"/>
  <c r="BC58" i="9"/>
  <c r="AK59" i="9"/>
  <c r="AN59" i="9"/>
  <c r="AS59" i="9"/>
  <c r="AV59" i="9"/>
  <c r="BA59" i="9"/>
  <c r="AL60" i="9"/>
  <c r="AO60" i="9"/>
  <c r="AT60" i="9"/>
  <c r="AW60" i="9"/>
  <c r="BB60" i="9"/>
  <c r="AH61" i="9"/>
  <c r="AM61" i="9"/>
  <c r="AP61" i="9"/>
  <c r="AU61" i="9"/>
  <c r="AX61" i="9"/>
  <c r="BC61" i="9"/>
  <c r="AI62" i="9"/>
  <c r="AN62" i="9"/>
  <c r="AQ62" i="9"/>
  <c r="AV62" i="9"/>
  <c r="AY62" i="9"/>
  <c r="AJ63" i="9"/>
  <c r="AO63" i="9"/>
  <c r="AW63" i="9"/>
  <c r="AZ63" i="9"/>
  <c r="AH64" i="9"/>
  <c r="AK64" i="9"/>
  <c r="AP64" i="9"/>
  <c r="AS64" i="9"/>
  <c r="AX64" i="9"/>
  <c r="BA64" i="9"/>
  <c r="AI65" i="9"/>
  <c r="AL65" i="9"/>
  <c r="AT65" i="9"/>
  <c r="AY65" i="9"/>
  <c r="BB65" i="9"/>
  <c r="AJ66" i="9"/>
  <c r="AM66" i="9"/>
  <c r="AR66" i="9"/>
  <c r="AU66" i="9"/>
  <c r="AZ66" i="9"/>
  <c r="BC66" i="9"/>
  <c r="AK67" i="9"/>
  <c r="AN67" i="9"/>
  <c r="AS67" i="9"/>
  <c r="AV67" i="9"/>
  <c r="BA67" i="9"/>
  <c r="AL68" i="9"/>
  <c r="AO68" i="9"/>
  <c r="AT68" i="9"/>
  <c r="AW68" i="9"/>
  <c r="BB68" i="9"/>
  <c r="AH69" i="9"/>
  <c r="AM69" i="9"/>
  <c r="AP69" i="9"/>
  <c r="AU69" i="9"/>
  <c r="AX69" i="9"/>
  <c r="BC69" i="9"/>
  <c r="AI70" i="9"/>
  <c r="AN70" i="9"/>
  <c r="AQ70" i="9"/>
  <c r="AV70" i="9"/>
  <c r="AY70" i="9"/>
  <c r="AJ71" i="9"/>
  <c r="AO71" i="9"/>
  <c r="AR71" i="9"/>
  <c r="AW71" i="9"/>
  <c r="AZ71" i="9"/>
  <c r="AO72" i="9"/>
  <c r="AR72" i="9"/>
  <c r="AU72" i="9"/>
  <c r="AW72" i="9"/>
  <c r="AZ72" i="9"/>
  <c r="BC72" i="9"/>
  <c r="Z7" i="8"/>
  <c r="AX8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4" i="8"/>
  <c r="Z45" i="8"/>
  <c r="Z46" i="8"/>
  <c r="Z47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AK87" i="1"/>
  <c r="AN87" i="1"/>
  <c r="AS87" i="1"/>
  <c r="AV87" i="1"/>
  <c r="BA87" i="1"/>
  <c r="Z17" i="6"/>
  <c r="Z25" i="6"/>
  <c r="Z33" i="6"/>
  <c r="Z41" i="6"/>
  <c r="Z63" i="6"/>
  <c r="Z71" i="6"/>
  <c r="Z81" i="6"/>
  <c r="AV87" i="9" l="1"/>
  <c r="AN87" i="9"/>
  <c r="BC86" i="9"/>
  <c r="AU86" i="9"/>
  <c r="AM86" i="9"/>
  <c r="BB85" i="9"/>
  <c r="AT85" i="9"/>
  <c r="AL85" i="9"/>
  <c r="BA84" i="9"/>
  <c r="AS84" i="9"/>
  <c r="AK84" i="9"/>
  <c r="AZ83" i="9"/>
  <c r="AR83" i="9"/>
  <c r="AJ83" i="9"/>
  <c r="AY82" i="9"/>
  <c r="AQ82" i="9"/>
  <c r="AI82" i="9"/>
  <c r="AX81" i="9"/>
  <c r="AP81" i="9"/>
  <c r="AH81" i="9"/>
  <c r="AW80" i="9"/>
  <c r="AO80" i="9"/>
  <c r="AV79" i="9"/>
  <c r="AN79" i="9"/>
  <c r="BC78" i="9"/>
  <c r="AU78" i="9"/>
  <c r="AM78" i="9"/>
  <c r="BB77" i="9"/>
  <c r="AT77" i="9"/>
  <c r="AL77" i="9"/>
  <c r="BA76" i="9"/>
  <c r="AS76" i="9"/>
  <c r="AK76" i="9"/>
  <c r="AZ75" i="9"/>
  <c r="AR75" i="9"/>
  <c r="AJ75" i="9"/>
  <c r="AY74" i="9"/>
  <c r="AQ74" i="9"/>
  <c r="AI74" i="9"/>
  <c r="AX73" i="9"/>
  <c r="AP73" i="9"/>
  <c r="AH73" i="9"/>
  <c r="BC71" i="9"/>
  <c r="AU71" i="9"/>
  <c r="AM71" i="9"/>
  <c r="BB70" i="9"/>
  <c r="AT70" i="9"/>
  <c r="AL70" i="9"/>
  <c r="BA69" i="9"/>
  <c r="AS69" i="9"/>
  <c r="AK69" i="9"/>
  <c r="AZ68" i="9"/>
  <c r="AR68" i="9"/>
  <c r="AJ68" i="9"/>
  <c r="AY67" i="9"/>
  <c r="AQ67" i="9"/>
  <c r="AI67" i="9"/>
  <c r="AU85" i="9"/>
  <c r="AK37" i="9"/>
  <c r="AZ36" i="9"/>
  <c r="AR36" i="9"/>
  <c r="AJ36" i="9"/>
  <c r="AY35" i="9"/>
  <c r="AQ35" i="9"/>
  <c r="AI35" i="9"/>
  <c r="AX34" i="9"/>
  <c r="AP34" i="9"/>
  <c r="AH34" i="9"/>
  <c r="AW33" i="9"/>
  <c r="AO33" i="9"/>
  <c r="AV32" i="9"/>
  <c r="AN32" i="9"/>
  <c r="BC31" i="9"/>
  <c r="AU31" i="9"/>
  <c r="AM31" i="9"/>
  <c r="BB30" i="9"/>
  <c r="AT30" i="9"/>
  <c r="AL30" i="9"/>
  <c r="BA29" i="9"/>
  <c r="AS29" i="9"/>
  <c r="AK29" i="9"/>
  <c r="AZ28" i="9"/>
  <c r="AR28" i="9"/>
  <c r="AJ28" i="9"/>
  <c r="AY27" i="9"/>
  <c r="AQ27" i="9"/>
  <c r="AI27" i="9"/>
  <c r="AX26" i="9"/>
  <c r="AP26" i="9"/>
  <c r="AH26" i="9"/>
  <c r="AW25" i="9"/>
  <c r="AO25" i="9"/>
  <c r="AV24" i="9"/>
  <c r="AN24" i="9"/>
  <c r="BC23" i="9"/>
  <c r="AU23" i="9"/>
  <c r="AM23" i="9"/>
  <c r="BB22" i="9"/>
  <c r="AT22" i="9"/>
  <c r="BA21" i="9"/>
  <c r="AS21" i="9"/>
  <c r="AK21" i="9"/>
  <c r="AZ20" i="9"/>
  <c r="AR20" i="9"/>
  <c r="AJ20" i="9"/>
  <c r="AY19" i="9"/>
  <c r="AQ19" i="9"/>
  <c r="AI19" i="9"/>
  <c r="AX18" i="9"/>
  <c r="AP18" i="9"/>
  <c r="AV8" i="9"/>
  <c r="AW54" i="9"/>
  <c r="AW53" i="9"/>
  <c r="AW52" i="9"/>
  <c r="AG52" i="9"/>
  <c r="BA49" i="9"/>
  <c r="AT49" i="9"/>
  <c r="AK49" i="9"/>
  <c r="AX66" i="9"/>
  <c r="AP66" i="9"/>
  <c r="AH66" i="9"/>
  <c r="AW65" i="9"/>
  <c r="AV64" i="9"/>
  <c r="AN64" i="9"/>
  <c r="BC63" i="9"/>
  <c r="AU63" i="9"/>
  <c r="AM63" i="9"/>
  <c r="BB62" i="9"/>
  <c r="AT62" i="9"/>
  <c r="AL62" i="9"/>
  <c r="BA61" i="9"/>
  <c r="AS61" i="9"/>
  <c r="AK61" i="9"/>
  <c r="AZ60" i="9"/>
  <c r="AR60" i="9"/>
  <c r="AJ60" i="9"/>
  <c r="AY59" i="9"/>
  <c r="AQ59" i="9"/>
  <c r="AI59" i="9"/>
  <c r="AX58" i="9"/>
  <c r="AP58" i="9"/>
  <c r="AH58" i="9"/>
  <c r="AW57" i="9"/>
  <c r="AO57" i="9"/>
  <c r="AV56" i="9"/>
  <c r="AN56" i="9"/>
  <c r="BC55" i="9"/>
  <c r="BB48" i="9"/>
  <c r="AT48" i="9"/>
  <c r="BA47" i="9"/>
  <c r="AS47" i="9"/>
  <c r="AK47" i="9"/>
  <c r="AZ46" i="9"/>
  <c r="AR46" i="9"/>
  <c r="AJ46" i="9"/>
  <c r="AY45" i="9"/>
  <c r="AQ45" i="9"/>
  <c r="AI45" i="9"/>
  <c r="AX44" i="9"/>
  <c r="AP44" i="9"/>
  <c r="AH44" i="9"/>
  <c r="AW43" i="9"/>
  <c r="AO43" i="9"/>
  <c r="AV42" i="9"/>
  <c r="AN42" i="9"/>
  <c r="BC41" i="9"/>
  <c r="AU41" i="9"/>
  <c r="AM41" i="9"/>
  <c r="BB40" i="9"/>
  <c r="AT40" i="9"/>
  <c r="AL40" i="9"/>
  <c r="BA39" i="9"/>
  <c r="AS39" i="9"/>
  <c r="AK39" i="9"/>
  <c r="AZ38" i="9"/>
  <c r="AR38" i="9"/>
  <c r="AJ38" i="9"/>
  <c r="AY37" i="9"/>
  <c r="AQ37" i="9"/>
  <c r="AI37" i="9"/>
  <c r="AX36" i="9"/>
  <c r="AP36" i="9"/>
  <c r="AH36" i="9"/>
  <c r="AW35" i="9"/>
  <c r="AO35" i="9"/>
  <c r="AV34" i="9"/>
  <c r="AN34" i="9"/>
  <c r="BC33" i="9"/>
  <c r="AU33" i="9"/>
  <c r="AM33" i="9"/>
  <c r="BB32" i="9"/>
  <c r="AT32" i="9"/>
  <c r="AL32" i="9"/>
  <c r="BA31" i="9"/>
  <c r="AS31" i="9"/>
  <c r="AK31" i="9"/>
  <c r="AN16" i="9"/>
  <c r="BC15" i="9"/>
  <c r="AJ12" i="9"/>
  <c r="AY11" i="9"/>
  <c r="AX10" i="9"/>
  <c r="AG50" i="9"/>
  <c r="AV54" i="9"/>
  <c r="AV53" i="9"/>
  <c r="AV52" i="9"/>
  <c r="AS49" i="9"/>
  <c r="AH18" i="9"/>
  <c r="AW17" i="9"/>
  <c r="AO17" i="9"/>
  <c r="AV16" i="9"/>
  <c r="AL14" i="9"/>
  <c r="BA13" i="9"/>
  <c r="AN8" i="9"/>
  <c r="BA54" i="9"/>
  <c r="AS54" i="9"/>
  <c r="AK54" i="9"/>
  <c r="BA53" i="9"/>
  <c r="AS53" i="9"/>
  <c r="AK53" i="9"/>
  <c r="BA52" i="9"/>
  <c r="AS52" i="9"/>
  <c r="AX49" i="9"/>
  <c r="AK13" i="9"/>
  <c r="AZ12" i="9"/>
  <c r="AY54" i="9"/>
  <c r="AI54" i="9"/>
  <c r="AZ53" i="9"/>
  <c r="AJ53" i="9"/>
  <c r="AZ52" i="9"/>
  <c r="AI52" i="9"/>
  <c r="AW49" i="9"/>
  <c r="AG49" i="9"/>
  <c r="AX39" i="9"/>
  <c r="AP39" i="9"/>
  <c r="AH39" i="9"/>
  <c r="AW38" i="9"/>
  <c r="AO38" i="9"/>
  <c r="AV37" i="9"/>
  <c r="AN37" i="9"/>
  <c r="BC36" i="9"/>
  <c r="AU36" i="9"/>
  <c r="AM36" i="9"/>
  <c r="BB35" i="9"/>
  <c r="AT35" i="9"/>
  <c r="AL35" i="9"/>
  <c r="BA34" i="9"/>
  <c r="AS34" i="9"/>
  <c r="AK34" i="9"/>
  <c r="AZ33" i="9"/>
  <c r="AR33" i="9"/>
  <c r="AJ33" i="9"/>
  <c r="AY32" i="9"/>
  <c r="AQ32" i="9"/>
  <c r="AI32" i="9"/>
  <c r="AX31" i="9"/>
  <c r="AP31" i="9"/>
  <c r="AH31" i="9"/>
  <c r="AW30" i="9"/>
  <c r="AO30" i="9"/>
  <c r="AV29" i="9"/>
  <c r="AN29" i="9"/>
  <c r="BC28" i="9"/>
  <c r="AU28" i="9"/>
  <c r="AM28" i="9"/>
  <c r="BB27" i="9"/>
  <c r="AT27" i="9"/>
  <c r="AL27" i="9"/>
  <c r="BA26" i="9"/>
  <c r="AS26" i="9"/>
  <c r="AK26" i="9"/>
  <c r="AZ25" i="9"/>
  <c r="AR25" i="9"/>
  <c r="AJ25" i="9"/>
  <c r="AY24" i="9"/>
  <c r="AQ24" i="9"/>
  <c r="AI24" i="9"/>
  <c r="AX23" i="9"/>
  <c r="AP23" i="9"/>
  <c r="AH23" i="9"/>
  <c r="AW22" i="9"/>
  <c r="AO22" i="9"/>
  <c r="AV21" i="9"/>
  <c r="AN21" i="9"/>
  <c r="BC20" i="9"/>
  <c r="AU20" i="9"/>
  <c r="AM20" i="9"/>
  <c r="BB19" i="9"/>
  <c r="AT19" i="9"/>
  <c r="AL19" i="9"/>
  <c r="BA18" i="9"/>
  <c r="AS18" i="9"/>
  <c r="AK18" i="9"/>
  <c r="AZ17" i="9"/>
  <c r="AR17" i="9"/>
  <c r="AJ17" i="9"/>
  <c r="AY16" i="9"/>
  <c r="AM15" i="9"/>
  <c r="BB14" i="9"/>
  <c r="AP87" i="8"/>
  <c r="AH87" i="8"/>
  <c r="AV87" i="8"/>
  <c r="AN87" i="8"/>
  <c r="Z80" i="6"/>
  <c r="Z70" i="6"/>
  <c r="Z62" i="6"/>
  <c r="Z40" i="6"/>
  <c r="Z32" i="6"/>
  <c r="Z24" i="6"/>
  <c r="Z61" i="6"/>
  <c r="Z79" i="6"/>
  <c r="Z39" i="6"/>
  <c r="Z78" i="6"/>
  <c r="Z60" i="6"/>
  <c r="Z38" i="6"/>
  <c r="Z47" i="6"/>
  <c r="Z86" i="6"/>
  <c r="Z68" i="6"/>
  <c r="Z46" i="6"/>
  <c r="Z30" i="6"/>
  <c r="Z85" i="6"/>
  <c r="Z77" i="6"/>
  <c r="Z67" i="6"/>
  <c r="Z59" i="6"/>
  <c r="Z45" i="6"/>
  <c r="Z37" i="6"/>
  <c r="Z29" i="6"/>
  <c r="Z21" i="6"/>
  <c r="Z7" i="6"/>
  <c r="Z69" i="6"/>
  <c r="Z23" i="6"/>
  <c r="Z84" i="6"/>
  <c r="Z76" i="6"/>
  <c r="Z66" i="6"/>
  <c r="Z58" i="6"/>
  <c r="Z44" i="6"/>
  <c r="Z36" i="6"/>
  <c r="Z28" i="6"/>
  <c r="Z20" i="6"/>
  <c r="AB7" i="6"/>
  <c r="Z87" i="6"/>
  <c r="Z31" i="6"/>
  <c r="Z83" i="6"/>
  <c r="Z73" i="6"/>
  <c r="Z65" i="6"/>
  <c r="Z57" i="6"/>
  <c r="Z43" i="6"/>
  <c r="Z35" i="6"/>
  <c r="Z27" i="6"/>
  <c r="Z19" i="6"/>
  <c r="Z82" i="6"/>
  <c r="Z72" i="6"/>
  <c r="Z64" i="6"/>
  <c r="Z56" i="6"/>
  <c r="Z42" i="6"/>
  <c r="Z34" i="6"/>
  <c r="Z26" i="6"/>
  <c r="Z18" i="6"/>
  <c r="Z88" i="11"/>
  <c r="AA87" i="11"/>
  <c r="AQ65" i="9"/>
  <c r="AO65" i="9"/>
  <c r="AR63" i="9"/>
  <c r="AH49" i="9"/>
  <c r="AL81" i="9"/>
  <c r="AW76" i="9"/>
  <c r="AV38" i="9"/>
  <c r="AN38" i="9"/>
  <c r="BC37" i="9"/>
  <c r="AU37" i="9"/>
  <c r="BB87" i="9"/>
  <c r="AT87" i="9"/>
  <c r="AL87" i="9"/>
  <c r="BA86" i="9"/>
  <c r="AS86" i="9"/>
  <c r="AK86" i="9"/>
  <c r="AZ85" i="9"/>
  <c r="AR85" i="9"/>
  <c r="AJ85" i="9"/>
  <c r="AY84" i="9"/>
  <c r="AQ84" i="9"/>
  <c r="AI84" i="9"/>
  <c r="AX83" i="9"/>
  <c r="AP83" i="9"/>
  <c r="AH83" i="9"/>
  <c r="AW82" i="9"/>
  <c r="AO82" i="9"/>
  <c r="AV81" i="9"/>
  <c r="AN81" i="9"/>
  <c r="BC80" i="9"/>
  <c r="AU80" i="9"/>
  <c r="AM80" i="9"/>
  <c r="BB79" i="9"/>
  <c r="AT79" i="9"/>
  <c r="AL79" i="9"/>
  <c r="BA78" i="9"/>
  <c r="AS78" i="9"/>
  <c r="AK78" i="9"/>
  <c r="AZ77" i="9"/>
  <c r="AR77" i="9"/>
  <c r="AJ77" i="9"/>
  <c r="AY76" i="9"/>
  <c r="AQ76" i="9"/>
  <c r="AI76" i="9"/>
  <c r="AX75" i="9"/>
  <c r="AP75" i="9"/>
  <c r="AH75" i="9"/>
  <c r="AW74" i="9"/>
  <c r="AO74" i="9"/>
  <c r="AV73" i="9"/>
  <c r="AN73" i="9"/>
  <c r="AJ54" i="9"/>
  <c r="AM37" i="9"/>
  <c r="BB36" i="9"/>
  <c r="AT36" i="9"/>
  <c r="AL36" i="9"/>
  <c r="BA35" i="9"/>
  <c r="AS35" i="9"/>
  <c r="AK35" i="9"/>
  <c r="AR34" i="9"/>
  <c r="AJ34" i="9"/>
  <c r="AY33" i="9"/>
  <c r="AQ33" i="9"/>
  <c r="AI33" i="9"/>
  <c r="AX32" i="9"/>
  <c r="AP32" i="9"/>
  <c r="AH32" i="9"/>
  <c r="AW31" i="9"/>
  <c r="AO31" i="9"/>
  <c r="AV30" i="9"/>
  <c r="AN30" i="9"/>
  <c r="BC29" i="9"/>
  <c r="AU29" i="9"/>
  <c r="AM29" i="9"/>
  <c r="BB28" i="9"/>
  <c r="AT28" i="9"/>
  <c r="AL28" i="9"/>
  <c r="BA27" i="9"/>
  <c r="AS27" i="9"/>
  <c r="AK27" i="9"/>
  <c r="AZ26" i="9"/>
  <c r="AR26" i="9"/>
  <c r="AJ26" i="9"/>
  <c r="AY25" i="9"/>
  <c r="AQ25" i="9"/>
  <c r="AI25" i="9"/>
  <c r="AX24" i="9"/>
  <c r="AP24" i="9"/>
  <c r="AH24" i="9"/>
  <c r="AW23" i="9"/>
  <c r="AO23" i="9"/>
  <c r="AV22" i="9"/>
  <c r="AN22" i="9"/>
  <c r="BC21" i="9"/>
  <c r="AU21" i="9"/>
  <c r="AM21" i="9"/>
  <c r="BB20" i="9"/>
  <c r="AT20" i="9"/>
  <c r="AL20" i="9"/>
  <c r="BA19" i="9"/>
  <c r="AS19" i="9"/>
  <c r="AK19" i="9"/>
  <c r="AZ18" i="9"/>
  <c r="AR18" i="9"/>
  <c r="AJ18" i="9"/>
  <c r="AY17" i="9"/>
  <c r="AQ17" i="9"/>
  <c r="AI17" i="9"/>
  <c r="AX16" i="9"/>
  <c r="AH16" i="9"/>
  <c r="AW15" i="9"/>
  <c r="AV14" i="9"/>
  <c r="AN14" i="9"/>
  <c r="BC13" i="9"/>
  <c r="AM13" i="9"/>
  <c r="BB12" i="9"/>
  <c r="AL12" i="9"/>
  <c r="BA11" i="9"/>
  <c r="AK11" i="9"/>
  <c r="AZ10" i="9"/>
  <c r="AJ10" i="9"/>
  <c r="AY9" i="9"/>
  <c r="AI9" i="9"/>
  <c r="AX8" i="9"/>
  <c r="AH8" i="9"/>
  <c r="AY87" i="9"/>
  <c r="AQ87" i="9"/>
  <c r="AI87" i="9"/>
  <c r="AX86" i="9"/>
  <c r="AP86" i="9"/>
  <c r="AH86" i="9"/>
  <c r="AW85" i="9"/>
  <c r="AO85" i="9"/>
  <c r="AV84" i="9"/>
  <c r="AN84" i="9"/>
  <c r="BC83" i="9"/>
  <c r="AU83" i="9"/>
  <c r="AM83" i="9"/>
  <c r="BB82" i="9"/>
  <c r="AT82" i="9"/>
  <c r="AL82" i="9"/>
  <c r="BA81" i="9"/>
  <c r="AS81" i="9"/>
  <c r="AK81" i="9"/>
  <c r="AZ80" i="9"/>
  <c r="AR80" i="9"/>
  <c r="AJ80" i="9"/>
  <c r="AY79" i="9"/>
  <c r="AQ79" i="9"/>
  <c r="AI79" i="9"/>
  <c r="AX78" i="9"/>
  <c r="AP78" i="9"/>
  <c r="AH78" i="9"/>
  <c r="AW77" i="9"/>
  <c r="AO77" i="9"/>
  <c r="AV76" i="9"/>
  <c r="AN76" i="9"/>
  <c r="BC75" i="9"/>
  <c r="AU75" i="9"/>
  <c r="AM75" i="9"/>
  <c r="BB74" i="9"/>
  <c r="AT74" i="9"/>
  <c r="AL74" i="9"/>
  <c r="BA73" i="9"/>
  <c r="AS73" i="9"/>
  <c r="AK73" i="9"/>
  <c r="AZ54" i="9"/>
  <c r="BC49" i="9"/>
  <c r="AG54" i="9"/>
  <c r="AG53" i="9"/>
  <c r="AZ30" i="9"/>
  <c r="AR30" i="9"/>
  <c r="AJ30" i="9"/>
  <c r="AY29" i="9"/>
  <c r="AQ29" i="9"/>
  <c r="AI29" i="9"/>
  <c r="AX28" i="9"/>
  <c r="AP28" i="9"/>
  <c r="AH28" i="9"/>
  <c r="AW27" i="9"/>
  <c r="AO27" i="9"/>
  <c r="AV26" i="9"/>
  <c r="AN26" i="9"/>
  <c r="BC25" i="9"/>
  <c r="AU25" i="9"/>
  <c r="AM25" i="9"/>
  <c r="BB24" i="9"/>
  <c r="AT24" i="9"/>
  <c r="AL24" i="9"/>
  <c r="BA23" i="9"/>
  <c r="AS23" i="9"/>
  <c r="AK23" i="9"/>
  <c r="AZ22" i="9"/>
  <c r="AR22" i="9"/>
  <c r="AY21" i="9"/>
  <c r="AQ21" i="9"/>
  <c r="AI21" i="9"/>
  <c r="AX20" i="9"/>
  <c r="AP20" i="9"/>
  <c r="AH20" i="9"/>
  <c r="AW19" i="9"/>
  <c r="AO19" i="9"/>
  <c r="AV18" i="9"/>
  <c r="AN18" i="9"/>
  <c r="BC17" i="9"/>
  <c r="AU17" i="9"/>
  <c r="AM17" i="9"/>
  <c r="BB16" i="9"/>
  <c r="AL16" i="9"/>
  <c r="BA15" i="9"/>
  <c r="AK15" i="9"/>
  <c r="AZ14" i="9"/>
  <c r="AJ14" i="9"/>
  <c r="AY13" i="9"/>
  <c r="AI13" i="9"/>
  <c r="AX12" i="9"/>
  <c r="AH12" i="9"/>
  <c r="AW11" i="9"/>
  <c r="AV10" i="9"/>
  <c r="AN10" i="9"/>
  <c r="BC9" i="9"/>
  <c r="AM9" i="9"/>
  <c r="BB8" i="9"/>
  <c r="AL8" i="9"/>
  <c r="BB54" i="9"/>
  <c r="AT54" i="9"/>
  <c r="BB53" i="9"/>
  <c r="AT53" i="9"/>
  <c r="BB52" i="9"/>
  <c r="AT52" i="9"/>
  <c r="BA77" i="9"/>
  <c r="AY52" i="9"/>
  <c r="AU49" i="9"/>
  <c r="AI16" i="9"/>
  <c r="AX15" i="9"/>
  <c r="AH15" i="9"/>
  <c r="AW14" i="9"/>
  <c r="AV13" i="9"/>
  <c r="AN13" i="9"/>
  <c r="BC12" i="9"/>
  <c r="AM12" i="9"/>
  <c r="BB11" i="9"/>
  <c r="AL11" i="9"/>
  <c r="BA10" i="9"/>
  <c r="AK10" i="9"/>
  <c r="AZ9" i="9"/>
  <c r="AJ9" i="9"/>
  <c r="AY8" i="9"/>
  <c r="AI8" i="9"/>
  <c r="AV68" i="9"/>
  <c r="AU59" i="9"/>
  <c r="AM59" i="9"/>
  <c r="BB58" i="9"/>
  <c r="AT58" i="9"/>
  <c r="AL58" i="9"/>
  <c r="BA57" i="9"/>
  <c r="AS57" i="9"/>
  <c r="AK57" i="9"/>
  <c r="AZ56" i="9"/>
  <c r="AR56" i="9"/>
  <c r="AJ56" i="9"/>
  <c r="AI55" i="9"/>
  <c r="AX48" i="9"/>
  <c r="AH48" i="9"/>
  <c r="AW47" i="9"/>
  <c r="AO47" i="9"/>
  <c r="AV46" i="9"/>
  <c r="AN46" i="9"/>
  <c r="BC45" i="9"/>
  <c r="AU45" i="9"/>
  <c r="AM45" i="9"/>
  <c r="BB44" i="9"/>
  <c r="AT44" i="9"/>
  <c r="AL44" i="9"/>
  <c r="BA43" i="9"/>
  <c r="AS43" i="9"/>
  <c r="AK43" i="9"/>
  <c r="AZ42" i="9"/>
  <c r="AR42" i="9"/>
  <c r="AJ42" i="9"/>
  <c r="AY41" i="9"/>
  <c r="AQ41" i="9"/>
  <c r="AI41" i="9"/>
  <c r="AX40" i="9"/>
  <c r="AP40" i="9"/>
  <c r="AH40" i="9"/>
  <c r="AW39" i="9"/>
  <c r="AO39" i="9"/>
  <c r="AZ34" i="9"/>
  <c r="AJ43" i="9"/>
  <c r="BC54" i="9"/>
  <c r="AU54" i="9"/>
  <c r="BC52" i="9"/>
  <c r="AU52" i="9"/>
  <c r="AU51" i="9"/>
  <c r="AI50" i="9"/>
  <c r="Z47" i="1"/>
  <c r="Z31" i="1"/>
  <c r="Z84" i="1"/>
  <c r="Z76" i="1"/>
  <c r="Z68" i="1"/>
  <c r="Z73" i="1"/>
  <c r="Z64" i="1"/>
  <c r="AX87" i="1"/>
  <c r="AP87" i="1"/>
  <c r="AH87" i="1"/>
  <c r="Z81" i="1"/>
  <c r="Z56" i="1"/>
  <c r="AW87" i="1"/>
  <c r="AO87" i="1"/>
  <c r="AZ87" i="1"/>
  <c r="AR87" i="1"/>
  <c r="AJ87" i="1"/>
  <c r="Z85" i="1"/>
  <c r="Z77" i="1"/>
  <c r="Z67" i="1"/>
  <c r="Z86" i="1"/>
  <c r="Z78" i="1"/>
  <c r="BC87" i="1"/>
  <c r="AU87" i="1"/>
  <c r="AM87" i="1"/>
  <c r="Z82" i="1"/>
  <c r="Z60" i="1"/>
  <c r="Z59" i="1"/>
  <c r="Z42" i="1"/>
  <c r="Z34" i="1"/>
  <c r="Z26" i="1"/>
  <c r="Z18" i="1"/>
  <c r="Z46" i="1"/>
  <c r="Z38" i="1"/>
  <c r="Z30" i="1"/>
  <c r="Z41" i="1"/>
  <c r="Z33" i="1"/>
  <c r="Z25" i="1"/>
  <c r="Z17" i="1"/>
  <c r="Z69" i="1"/>
  <c r="Z61" i="1"/>
  <c r="Z43" i="1"/>
  <c r="Z35" i="1"/>
  <c r="Z27" i="1"/>
  <c r="Z19" i="1"/>
  <c r="Z7" i="1"/>
  <c r="Z74" i="1"/>
  <c r="Z65" i="1"/>
  <c r="Z57" i="1"/>
  <c r="Z43" i="8"/>
  <c r="AZ87" i="8"/>
  <c r="AR87" i="8"/>
  <c r="AJ87" i="8"/>
  <c r="AY87" i="8"/>
  <c r="AQ87" i="8"/>
  <c r="AI87" i="8"/>
  <c r="BA87" i="8"/>
  <c r="AS87" i="8"/>
  <c r="AK87" i="8"/>
  <c r="BC87" i="8"/>
  <c r="AU87" i="8"/>
  <c r="AM87" i="8"/>
  <c r="AY87" i="1"/>
  <c r="AQ87" i="1"/>
  <c r="AI87" i="1"/>
  <c r="Z83" i="1"/>
  <c r="Z75" i="1"/>
  <c r="Z66" i="1"/>
  <c r="Z58" i="1"/>
  <c r="Z40" i="1"/>
  <c r="Z32" i="1"/>
  <c r="Z24" i="1"/>
  <c r="Z39" i="1"/>
  <c r="Z23" i="1"/>
  <c r="BB87" i="8"/>
  <c r="AT87" i="8"/>
  <c r="AL87" i="8"/>
  <c r="Z80" i="1"/>
  <c r="Z71" i="1"/>
  <c r="Z63" i="1"/>
  <c r="Z45" i="1"/>
  <c r="Z37" i="1"/>
  <c r="Z29" i="1"/>
  <c r="Z21" i="1"/>
  <c r="Z87" i="1"/>
  <c r="Z79" i="1"/>
  <c r="Z70" i="1"/>
  <c r="Z62" i="1"/>
  <c r="Z44" i="1"/>
  <c r="Z36" i="1"/>
  <c r="Z28" i="1"/>
  <c r="Z20" i="1"/>
  <c r="AG87" i="1"/>
  <c r="AW87" i="8"/>
  <c r="AG87" i="8"/>
  <c r="BB87" i="1"/>
  <c r="AT87" i="1"/>
  <c r="AL87" i="1"/>
  <c r="AO87" i="8"/>
  <c r="Z87" i="9"/>
  <c r="AG87" i="9"/>
  <c r="Z79" i="9"/>
  <c r="AG79" i="9"/>
  <c r="AG70" i="9"/>
  <c r="Z70" i="9"/>
  <c r="Z62" i="9"/>
  <c r="AG62" i="9"/>
  <c r="AG48" i="9"/>
  <c r="AG40" i="9"/>
  <c r="Z40" i="9"/>
  <c r="Z32" i="9"/>
  <c r="AG32" i="9"/>
  <c r="AG24" i="9"/>
  <c r="Z24" i="9"/>
  <c r="AG16" i="9"/>
  <c r="Z16" i="9"/>
  <c r="AG8" i="9"/>
  <c r="Z8" i="9"/>
  <c r="Z86" i="9"/>
  <c r="AG86" i="9"/>
  <c r="Z78" i="9"/>
  <c r="AG78" i="9"/>
  <c r="Z69" i="9"/>
  <c r="AG69" i="9"/>
  <c r="AG61" i="9"/>
  <c r="Z61" i="9"/>
  <c r="Z47" i="9"/>
  <c r="AG47" i="9"/>
  <c r="Z39" i="9"/>
  <c r="AG39" i="9"/>
  <c r="Z31" i="9"/>
  <c r="AG31" i="9"/>
  <c r="Z23" i="9"/>
  <c r="AG23" i="9"/>
  <c r="Z15" i="9"/>
  <c r="AG15" i="9"/>
  <c r="AZ86" i="9"/>
  <c r="AM73" i="9"/>
  <c r="AG85" i="9"/>
  <c r="Z85" i="9"/>
  <c r="Z84" i="9"/>
  <c r="AG84" i="9"/>
  <c r="AG76" i="9"/>
  <c r="Z76" i="9"/>
  <c r="Z67" i="9"/>
  <c r="AG67" i="9"/>
  <c r="Z59" i="9"/>
  <c r="AG59" i="9"/>
  <c r="Z45" i="9"/>
  <c r="AG45" i="9"/>
  <c r="Z37" i="9"/>
  <c r="AG37" i="9"/>
  <c r="Z29" i="9"/>
  <c r="AG29" i="9"/>
  <c r="Z21" i="9"/>
  <c r="AG21" i="9"/>
  <c r="Z13" i="9"/>
  <c r="AG13" i="9"/>
  <c r="Z83" i="9"/>
  <c r="AG83" i="9"/>
  <c r="Z75" i="9"/>
  <c r="AG75" i="9"/>
  <c r="Z66" i="9"/>
  <c r="AG66" i="9"/>
  <c r="Z58" i="9"/>
  <c r="AG58" i="9"/>
  <c r="AG44" i="9"/>
  <c r="Z44" i="9"/>
  <c r="AG36" i="9"/>
  <c r="Z36" i="9"/>
  <c r="AG28" i="9"/>
  <c r="Z28" i="9"/>
  <c r="AG20" i="9"/>
  <c r="Z20" i="9"/>
  <c r="AG12" i="9"/>
  <c r="Z12" i="9"/>
  <c r="AX87" i="9"/>
  <c r="AP87" i="9"/>
  <c r="AH87" i="9"/>
  <c r="AW86" i="9"/>
  <c r="AO86" i="9"/>
  <c r="AV85" i="9"/>
  <c r="AN85" i="9"/>
  <c r="BC84" i="9"/>
  <c r="AU84" i="9"/>
  <c r="AM84" i="9"/>
  <c r="BB83" i="9"/>
  <c r="AT83" i="9"/>
  <c r="AL83" i="9"/>
  <c r="BA82" i="9"/>
  <c r="AS82" i="9"/>
  <c r="AK82" i="9"/>
  <c r="Z82" i="9"/>
  <c r="AG82" i="9"/>
  <c r="AG81" i="9"/>
  <c r="Z81" i="9"/>
  <c r="Z73" i="9"/>
  <c r="AG73" i="9"/>
  <c r="Z64" i="9"/>
  <c r="AG64" i="9"/>
  <c r="AG56" i="9"/>
  <c r="Z56" i="9"/>
  <c r="AG42" i="9"/>
  <c r="Z42" i="9"/>
  <c r="AG34" i="9"/>
  <c r="Z34" i="9"/>
  <c r="AG26" i="9"/>
  <c r="Z26" i="9"/>
  <c r="Z18" i="9"/>
  <c r="AG18" i="9"/>
  <c r="Z10" i="9"/>
  <c r="AG10" i="9"/>
  <c r="Z80" i="9"/>
  <c r="AG71" i="9"/>
  <c r="Z71" i="9"/>
  <c r="Z63" i="9"/>
  <c r="AG63" i="9"/>
  <c r="AG55" i="9"/>
  <c r="Z41" i="9"/>
  <c r="AG41" i="9"/>
  <c r="Z33" i="9"/>
  <c r="AG33" i="9"/>
  <c r="Z25" i="9"/>
  <c r="AG25" i="9"/>
  <c r="Z17" i="9"/>
  <c r="AG17" i="9"/>
  <c r="Z9" i="9"/>
  <c r="AG9" i="9"/>
  <c r="BC87" i="9"/>
  <c r="AU87" i="9"/>
  <c r="AM87" i="9"/>
  <c r="BB86" i="9"/>
  <c r="AT86" i="9"/>
  <c r="AL86" i="9"/>
  <c r="BA85" i="9"/>
  <c r="AS85" i="9"/>
  <c r="AK85" i="9"/>
  <c r="AZ84" i="9"/>
  <c r="AR84" i="9"/>
  <c r="AJ84" i="9"/>
  <c r="AY83" i="9"/>
  <c r="AQ83" i="9"/>
  <c r="AI83" i="9"/>
  <c r="AX82" i="9"/>
  <c r="AP82" i="9"/>
  <c r="AH82" i="9"/>
  <c r="AW81" i="9"/>
  <c r="AO81" i="9"/>
  <c r="AV80" i="9"/>
  <c r="AN80" i="9"/>
  <c r="BC79" i="9"/>
  <c r="AU79" i="9"/>
  <c r="AM79" i="9"/>
  <c r="BB78" i="9"/>
  <c r="AT78" i="9"/>
  <c r="AL78" i="9"/>
  <c r="AS77" i="9"/>
  <c r="AK77" i="9"/>
  <c r="AZ76" i="9"/>
  <c r="AR76" i="9"/>
  <c r="AJ76" i="9"/>
  <c r="AY75" i="9"/>
  <c r="AQ75" i="9"/>
  <c r="AI75" i="9"/>
  <c r="AX74" i="9"/>
  <c r="AP74" i="9"/>
  <c r="AH74" i="9"/>
  <c r="AW73" i="9"/>
  <c r="AO73" i="9"/>
  <c r="AV72" i="9"/>
  <c r="AV71" i="9"/>
  <c r="AN71" i="9"/>
  <c r="BC70" i="9"/>
  <c r="AU70" i="9"/>
  <c r="AM70" i="9"/>
  <c r="BB69" i="9"/>
  <c r="AT69" i="9"/>
  <c r="AL69" i="9"/>
  <c r="BA68" i="9"/>
  <c r="AS68" i="9"/>
  <c r="AK68" i="9"/>
  <c r="AZ67" i="9"/>
  <c r="AR67" i="9"/>
  <c r="AJ67" i="9"/>
  <c r="AY66" i="9"/>
  <c r="AQ66" i="9"/>
  <c r="AI66" i="9"/>
  <c r="AX65" i="9"/>
  <c r="AP65" i="9"/>
  <c r="AH65" i="9"/>
  <c r="AW64" i="9"/>
  <c r="AO64" i="9"/>
  <c r="AV63" i="9"/>
  <c r="AN63" i="9"/>
  <c r="BC62" i="9"/>
  <c r="AU62" i="9"/>
  <c r="AM62" i="9"/>
  <c r="BB61" i="9"/>
  <c r="AT61" i="9"/>
  <c r="AL61" i="9"/>
  <c r="BA60" i="9"/>
  <c r="AS60" i="9"/>
  <c r="AK60" i="9"/>
  <c r="AZ59" i="9"/>
  <c r="AR59" i="9"/>
  <c r="AJ59" i="9"/>
  <c r="AY58" i="9"/>
  <c r="AQ58" i="9"/>
  <c r="AI58" i="9"/>
  <c r="AX57" i="9"/>
  <c r="AP57" i="9"/>
  <c r="AH57" i="9"/>
  <c r="AW56" i="9"/>
  <c r="AO56" i="9"/>
  <c r="BC48" i="9"/>
  <c r="AU48" i="9"/>
  <c r="BB47" i="9"/>
  <c r="AT47" i="9"/>
  <c r="AL47" i="9"/>
  <c r="BA46" i="9"/>
  <c r="AS46" i="9"/>
  <c r="AK46" i="9"/>
  <c r="AZ45" i="9"/>
  <c r="AR45" i="9"/>
  <c r="AJ45" i="9"/>
  <c r="AY44" i="9"/>
  <c r="AQ44" i="9"/>
  <c r="AI44" i="9"/>
  <c r="AX43" i="9"/>
  <c r="AP43" i="9"/>
  <c r="AH43" i="9"/>
  <c r="AW42" i="9"/>
  <c r="AO42" i="9"/>
  <c r="AV41" i="9"/>
  <c r="AN41" i="9"/>
  <c r="BC40" i="9"/>
  <c r="AU40" i="9"/>
  <c r="AM40" i="9"/>
  <c r="BB39" i="9"/>
  <c r="AT39" i="9"/>
  <c r="AL39" i="9"/>
  <c r="AG80" i="9"/>
  <c r="BA87" i="9"/>
  <c r="AS87" i="9"/>
  <c r="AK87" i="9"/>
  <c r="AR86" i="9"/>
  <c r="AJ86" i="9"/>
  <c r="AY85" i="9"/>
  <c r="AQ85" i="9"/>
  <c r="AI85" i="9"/>
  <c r="AX84" i="9"/>
  <c r="AP84" i="9"/>
  <c r="AH84" i="9"/>
  <c r="AW83" i="9"/>
  <c r="AO83" i="9"/>
  <c r="AV82" i="9"/>
  <c r="AN82" i="9"/>
  <c r="BC81" i="9"/>
  <c r="AU81" i="9"/>
  <c r="AM81" i="9"/>
  <c r="BB80" i="9"/>
  <c r="AT80" i="9"/>
  <c r="AL80" i="9"/>
  <c r="BA79" i="9"/>
  <c r="AS79" i="9"/>
  <c r="AK79" i="9"/>
  <c r="AZ78" i="9"/>
  <c r="AR78" i="9"/>
  <c r="AJ78" i="9"/>
  <c r="AY77" i="9"/>
  <c r="AQ77" i="9"/>
  <c r="AI77" i="9"/>
  <c r="AX76" i="9"/>
  <c r="AP76" i="9"/>
  <c r="AH76" i="9"/>
  <c r="AW75" i="9"/>
  <c r="AO75" i="9"/>
  <c r="AV74" i="9"/>
  <c r="AN74" i="9"/>
  <c r="BC73" i="9"/>
  <c r="AU73" i="9"/>
  <c r="BB72" i="9"/>
  <c r="AT72" i="9"/>
  <c r="BB71" i="9"/>
  <c r="AT71" i="9"/>
  <c r="AL71" i="9"/>
  <c r="BA70" i="9"/>
  <c r="AS70" i="9"/>
  <c r="AK70" i="9"/>
  <c r="AZ69" i="9"/>
  <c r="AR69" i="9"/>
  <c r="AJ69" i="9"/>
  <c r="AY68" i="9"/>
  <c r="AQ68" i="9"/>
  <c r="AI68" i="9"/>
  <c r="AX67" i="9"/>
  <c r="AP67" i="9"/>
  <c r="AH67" i="9"/>
  <c r="AW66" i="9"/>
  <c r="AO66" i="9"/>
  <c r="AV65" i="9"/>
  <c r="AN65" i="9"/>
  <c r="BC64" i="9"/>
  <c r="AU64" i="9"/>
  <c r="AM64" i="9"/>
  <c r="BB63" i="9"/>
  <c r="AT63" i="9"/>
  <c r="AL63" i="9"/>
  <c r="BA62" i="9"/>
  <c r="AS62" i="9"/>
  <c r="AK62" i="9"/>
  <c r="AZ61" i="9"/>
  <c r="AR61" i="9"/>
  <c r="AJ61" i="9"/>
  <c r="AY60" i="9"/>
  <c r="AQ60" i="9"/>
  <c r="AI60" i="9"/>
  <c r="AX59" i="9"/>
  <c r="AP59" i="9"/>
  <c r="AH59" i="9"/>
  <c r="AW58" i="9"/>
  <c r="AO58" i="9"/>
  <c r="AV57" i="9"/>
  <c r="AN57" i="9"/>
  <c r="BC56" i="9"/>
  <c r="AU56" i="9"/>
  <c r="AM56" i="9"/>
  <c r="BB55" i="9"/>
  <c r="BA48" i="9"/>
  <c r="AS48" i="9"/>
  <c r="AK48" i="9"/>
  <c r="AZ47" i="9"/>
  <c r="AR47" i="9"/>
  <c r="AJ47" i="9"/>
  <c r="AY46" i="9"/>
  <c r="AQ46" i="9"/>
  <c r="AI46" i="9"/>
  <c r="AX45" i="9"/>
  <c r="AP45" i="9"/>
  <c r="AH45" i="9"/>
  <c r="AW44" i="9"/>
  <c r="AO44" i="9"/>
  <c r="AV43" i="9"/>
  <c r="AN43" i="9"/>
  <c r="BC42" i="9"/>
  <c r="AU42" i="9"/>
  <c r="AM42" i="9"/>
  <c r="BB41" i="9"/>
  <c r="AT41" i="9"/>
  <c r="AL41" i="9"/>
  <c r="BA40" i="9"/>
  <c r="AS40" i="9"/>
  <c r="AK40" i="9"/>
  <c r="AZ39" i="9"/>
  <c r="AR39" i="9"/>
  <c r="AJ39" i="9"/>
  <c r="AY38" i="9"/>
  <c r="AQ38" i="9"/>
  <c r="AI38" i="9"/>
  <c r="AX37" i="9"/>
  <c r="AP37" i="9"/>
  <c r="AH37" i="9"/>
  <c r="AW36" i="9"/>
  <c r="AO36" i="9"/>
  <c r="AV35" i="9"/>
  <c r="AN35" i="9"/>
  <c r="BC34" i="9"/>
  <c r="AU34" i="9"/>
  <c r="AM34" i="9"/>
  <c r="BB33" i="9"/>
  <c r="AT33" i="9"/>
  <c r="AL33" i="9"/>
  <c r="BA32" i="9"/>
  <c r="AS32" i="9"/>
  <c r="AK32" i="9"/>
  <c r="AZ31" i="9"/>
  <c r="AR31" i="9"/>
  <c r="AJ31" i="9"/>
  <c r="AY30" i="9"/>
  <c r="AQ30" i="9"/>
  <c r="AI30" i="9"/>
  <c r="AX29" i="9"/>
  <c r="AP29" i="9"/>
  <c r="Z77" i="9"/>
  <c r="AG77" i="9"/>
  <c r="Z68" i="9"/>
  <c r="AG68" i="9"/>
  <c r="AG60" i="9"/>
  <c r="Z60" i="9"/>
  <c r="AG46" i="9"/>
  <c r="Z46" i="9"/>
  <c r="AG38" i="9"/>
  <c r="Z38" i="9"/>
  <c r="Z30" i="9"/>
  <c r="AG30" i="9"/>
  <c r="AG22" i="9"/>
  <c r="Z14" i="9"/>
  <c r="AG14" i="9"/>
  <c r="AZ87" i="9"/>
  <c r="AR87" i="9"/>
  <c r="AJ87" i="9"/>
  <c r="AY86" i="9"/>
  <c r="AQ86" i="9"/>
  <c r="AI86" i="9"/>
  <c r="AX85" i="9"/>
  <c r="AP85" i="9"/>
  <c r="AH85" i="9"/>
  <c r="AW84" i="9"/>
  <c r="AO84" i="9"/>
  <c r="AV83" i="9"/>
  <c r="AN83" i="9"/>
  <c r="BC82" i="9"/>
  <c r="AU82" i="9"/>
  <c r="AM82" i="9"/>
  <c r="BB81" i="9"/>
  <c r="AT81" i="9"/>
  <c r="BA80" i="9"/>
  <c r="AS80" i="9"/>
  <c r="AK80" i="9"/>
  <c r="AZ79" i="9"/>
  <c r="AR79" i="9"/>
  <c r="AJ79" i="9"/>
  <c r="AY78" i="9"/>
  <c r="AQ78" i="9"/>
  <c r="AI78" i="9"/>
  <c r="AX77" i="9"/>
  <c r="AP77" i="9"/>
  <c r="AH77" i="9"/>
  <c r="AO76" i="9"/>
  <c r="AV75" i="9"/>
  <c r="AN75" i="9"/>
  <c r="BC74" i="9"/>
  <c r="AU74" i="9"/>
  <c r="AM74" i="9"/>
  <c r="BB73" i="9"/>
  <c r="AT73" i="9"/>
  <c r="AL73" i="9"/>
  <c r="BA72" i="9"/>
  <c r="AS72" i="9"/>
  <c r="BA71" i="9"/>
  <c r="AS71" i="9"/>
  <c r="AK71" i="9"/>
  <c r="AZ70" i="9"/>
  <c r="AR70" i="9"/>
  <c r="AJ70" i="9"/>
  <c r="AY69" i="9"/>
  <c r="AQ69" i="9"/>
  <c r="AI69" i="9"/>
  <c r="AX68" i="9"/>
  <c r="AP68" i="9"/>
  <c r="AH68" i="9"/>
  <c r="AW67" i="9"/>
  <c r="AO67" i="9"/>
  <c r="AV66" i="9"/>
  <c r="AN66" i="9"/>
  <c r="BC65" i="9"/>
  <c r="AU65" i="9"/>
  <c r="AM65" i="9"/>
  <c r="BB64" i="9"/>
  <c r="AT64" i="9"/>
  <c r="AL64" i="9"/>
  <c r="BA63" i="9"/>
  <c r="AS63" i="9"/>
  <c r="AK63" i="9"/>
  <c r="AZ62" i="9"/>
  <c r="AR62" i="9"/>
  <c r="AJ62" i="9"/>
  <c r="AY61" i="9"/>
  <c r="AQ61" i="9"/>
  <c r="AI61" i="9"/>
  <c r="AX60" i="9"/>
  <c r="AP60" i="9"/>
  <c r="AH60" i="9"/>
  <c r="AW59" i="9"/>
  <c r="AO59" i="9"/>
  <c r="AV58" i="9"/>
  <c r="AN58" i="9"/>
  <c r="BC57" i="9"/>
  <c r="AU57" i="9"/>
  <c r="AM57" i="9"/>
  <c r="BB56" i="9"/>
  <c r="AT56" i="9"/>
  <c r="AL56" i="9"/>
  <c r="BA55" i="9"/>
  <c r="AK55" i="9"/>
  <c r="AZ48" i="9"/>
  <c r="AJ48" i="9"/>
  <c r="AY47" i="9"/>
  <c r="AQ47" i="9"/>
  <c r="AI47" i="9"/>
  <c r="AX46" i="9"/>
  <c r="AP46" i="9"/>
  <c r="AH46" i="9"/>
  <c r="AW45" i="9"/>
  <c r="AO45" i="9"/>
  <c r="AV44" i="9"/>
  <c r="AN44" i="9"/>
  <c r="BC43" i="9"/>
  <c r="AU43" i="9"/>
  <c r="AM43" i="9"/>
  <c r="BB42" i="9"/>
  <c r="AT42" i="9"/>
  <c r="AL42" i="9"/>
  <c r="BA41" i="9"/>
  <c r="AS41" i="9"/>
  <c r="AK41" i="9"/>
  <c r="AZ40" i="9"/>
  <c r="AR40" i="9"/>
  <c r="AJ40" i="9"/>
  <c r="AY39" i="9"/>
  <c r="AQ39" i="9"/>
  <c r="AI39" i="9"/>
  <c r="AX38" i="9"/>
  <c r="AP38" i="9"/>
  <c r="AH38" i="9"/>
  <c r="AW37" i="9"/>
  <c r="AZ81" i="9"/>
  <c r="AR81" i="9"/>
  <c r="AJ81" i="9"/>
  <c r="AY80" i="9"/>
  <c r="AQ80" i="9"/>
  <c r="AI80" i="9"/>
  <c r="AX79" i="9"/>
  <c r="AP79" i="9"/>
  <c r="AH79" i="9"/>
  <c r="AW78" i="9"/>
  <c r="AO78" i="9"/>
  <c r="AV77" i="9"/>
  <c r="AN77" i="9"/>
  <c r="BC76" i="9"/>
  <c r="AU76" i="9"/>
  <c r="AM76" i="9"/>
  <c r="BB75" i="9"/>
  <c r="AT75" i="9"/>
  <c r="AL75" i="9"/>
  <c r="BA74" i="9"/>
  <c r="AS74" i="9"/>
  <c r="AK74" i="9"/>
  <c r="AZ73" i="9"/>
  <c r="AR73" i="9"/>
  <c r="AJ73" i="9"/>
  <c r="AY72" i="9"/>
  <c r="AQ72" i="9"/>
  <c r="AY71" i="9"/>
  <c r="AQ71" i="9"/>
  <c r="AI71" i="9"/>
  <c r="AX70" i="9"/>
  <c r="AP70" i="9"/>
  <c r="AH70" i="9"/>
  <c r="AW69" i="9"/>
  <c r="AO69" i="9"/>
  <c r="AN68" i="9"/>
  <c r="BC67" i="9"/>
  <c r="AU67" i="9"/>
  <c r="AM67" i="9"/>
  <c r="BB66" i="9"/>
  <c r="AT66" i="9"/>
  <c r="AL66" i="9"/>
  <c r="BA65" i="9"/>
  <c r="AS65" i="9"/>
  <c r="AK65" i="9"/>
  <c r="AZ64" i="9"/>
  <c r="AR64" i="9"/>
  <c r="AJ64" i="9"/>
  <c r="AY63" i="9"/>
  <c r="AQ63" i="9"/>
  <c r="AI63" i="9"/>
  <c r="AX62" i="9"/>
  <c r="AP62" i="9"/>
  <c r="AH62" i="9"/>
  <c r="AW61" i="9"/>
  <c r="AO61" i="9"/>
  <c r="AV60" i="9"/>
  <c r="AN60" i="9"/>
  <c r="BC59" i="9"/>
  <c r="Z74" i="9"/>
  <c r="AG74" i="9"/>
  <c r="AG65" i="9"/>
  <c r="Z65" i="9"/>
  <c r="AG57" i="9"/>
  <c r="Z57" i="9"/>
  <c r="Z43" i="9"/>
  <c r="AG43" i="9"/>
  <c r="Z35" i="9"/>
  <c r="AG35" i="9"/>
  <c r="Z27" i="9"/>
  <c r="AG27" i="9"/>
  <c r="Z19" i="9"/>
  <c r="AG19" i="9"/>
  <c r="Z11" i="9"/>
  <c r="AG11" i="9"/>
  <c r="AW87" i="9"/>
  <c r="AO87" i="9"/>
  <c r="AV86" i="9"/>
  <c r="AN86" i="9"/>
  <c r="BC85" i="9"/>
  <c r="AM85" i="9"/>
  <c r="BB84" i="9"/>
  <c r="AT84" i="9"/>
  <c r="AL84" i="9"/>
  <c r="BA83" i="9"/>
  <c r="AS83" i="9"/>
  <c r="AK83" i="9"/>
  <c r="AZ82" i="9"/>
  <c r="AR82" i="9"/>
  <c r="AJ82" i="9"/>
  <c r="AY81" i="9"/>
  <c r="AQ81" i="9"/>
  <c r="AI81" i="9"/>
  <c r="AX80" i="9"/>
  <c r="AP80" i="9"/>
  <c r="AH80" i="9"/>
  <c r="AW79" i="9"/>
  <c r="AO79" i="9"/>
  <c r="AV78" i="9"/>
  <c r="AN78" i="9"/>
  <c r="BC77" i="9"/>
  <c r="AU77" i="9"/>
  <c r="AM77" i="9"/>
  <c r="BB76" i="9"/>
  <c r="AT76" i="9"/>
  <c r="AL76" i="9"/>
  <c r="BA75" i="9"/>
  <c r="AS75" i="9"/>
  <c r="AK75" i="9"/>
  <c r="AZ74" i="9"/>
  <c r="AR74" i="9"/>
  <c r="AJ74" i="9"/>
  <c r="AY73" i="9"/>
  <c r="AQ73" i="9"/>
  <c r="AI73" i="9"/>
  <c r="AX72" i="9"/>
  <c r="AP72" i="9"/>
  <c r="AX71" i="9"/>
  <c r="AP71" i="9"/>
  <c r="AH71" i="9"/>
  <c r="AW70" i="9"/>
  <c r="AO70" i="9"/>
  <c r="AV69" i="9"/>
  <c r="AN69" i="9"/>
  <c r="BC68" i="9"/>
  <c r="AU68" i="9"/>
  <c r="AM68" i="9"/>
  <c r="BB67" i="9"/>
  <c r="AT67" i="9"/>
  <c r="AL67" i="9"/>
  <c r="BA66" i="9"/>
  <c r="AS66" i="9"/>
  <c r="AK66" i="9"/>
  <c r="AZ65" i="9"/>
  <c r="AR65" i="9"/>
  <c r="AJ65" i="9"/>
  <c r="AY64" i="9"/>
  <c r="AQ64" i="9"/>
  <c r="AI64" i="9"/>
  <c r="AX63" i="9"/>
  <c r="AP63" i="9"/>
  <c r="AH63" i="9"/>
  <c r="AW62" i="9"/>
  <c r="AO62" i="9"/>
  <c r="AV61" i="9"/>
  <c r="AN61" i="9"/>
  <c r="BC60" i="9"/>
  <c r="AU60" i="9"/>
  <c r="AM60" i="9"/>
  <c r="BB59" i="9"/>
  <c r="AT59" i="9"/>
  <c r="AL59" i="9"/>
  <c r="BA58" i="9"/>
  <c r="AS58" i="9"/>
  <c r="AK58" i="9"/>
  <c r="AZ57" i="9"/>
  <c r="AR57" i="9"/>
  <c r="AJ57" i="9"/>
  <c r="AY56" i="9"/>
  <c r="AQ56" i="9"/>
  <c r="AI56" i="9"/>
  <c r="AH55" i="9"/>
  <c r="AW48" i="9"/>
  <c r="AV47" i="9"/>
  <c r="AN47" i="9"/>
  <c r="BC46" i="9"/>
  <c r="AU46" i="9"/>
  <c r="AM46" i="9"/>
  <c r="BB45" i="9"/>
  <c r="AT45" i="9"/>
  <c r="AL45" i="9"/>
  <c r="BA44" i="9"/>
  <c r="AS44" i="9"/>
  <c r="AK44" i="9"/>
  <c r="AZ43" i="9"/>
  <c r="AR43" i="9"/>
  <c r="AY42" i="9"/>
  <c r="AQ42" i="9"/>
  <c r="AI42" i="9"/>
  <c r="AX41" i="9"/>
  <c r="AP41" i="9"/>
  <c r="AH41" i="9"/>
  <c r="AW40" i="9"/>
  <c r="AO40" i="9"/>
  <c r="AV39" i="9"/>
  <c r="AN39" i="9"/>
  <c r="BC38" i="9"/>
  <c r="AU38" i="9"/>
  <c r="AM38" i="9"/>
  <c r="BB37" i="9"/>
  <c r="AT37" i="9"/>
  <c r="AL37" i="9"/>
  <c r="BA36" i="9"/>
  <c r="AS36" i="9"/>
  <c r="AK36" i="9"/>
  <c r="AZ35" i="9"/>
  <c r="AR35" i="9"/>
  <c r="AJ35" i="9"/>
  <c r="AH29" i="9"/>
  <c r="AW28" i="9"/>
  <c r="AO28" i="9"/>
  <c r="AV27" i="9"/>
  <c r="AN27" i="9"/>
  <c r="BC26" i="9"/>
  <c r="AU26" i="9"/>
  <c r="AM26" i="9"/>
  <c r="BB25" i="9"/>
  <c r="AT25" i="9"/>
  <c r="AL25" i="9"/>
  <c r="BA24" i="9"/>
  <c r="AS24" i="9"/>
  <c r="AK24" i="9"/>
  <c r="AZ23" i="9"/>
  <c r="AR23" i="9"/>
  <c r="AJ23" i="9"/>
  <c r="AY22" i="9"/>
  <c r="AQ22" i="9"/>
  <c r="AX21" i="9"/>
  <c r="AP21" i="9"/>
  <c r="AH21" i="9"/>
  <c r="AW20" i="9"/>
  <c r="AO20" i="9"/>
  <c r="AV19" i="9"/>
  <c r="AN19" i="9"/>
  <c r="BC18" i="9"/>
  <c r="AU18" i="9"/>
  <c r="AM18" i="9"/>
  <c r="BB17" i="9"/>
  <c r="AT17" i="9"/>
  <c r="AL17" i="9"/>
  <c r="BA16" i="9"/>
  <c r="AK16" i="9"/>
  <c r="AZ15" i="9"/>
  <c r="AJ15" i="9"/>
  <c r="AY14" i="9"/>
  <c r="AI14" i="9"/>
  <c r="AX13" i="9"/>
  <c r="AH13" i="9"/>
  <c r="AW12" i="9"/>
  <c r="AV11" i="9"/>
  <c r="AN11" i="9"/>
  <c r="BC10" i="9"/>
  <c r="AM10" i="9"/>
  <c r="BB9" i="9"/>
  <c r="AL9" i="9"/>
  <c r="BA8" i="9"/>
  <c r="AK8" i="9"/>
  <c r="AO37" i="9"/>
  <c r="AV36" i="9"/>
  <c r="AN36" i="9"/>
  <c r="BC35" i="9"/>
  <c r="AU35" i="9"/>
  <c r="AM35" i="9"/>
  <c r="BB34" i="9"/>
  <c r="AT34" i="9"/>
  <c r="AL34" i="9"/>
  <c r="BA33" i="9"/>
  <c r="AS33" i="9"/>
  <c r="AK33" i="9"/>
  <c r="AZ32" i="9"/>
  <c r="AR32" i="9"/>
  <c r="AJ32" i="9"/>
  <c r="AY31" i="9"/>
  <c r="AQ31" i="9"/>
  <c r="AI31" i="9"/>
  <c r="AX30" i="9"/>
  <c r="AP30" i="9"/>
  <c r="AH30" i="9"/>
  <c r="AW29" i="9"/>
  <c r="AO29" i="9"/>
  <c r="AV28" i="9"/>
  <c r="AN28" i="9"/>
  <c r="BC27" i="9"/>
  <c r="AU27" i="9"/>
  <c r="AM27" i="9"/>
  <c r="BB26" i="9"/>
  <c r="AT26" i="9"/>
  <c r="AL26" i="9"/>
  <c r="BA25" i="9"/>
  <c r="AS25" i="9"/>
  <c r="AK25" i="9"/>
  <c r="AZ24" i="9"/>
  <c r="AR24" i="9"/>
  <c r="AJ24" i="9"/>
  <c r="AY23" i="9"/>
  <c r="AQ23" i="9"/>
  <c r="AI23" i="9"/>
  <c r="AX22" i="9"/>
  <c r="AP22" i="9"/>
  <c r="AH22" i="9"/>
  <c r="AW21" i="9"/>
  <c r="AO21" i="9"/>
  <c r="AV20" i="9"/>
  <c r="AN20" i="9"/>
  <c r="BC19" i="9"/>
  <c r="AU19" i="9"/>
  <c r="AM19" i="9"/>
  <c r="BB18" i="9"/>
  <c r="AT18" i="9"/>
  <c r="AL18" i="9"/>
  <c r="BA17" i="9"/>
  <c r="AS17" i="9"/>
  <c r="AK17" i="9"/>
  <c r="AZ16" i="9"/>
  <c r="AJ16" i="9"/>
  <c r="AY15" i="9"/>
  <c r="AI15" i="9"/>
  <c r="AX14" i="9"/>
  <c r="AH14" i="9"/>
  <c r="AW13" i="9"/>
  <c r="AV12" i="9"/>
  <c r="AN12" i="9"/>
  <c r="BC11" i="9"/>
  <c r="AM11" i="9"/>
  <c r="BB10" i="9"/>
  <c r="AL10" i="9"/>
  <c r="BA9" i="9"/>
  <c r="AK9" i="9"/>
  <c r="AY34" i="9"/>
  <c r="AQ34" i="9"/>
  <c r="AI34" i="9"/>
  <c r="AX33" i="9"/>
  <c r="AP33" i="9"/>
  <c r="AH33" i="9"/>
  <c r="AW32" i="9"/>
  <c r="AO32" i="9"/>
  <c r="AV31" i="9"/>
  <c r="AN31" i="9"/>
  <c r="BC30" i="9"/>
  <c r="AU30" i="9"/>
  <c r="AM30" i="9"/>
  <c r="BB29" i="9"/>
  <c r="AT29" i="9"/>
  <c r="AL29" i="9"/>
  <c r="BA28" i="9"/>
  <c r="AS28" i="9"/>
  <c r="AK28" i="9"/>
  <c r="AZ27" i="9"/>
  <c r="AR27" i="9"/>
  <c r="AJ27" i="9"/>
  <c r="AY26" i="9"/>
  <c r="AQ26" i="9"/>
  <c r="AI26" i="9"/>
  <c r="AX25" i="9"/>
  <c r="AP25" i="9"/>
  <c r="AH25" i="9"/>
  <c r="AW24" i="9"/>
  <c r="AO24" i="9"/>
  <c r="AV23" i="9"/>
  <c r="AN23" i="9"/>
  <c r="BC22" i="9"/>
  <c r="AU22" i="9"/>
  <c r="AM22" i="9"/>
  <c r="BB21" i="9"/>
  <c r="AT21" i="9"/>
  <c r="AL21" i="9"/>
  <c r="BA20" i="9"/>
  <c r="AS20" i="9"/>
  <c r="AK20" i="9"/>
  <c r="AZ19" i="9"/>
  <c r="AR19" i="9"/>
  <c r="AJ19" i="9"/>
  <c r="AY18" i="9"/>
  <c r="AQ18" i="9"/>
  <c r="AI18" i="9"/>
  <c r="AX17" i="9"/>
  <c r="AP17" i="9"/>
  <c r="AH17" i="9"/>
  <c r="AW16" i="9"/>
  <c r="AV15" i="9"/>
  <c r="AN15" i="9"/>
  <c r="BC14" i="9"/>
  <c r="AM14" i="9"/>
  <c r="BB13" i="9"/>
  <c r="AL13" i="9"/>
  <c r="BA12" i="9"/>
  <c r="AK12" i="9"/>
  <c r="AZ11" i="9"/>
  <c r="AJ11" i="9"/>
  <c r="AY10" i="9"/>
  <c r="AI10" i="9"/>
  <c r="AX9" i="9"/>
  <c r="BA38" i="9"/>
  <c r="AS38" i="9"/>
  <c r="AK38" i="9"/>
  <c r="AZ37" i="9"/>
  <c r="AR37" i="9"/>
  <c r="AJ37" i="9"/>
  <c r="AY36" i="9"/>
  <c r="AQ36" i="9"/>
  <c r="AI36" i="9"/>
  <c r="AX35" i="9"/>
  <c r="AP35" i="9"/>
  <c r="AH35" i="9"/>
  <c r="AW34" i="9"/>
  <c r="AO34" i="9"/>
  <c r="AV33" i="9"/>
  <c r="AN33" i="9"/>
  <c r="BC32" i="9"/>
  <c r="AU32" i="9"/>
  <c r="AM32" i="9"/>
  <c r="BB31" i="9"/>
  <c r="AT31" i="9"/>
  <c r="AL31" i="9"/>
  <c r="BA30" i="9"/>
  <c r="AS30" i="9"/>
  <c r="AK30" i="9"/>
  <c r="AZ29" i="9"/>
  <c r="AR29" i="9"/>
  <c r="AJ29" i="9"/>
  <c r="AY28" i="9"/>
  <c r="AQ28" i="9"/>
  <c r="AI28" i="9"/>
  <c r="AX27" i="9"/>
  <c r="AP27" i="9"/>
  <c r="AH27" i="9"/>
  <c r="AW26" i="9"/>
  <c r="AO26" i="9"/>
  <c r="AV25" i="9"/>
  <c r="AN25" i="9"/>
  <c r="BC24" i="9"/>
  <c r="AU24" i="9"/>
  <c r="AM24" i="9"/>
  <c r="BB23" i="9"/>
  <c r="AT23" i="9"/>
  <c r="AL23" i="9"/>
  <c r="BA22" i="9"/>
  <c r="AS22" i="9"/>
  <c r="AZ21" i="9"/>
  <c r="AR21" i="9"/>
  <c r="AJ21" i="9"/>
  <c r="AY20" i="9"/>
  <c r="AQ20" i="9"/>
  <c r="AI20" i="9"/>
  <c r="AX19" i="9"/>
  <c r="AP19" i="9"/>
  <c r="AH19" i="9"/>
  <c r="AW18" i="9"/>
  <c r="AO18" i="9"/>
  <c r="AV17" i="9"/>
  <c r="AN17" i="9"/>
  <c r="BC16" i="9"/>
  <c r="AM16" i="9"/>
  <c r="BB15" i="9"/>
  <c r="AL15" i="9"/>
  <c r="BA14" i="9"/>
  <c r="AK14" i="9"/>
  <c r="AZ13" i="9"/>
  <c r="AJ13" i="9"/>
  <c r="AY12" i="9"/>
  <c r="AI12" i="9"/>
  <c r="AX11" i="9"/>
  <c r="AH11" i="9"/>
  <c r="AW10" i="9"/>
  <c r="AV9" i="9"/>
  <c r="AN9" i="9"/>
  <c r="BC8" i="9"/>
  <c r="AM8" i="9"/>
  <c r="AZ8" i="9"/>
  <c r="AJ8" i="9"/>
  <c r="AH9" i="9"/>
  <c r="AW8" i="9"/>
  <c r="AY53" i="9"/>
  <c r="AX52" i="9"/>
  <c r="AY51" i="9"/>
  <c r="AV49" i="9"/>
  <c r="BC51" i="9"/>
  <c r="BC53" i="9"/>
  <c r="AU53" i="9"/>
  <c r="AZ49" i="9"/>
  <c r="AJ49" i="9"/>
  <c r="AY49" i="9"/>
  <c r="AH54" i="9"/>
  <c r="AH50" i="9"/>
  <c r="AJ52" i="9"/>
  <c r="AI53" i="9"/>
  <c r="AI49" i="9"/>
  <c r="AK52" i="9"/>
  <c r="AZ51" i="9"/>
  <c r="AV51" i="9"/>
  <c r="AE7" i="9"/>
  <c r="Z89" i="9"/>
  <c r="AE7" i="8"/>
  <c r="AE7" i="1"/>
  <c r="B90" i="8"/>
  <c r="Z98" i="9" l="1"/>
  <c r="Z99" i="9"/>
  <c r="Z97" i="9"/>
  <c r="AF32" i="9"/>
  <c r="AC32" i="9" s="1"/>
  <c r="AF67" i="9"/>
  <c r="AC67" i="9" s="1"/>
  <c r="AF34" i="9"/>
  <c r="AC34" i="9" s="1"/>
  <c r="AF19" i="9"/>
  <c r="AC19" i="9" s="1"/>
  <c r="AF28" i="9"/>
  <c r="AC28" i="9" s="1"/>
  <c r="AF21" i="9"/>
  <c r="AC21" i="9" s="1"/>
  <c r="AF27" i="9"/>
  <c r="AC27" i="9" s="1"/>
  <c r="AF29" i="9"/>
  <c r="AC29" i="9" s="1"/>
  <c r="AF42" i="9"/>
  <c r="AC42" i="9" s="1"/>
  <c r="AF57" i="9"/>
  <c r="AC57" i="9" s="1"/>
  <c r="AF63" i="9"/>
  <c r="AC63" i="9" s="1"/>
  <c r="AF77" i="9"/>
  <c r="AC77" i="9" s="1"/>
  <c r="AF68" i="9"/>
  <c r="AC68" i="9" s="1"/>
  <c r="AF39" i="9"/>
  <c r="AC39" i="9" s="1"/>
  <c r="AF44" i="9"/>
  <c r="AC44" i="9" s="1"/>
  <c r="AF47" i="9"/>
  <c r="AC47" i="9" s="1"/>
  <c r="AF56" i="9"/>
  <c r="AC56" i="9" s="1"/>
  <c r="AF65" i="9"/>
  <c r="AC65" i="9" s="1"/>
  <c r="AF31" i="9"/>
  <c r="AC31" i="9" s="1"/>
  <c r="AF37" i="9"/>
  <c r="AC37" i="9" s="1"/>
  <c r="AF69" i="9"/>
  <c r="AC69" i="9" s="1"/>
  <c r="AF78" i="9"/>
  <c r="AC78" i="9" s="1"/>
  <c r="AF40" i="9"/>
  <c r="AC40" i="9" s="1"/>
  <c r="AF43" i="9"/>
  <c r="AC43" i="9" s="1"/>
  <c r="AF58" i="9"/>
  <c r="AC58" i="9" s="1"/>
  <c r="AF64" i="9"/>
  <c r="AC64" i="9" s="1"/>
  <c r="AF76" i="9"/>
  <c r="AC76" i="9" s="1"/>
  <c r="AF79" i="9"/>
  <c r="AC79" i="9" s="1"/>
  <c r="AF82" i="9"/>
  <c r="AC82" i="9" s="1"/>
  <c r="AF85" i="9"/>
  <c r="AC85" i="9" s="1"/>
  <c r="AF35" i="9"/>
  <c r="AC35" i="9" s="1"/>
  <c r="AF46" i="9"/>
  <c r="AC46" i="9" s="1"/>
  <c r="AF23" i="9"/>
  <c r="AC23" i="9" s="1"/>
  <c r="AF17" i="9"/>
  <c r="AC17" i="9" s="1"/>
  <c r="AF30" i="9"/>
  <c r="AC30" i="9" s="1"/>
  <c r="AF25" i="9"/>
  <c r="AC25" i="9" s="1"/>
  <c r="AF66" i="9"/>
  <c r="AC66" i="9" s="1"/>
  <c r="AF75" i="9"/>
  <c r="AC75" i="9" s="1"/>
  <c r="AF81" i="9"/>
  <c r="AC81" i="9" s="1"/>
  <c r="AF60" i="9"/>
  <c r="AC60" i="9" s="1"/>
  <c r="AF84" i="9"/>
  <c r="AC84" i="9" s="1"/>
  <c r="AF70" i="9"/>
  <c r="AC70" i="9" s="1"/>
  <c r="AF74" i="9"/>
  <c r="AC74" i="9" s="1"/>
  <c r="AF83" i="9"/>
  <c r="AC83" i="9" s="1"/>
  <c r="AF73" i="9"/>
  <c r="AC73" i="9" s="1"/>
  <c r="AF45" i="9"/>
  <c r="AC45" i="9" s="1"/>
  <c r="AF59" i="9"/>
  <c r="AC59" i="9" s="1"/>
  <c r="AF86" i="9"/>
  <c r="AC86" i="9" s="1"/>
  <c r="AF33" i="9"/>
  <c r="AC33" i="9" s="1"/>
  <c r="AF18" i="9"/>
  <c r="AC18" i="9" s="1"/>
  <c r="AF20" i="9"/>
  <c r="AC20" i="9" s="1"/>
  <c r="AF61" i="9"/>
  <c r="AC61" i="9" s="1"/>
  <c r="AF62" i="9"/>
  <c r="AC62" i="9" s="1"/>
  <c r="AF87" i="9"/>
  <c r="AC87" i="9" s="1"/>
  <c r="AF80" i="9"/>
  <c r="AC80" i="9" s="1"/>
  <c r="AF41" i="9"/>
  <c r="AC41" i="9" s="1"/>
  <c r="AF38" i="9"/>
  <c r="AC38" i="9" s="1"/>
  <c r="AF26" i="9"/>
  <c r="AC26" i="9" s="1"/>
  <c r="AF24" i="9"/>
  <c r="AC24" i="9" s="1"/>
  <c r="AF71" i="9"/>
  <c r="AC71" i="9" s="1"/>
  <c r="AF36" i="9"/>
  <c r="AC36" i="9" s="1"/>
  <c r="AF87" i="1"/>
  <c r="AC87" i="1" s="1"/>
  <c r="F90" i="9"/>
  <c r="B90" i="9"/>
  <c r="AF87" i="8"/>
  <c r="AC87" i="8" s="1"/>
  <c r="U90" i="9"/>
  <c r="P90" i="9"/>
  <c r="E90" i="9"/>
  <c r="M90" i="9"/>
  <c r="X90" i="9"/>
  <c r="H90" i="9"/>
  <c r="T90" i="9"/>
  <c r="T55" i="9" s="1"/>
  <c r="L90" i="9"/>
  <c r="D90" i="9"/>
  <c r="Y90" i="9"/>
  <c r="Q90" i="9"/>
  <c r="I90" i="9"/>
  <c r="W90" i="9"/>
  <c r="S90" i="9"/>
  <c r="O90" i="9"/>
  <c r="O55" i="9" s="1"/>
  <c r="K90" i="9"/>
  <c r="G90" i="9"/>
  <c r="C90" i="9"/>
  <c r="V90" i="9"/>
  <c r="R90" i="9"/>
  <c r="R55" i="9" s="1"/>
  <c r="N90" i="9"/>
  <c r="J90" i="9"/>
  <c r="D90" i="8"/>
  <c r="H90" i="8"/>
  <c r="L90" i="8"/>
  <c r="P90" i="8"/>
  <c r="T90" i="8"/>
  <c r="X90" i="8"/>
  <c r="C90" i="8"/>
  <c r="AE55" i="8" s="1"/>
  <c r="G90" i="8"/>
  <c r="K90" i="8"/>
  <c r="O90" i="8"/>
  <c r="S90" i="8"/>
  <c r="W90" i="8"/>
  <c r="I90" i="8"/>
  <c r="M90" i="8"/>
  <c r="Q90" i="8"/>
  <c r="U90" i="8"/>
  <c r="Y90" i="8"/>
  <c r="F90" i="8"/>
  <c r="F22" i="8" s="1"/>
  <c r="J90" i="8"/>
  <c r="N90" i="8"/>
  <c r="R90" i="8"/>
  <c r="V90" i="8"/>
  <c r="E90" i="8"/>
  <c r="AE7" i="6"/>
  <c r="AE51" i="8" l="1"/>
  <c r="K55" i="8"/>
  <c r="K53" i="8"/>
  <c r="K52" i="8"/>
  <c r="K50" i="8"/>
  <c r="K48" i="8"/>
  <c r="K54" i="8"/>
  <c r="K49" i="8"/>
  <c r="K51" i="8"/>
  <c r="AE54" i="8"/>
  <c r="AE22" i="8"/>
  <c r="M54" i="8"/>
  <c r="M52" i="8"/>
  <c r="M51" i="8"/>
  <c r="M49" i="8"/>
  <c r="M55" i="8"/>
  <c r="M53" i="8"/>
  <c r="M48" i="8"/>
  <c r="M50" i="8"/>
  <c r="K55" i="9"/>
  <c r="K53" i="9"/>
  <c r="K51" i="9"/>
  <c r="K49" i="9"/>
  <c r="K48" i="9"/>
  <c r="K50" i="9"/>
  <c r="K52" i="9"/>
  <c r="AP52" i="9" s="1"/>
  <c r="K54" i="9"/>
  <c r="L55" i="9"/>
  <c r="L53" i="9"/>
  <c r="L51" i="9"/>
  <c r="L49" i="9"/>
  <c r="L54" i="9"/>
  <c r="L52" i="9"/>
  <c r="L50" i="9"/>
  <c r="L48" i="9"/>
  <c r="R55" i="8"/>
  <c r="I54" i="8"/>
  <c r="I51" i="8"/>
  <c r="I49" i="8"/>
  <c r="I55" i="8"/>
  <c r="I53" i="8"/>
  <c r="I50" i="8"/>
  <c r="I48" i="8"/>
  <c r="I52" i="8"/>
  <c r="E22" i="9"/>
  <c r="N55" i="8"/>
  <c r="U55" i="8"/>
  <c r="G22" i="8"/>
  <c r="P55" i="8"/>
  <c r="J54" i="9"/>
  <c r="AO54" i="9" s="1"/>
  <c r="J52" i="9"/>
  <c r="J50" i="9"/>
  <c r="J48" i="9"/>
  <c r="AO48" i="9" s="1"/>
  <c r="J55" i="9"/>
  <c r="AO55" i="9" s="1"/>
  <c r="J53" i="9"/>
  <c r="AO53" i="9" s="1"/>
  <c r="J51" i="9"/>
  <c r="J49" i="9"/>
  <c r="AO49" i="9" s="1"/>
  <c r="S55" i="9"/>
  <c r="AX55" i="9" s="1"/>
  <c r="H55" i="9"/>
  <c r="H53" i="9"/>
  <c r="H51" i="9"/>
  <c r="AB51" i="9" s="1"/>
  <c r="H49" i="9"/>
  <c r="H54" i="9"/>
  <c r="H52" i="9"/>
  <c r="H50" i="9"/>
  <c r="H48" i="9"/>
  <c r="P55" i="9"/>
  <c r="AT55" i="9" s="1"/>
  <c r="AE55" i="9"/>
  <c r="AE52" i="9"/>
  <c r="AE22" i="9"/>
  <c r="AE49" i="9"/>
  <c r="AE53" i="9"/>
  <c r="AE50" i="9"/>
  <c r="AE54" i="9"/>
  <c r="AE51" i="9"/>
  <c r="AE48" i="9"/>
  <c r="AE50" i="8"/>
  <c r="AE52" i="8"/>
  <c r="O55" i="8"/>
  <c r="H52" i="8"/>
  <c r="H50" i="8"/>
  <c r="H48" i="8"/>
  <c r="H54" i="8"/>
  <c r="H51" i="8"/>
  <c r="H49" i="8"/>
  <c r="H53" i="8"/>
  <c r="H55" i="8"/>
  <c r="I54" i="9"/>
  <c r="AN54" i="9" s="1"/>
  <c r="I52" i="9"/>
  <c r="AN52" i="9" s="1"/>
  <c r="I50" i="9"/>
  <c r="I48" i="9"/>
  <c r="I51" i="9"/>
  <c r="I49" i="9"/>
  <c r="AN49" i="9" s="1"/>
  <c r="I53" i="9"/>
  <c r="AN53" i="9" s="1"/>
  <c r="I55" i="9"/>
  <c r="AN55" i="9" s="1"/>
  <c r="M54" i="9"/>
  <c r="AR54" i="9" s="1"/>
  <c r="M52" i="9"/>
  <c r="AR52" i="9" s="1"/>
  <c r="M50" i="9"/>
  <c r="M48" i="9"/>
  <c r="AR48" i="9" s="1"/>
  <c r="M53" i="9"/>
  <c r="AR53" i="9" s="1"/>
  <c r="M55" i="9"/>
  <c r="AR55" i="9" s="1"/>
  <c r="M51" i="9"/>
  <c r="M49" i="9"/>
  <c r="AR49" i="9" s="1"/>
  <c r="AE49" i="8"/>
  <c r="T55" i="8"/>
  <c r="Q55" i="9"/>
  <c r="AV55" i="9" s="1"/>
  <c r="E22" i="8"/>
  <c r="J51" i="8"/>
  <c r="J49" i="8"/>
  <c r="J55" i="8"/>
  <c r="J53" i="8"/>
  <c r="J52" i="8"/>
  <c r="J50" i="8"/>
  <c r="J48" i="8"/>
  <c r="J54" i="8"/>
  <c r="Q55" i="8"/>
  <c r="S55" i="8"/>
  <c r="L50" i="8"/>
  <c r="L48" i="8"/>
  <c r="L52" i="8"/>
  <c r="L54" i="8"/>
  <c r="L51" i="8"/>
  <c r="L49" i="8"/>
  <c r="L55" i="8"/>
  <c r="L53" i="8"/>
  <c r="N55" i="9"/>
  <c r="AS55" i="9" s="1"/>
  <c r="G22" i="9"/>
  <c r="AL22" i="9" s="1"/>
  <c r="U55" i="9"/>
  <c r="AZ55" i="9" s="1"/>
  <c r="F22" i="9"/>
  <c r="AK22" i="9" s="1"/>
  <c r="AE48" i="8"/>
  <c r="AE53" i="8"/>
  <c r="AQ13" i="9"/>
  <c r="AQ8" i="9"/>
  <c r="AT12" i="9"/>
  <c r="AT11" i="9"/>
  <c r="AS14" i="9"/>
  <c r="AS16" i="9"/>
  <c r="AS8" i="9"/>
  <c r="AS13" i="9"/>
  <c r="AS9" i="9"/>
  <c r="AS11" i="9"/>
  <c r="AR15" i="9"/>
  <c r="AR14" i="9"/>
  <c r="AR12" i="9"/>
  <c r="AR9" i="9"/>
  <c r="AU12" i="9"/>
  <c r="AU9" i="9"/>
  <c r="AU8" i="9"/>
  <c r="AU16" i="9"/>
  <c r="AU11" i="9"/>
  <c r="AU13" i="9"/>
  <c r="AU10" i="9"/>
  <c r="AU15" i="9"/>
  <c r="AU14" i="9"/>
  <c r="AV50" i="9"/>
  <c r="AR51" i="9"/>
  <c r="AN72" i="9"/>
  <c r="AT50" i="9"/>
  <c r="AW50" i="9"/>
  <c r="AX7" i="9"/>
  <c r="AW7" i="9"/>
  <c r="AO7" i="9"/>
  <c r="AB51" i="8" l="1"/>
  <c r="Z51" i="8"/>
  <c r="AB52" i="8"/>
  <c r="Z52" i="8"/>
  <c r="AB52" i="9"/>
  <c r="AL52" i="9"/>
  <c r="AF52" i="9" s="1"/>
  <c r="AC52" i="9" s="1"/>
  <c r="Z52" i="9"/>
  <c r="AM52" i="9"/>
  <c r="AB53" i="9"/>
  <c r="AL53" i="9"/>
  <c r="AF53" i="9" s="1"/>
  <c r="AC53" i="9" s="1"/>
  <c r="AM53" i="9"/>
  <c r="Z53" i="9"/>
  <c r="AB53" i="8"/>
  <c r="AQ52" i="9"/>
  <c r="AQ53" i="9"/>
  <c r="AP53" i="9"/>
  <c r="AY55" i="9"/>
  <c r="Z49" i="8"/>
  <c r="AB50" i="9"/>
  <c r="AL50" i="9"/>
  <c r="AM50" i="9"/>
  <c r="AB22" i="8"/>
  <c r="Z22" i="8"/>
  <c r="AN48" i="9"/>
  <c r="Z55" i="8"/>
  <c r="AB54" i="8"/>
  <c r="Z54" i="8"/>
  <c r="AU55" i="9"/>
  <c r="AB54" i="9"/>
  <c r="Z54" i="9"/>
  <c r="AL54" i="9"/>
  <c r="AF54" i="9" s="1"/>
  <c r="AC54" i="9" s="1"/>
  <c r="AM54" i="9"/>
  <c r="AB55" i="9"/>
  <c r="AM55" i="9"/>
  <c r="Z55" i="9"/>
  <c r="AL55" i="9"/>
  <c r="AO52" i="9"/>
  <c r="AQ54" i="9"/>
  <c r="AQ55" i="9"/>
  <c r="AF55" i="9" s="1"/>
  <c r="AC55" i="9" s="1"/>
  <c r="AP48" i="9"/>
  <c r="AP55" i="9"/>
  <c r="Z50" i="8"/>
  <c r="AB22" i="9"/>
  <c r="Z22" i="9"/>
  <c r="AI22" i="9"/>
  <c r="AJ22" i="9"/>
  <c r="Z53" i="8"/>
  <c r="Z48" i="8"/>
  <c r="AF22" i="9"/>
  <c r="AC22" i="9" s="1"/>
  <c r="AB48" i="9"/>
  <c r="Z48" i="9"/>
  <c r="AL48" i="9"/>
  <c r="AF48" i="9" s="1"/>
  <c r="AC48" i="9" s="1"/>
  <c r="AM48" i="9"/>
  <c r="AB49" i="9"/>
  <c r="AL49" i="9"/>
  <c r="Z49" i="9"/>
  <c r="AM49" i="9"/>
  <c r="AB55" i="8"/>
  <c r="AB48" i="8"/>
  <c r="AB49" i="8"/>
  <c r="AQ48" i="9"/>
  <c r="AQ49" i="9"/>
  <c r="AF49" i="9" s="1"/>
  <c r="AC49" i="9" s="1"/>
  <c r="AP54" i="9"/>
  <c r="AP49" i="9"/>
  <c r="AB50" i="8"/>
  <c r="AW55" i="9"/>
  <c r="AO14" i="9"/>
  <c r="AP14" i="9"/>
  <c r="AR11" i="9"/>
  <c r="AS12" i="9"/>
  <c r="AT9" i="9"/>
  <c r="AQ15" i="9"/>
  <c r="AP8" i="9"/>
  <c r="AO8" i="9"/>
  <c r="AF8" i="9" s="1"/>
  <c r="AC8" i="9" s="1"/>
  <c r="AQ14" i="9"/>
  <c r="AP12" i="9"/>
  <c r="AO12" i="9"/>
  <c r="AT16" i="9"/>
  <c r="AR16" i="9"/>
  <c r="AT8" i="9"/>
  <c r="AQ9" i="9"/>
  <c r="AO15" i="9"/>
  <c r="AP15" i="9"/>
  <c r="AR13" i="9"/>
  <c r="AR10" i="9"/>
  <c r="AS10" i="9"/>
  <c r="AT14" i="9"/>
  <c r="AQ10" i="9"/>
  <c r="AP10" i="9"/>
  <c r="AO10" i="9"/>
  <c r="AF10" i="9" s="1"/>
  <c r="AC10" i="9" s="1"/>
  <c r="AR8" i="9"/>
  <c r="AT10" i="9"/>
  <c r="AT13" i="9"/>
  <c r="AQ11" i="9"/>
  <c r="AP16" i="9"/>
  <c r="AO16" i="9"/>
  <c r="AS15" i="9"/>
  <c r="AT15" i="9"/>
  <c r="AQ16" i="9"/>
  <c r="AO9" i="9"/>
  <c r="AP9" i="9"/>
  <c r="AQ12" i="9"/>
  <c r="AP13" i="9"/>
  <c r="AO13" i="9"/>
  <c r="AP11" i="9"/>
  <c r="AO11" i="9"/>
  <c r="AF11" i="9" s="1"/>
  <c r="AC11" i="9" s="1"/>
  <c r="AI51" i="9"/>
  <c r="AH51" i="9"/>
  <c r="BC50" i="9"/>
  <c r="BB50" i="9"/>
  <c r="AQ50" i="9"/>
  <c r="AG72" i="9"/>
  <c r="AX50" i="9"/>
  <c r="AK51" i="9"/>
  <c r="Z72" i="9"/>
  <c r="AI72" i="9"/>
  <c r="AJ72" i="9"/>
  <c r="AK72" i="9"/>
  <c r="AO50" i="9"/>
  <c r="AN50" i="9"/>
  <c r="Z50" i="9"/>
  <c r="AR50" i="9"/>
  <c r="AS50" i="9"/>
  <c r="AQ51" i="9"/>
  <c r="AY50" i="9"/>
  <c r="AU50" i="9"/>
  <c r="AJ51" i="9"/>
  <c r="AP50" i="9"/>
  <c r="AN51" i="9"/>
  <c r="AO51" i="9"/>
  <c r="AL51" i="9"/>
  <c r="AP51" i="9"/>
  <c r="AH72" i="9"/>
  <c r="AZ50" i="9"/>
  <c r="BA50" i="9"/>
  <c r="AL72" i="9"/>
  <c r="AM72" i="9"/>
  <c r="AM51" i="9"/>
  <c r="AG51" i="9"/>
  <c r="Z51" i="9"/>
  <c r="AB7" i="9"/>
  <c r="AJ7" i="9"/>
  <c r="AZ7" i="9"/>
  <c r="AH7" i="9"/>
  <c r="AP7" i="9"/>
  <c r="AY7" i="9"/>
  <c r="Z7" i="9"/>
  <c r="BB7" i="9"/>
  <c r="BA7" i="9"/>
  <c r="AQ7" i="9"/>
  <c r="AI7" i="9"/>
  <c r="AV7" i="9"/>
  <c r="BC7" i="9"/>
  <c r="AT7" i="9"/>
  <c r="AS7" i="9"/>
  <c r="AN7" i="9"/>
  <c r="AL7" i="9"/>
  <c r="AK7" i="9"/>
  <c r="AM7" i="9"/>
  <c r="AR7" i="9"/>
  <c r="AG7" i="9"/>
  <c r="AU7" i="9"/>
  <c r="AW87" i="6"/>
  <c r="AU87" i="6"/>
  <c r="AO87" i="6"/>
  <c r="AN87" i="6"/>
  <c r="AN81" i="6"/>
  <c r="AG81" i="6"/>
  <c r="AR78" i="6"/>
  <c r="AN78" i="6"/>
  <c r="AI78" i="6"/>
  <c r="AR75" i="6"/>
  <c r="AO75" i="6"/>
  <c r="AV73" i="6"/>
  <c r="AQ73" i="6"/>
  <c r="AH73" i="6"/>
  <c r="BC72" i="6"/>
  <c r="AL72" i="6"/>
  <c r="AN71" i="6"/>
  <c r="AS70" i="6"/>
  <c r="AZ69" i="6"/>
  <c r="AQ68" i="6"/>
  <c r="AO67" i="6"/>
  <c r="AN66" i="6"/>
  <c r="AZ65" i="6"/>
  <c r="AX65" i="6"/>
  <c r="AL65" i="6"/>
  <c r="AH65" i="6"/>
  <c r="AT63" i="6"/>
  <c r="BA62" i="6"/>
  <c r="AK62" i="6"/>
  <c r="BC61" i="6"/>
  <c r="AI61" i="6"/>
  <c r="AI60" i="6"/>
  <c r="AZ59" i="6"/>
  <c r="AR59" i="6"/>
  <c r="AO59" i="6"/>
  <c r="AJ59" i="6"/>
  <c r="AH59" i="6"/>
  <c r="AI58" i="6"/>
  <c r="AN57" i="6"/>
  <c r="BB55" i="6"/>
  <c r="BC54" i="6"/>
  <c r="AT53" i="6"/>
  <c r="AW49" i="6"/>
  <c r="AX48" i="6"/>
  <c r="AU48" i="6"/>
  <c r="BC47" i="6"/>
  <c r="AU47" i="6"/>
  <c r="BA46" i="6"/>
  <c r="AR45" i="6"/>
  <c r="AJ45" i="6"/>
  <c r="BC44" i="6"/>
  <c r="AM44" i="6"/>
  <c r="AH44" i="6"/>
  <c r="AX43" i="6"/>
  <c r="AT43" i="6"/>
  <c r="AH43" i="6"/>
  <c r="AW42" i="6"/>
  <c r="AO42" i="6"/>
  <c r="AV41" i="6"/>
  <c r="AR41" i="6"/>
  <c r="AN41" i="6"/>
  <c r="BC40" i="6"/>
  <c r="AU40" i="6"/>
  <c r="AM40" i="6"/>
  <c r="AI40" i="6"/>
  <c r="BB39" i="6"/>
  <c r="AL39" i="6"/>
  <c r="AH39" i="6"/>
  <c r="BA38" i="6"/>
  <c r="AW38" i="6"/>
  <c r="AS38" i="6"/>
  <c r="AO38" i="6"/>
  <c r="AK38" i="6"/>
  <c r="AZ37" i="6"/>
  <c r="AV37" i="6"/>
  <c r="AR37" i="6"/>
  <c r="AN37" i="6"/>
  <c r="AJ37" i="6"/>
  <c r="AU36" i="6"/>
  <c r="AM36" i="6"/>
  <c r="AJ36" i="6"/>
  <c r="AX35" i="6"/>
  <c r="AP35" i="6"/>
  <c r="AW34" i="6"/>
  <c r="AV33" i="6"/>
  <c r="AN33" i="6"/>
  <c r="BC32" i="6"/>
  <c r="AU32" i="6"/>
  <c r="AM32" i="6"/>
  <c r="BA31" i="6"/>
  <c r="AX31" i="6"/>
  <c r="AP31" i="6"/>
  <c r="AJ31" i="6"/>
  <c r="AH31" i="6"/>
  <c r="BA30" i="6"/>
  <c r="AW30" i="6"/>
  <c r="AS30" i="6"/>
  <c r="AZ29" i="6"/>
  <c r="AX29" i="6"/>
  <c r="AV29" i="6"/>
  <c r="AP29" i="6"/>
  <c r="AN29" i="6"/>
  <c r="AJ29" i="6"/>
  <c r="AH29" i="6"/>
  <c r="AW28" i="6"/>
  <c r="AU28" i="6"/>
  <c r="AO28" i="6"/>
  <c r="AX27" i="6"/>
  <c r="AV27" i="6"/>
  <c r="AR27" i="6"/>
  <c r="AP27" i="6"/>
  <c r="AN27" i="6"/>
  <c r="BC26" i="6"/>
  <c r="BA26" i="6"/>
  <c r="AW26" i="6"/>
  <c r="AU26" i="6"/>
  <c r="AO26" i="6"/>
  <c r="AM26" i="6"/>
  <c r="AZ25" i="6"/>
  <c r="AX25" i="6"/>
  <c r="AV25" i="6"/>
  <c r="AR25" i="6"/>
  <c r="AN25" i="6"/>
  <c r="AH25" i="6"/>
  <c r="BC24" i="6"/>
  <c r="AW24" i="6"/>
  <c r="AU24" i="6"/>
  <c r="AM24" i="6"/>
  <c r="AZ23" i="6"/>
  <c r="AX23" i="6"/>
  <c r="AV23" i="6"/>
  <c r="AR23" i="6"/>
  <c r="AP23" i="6"/>
  <c r="AN23" i="6"/>
  <c r="AH23" i="6"/>
  <c r="BA22" i="6"/>
  <c r="AU22" i="6"/>
  <c r="AS22" i="6"/>
  <c r="AO22" i="6"/>
  <c r="AZ21" i="6"/>
  <c r="AV21" i="6"/>
  <c r="AR21" i="6"/>
  <c r="AN21" i="6"/>
  <c r="AJ21" i="6"/>
  <c r="AH21" i="6"/>
  <c r="BC20" i="6"/>
  <c r="AW20" i="6"/>
  <c r="AO20" i="6"/>
  <c r="AZ19" i="6"/>
  <c r="AX19" i="6"/>
  <c r="AV19" i="6"/>
  <c r="AP19" i="6"/>
  <c r="AN19" i="6"/>
  <c r="BC18" i="6"/>
  <c r="AW18" i="6"/>
  <c r="AO18" i="6"/>
  <c r="AK18" i="6"/>
  <c r="AG18" i="6"/>
  <c r="AX17" i="6"/>
  <c r="AV17" i="6"/>
  <c r="AP17" i="6"/>
  <c r="AN17" i="6"/>
  <c r="AJ17" i="6"/>
  <c r="AH17" i="6"/>
  <c r="BC16" i="6"/>
  <c r="AW16" i="6"/>
  <c r="AM16" i="6"/>
  <c r="AX15" i="6"/>
  <c r="AV15" i="6"/>
  <c r="AN15" i="6"/>
  <c r="AJ15" i="6"/>
  <c r="BA14" i="6"/>
  <c r="AW14" i="6"/>
  <c r="AM14" i="6"/>
  <c r="AK14" i="6"/>
  <c r="BC13" i="6"/>
  <c r="BB13" i="6"/>
  <c r="AZ13" i="6"/>
  <c r="AX13" i="6"/>
  <c r="AL13" i="6"/>
  <c r="AJ13" i="6"/>
  <c r="AH13" i="6"/>
  <c r="BC12" i="6"/>
  <c r="AY12" i="6"/>
  <c r="AW12" i="6"/>
  <c r="AM12" i="6"/>
  <c r="AH12" i="6"/>
  <c r="BB11" i="6"/>
  <c r="AZ11" i="6"/>
  <c r="AN11" i="6"/>
  <c r="AJ11" i="6"/>
  <c r="AG11" i="6"/>
  <c r="BA10" i="6"/>
  <c r="AW10" i="6"/>
  <c r="AJ10" i="6"/>
  <c r="BB9" i="6"/>
  <c r="AY9" i="6"/>
  <c r="AV9" i="6"/>
  <c r="AN9" i="6"/>
  <c r="AL9" i="6"/>
  <c r="AI9" i="6"/>
  <c r="BC8" i="6"/>
  <c r="BA8" i="6"/>
  <c r="AY8" i="6"/>
  <c r="AN8" i="6"/>
  <c r="AI8" i="6"/>
  <c r="AK29" i="6"/>
  <c r="AK30" i="6"/>
  <c r="AO32" i="6"/>
  <c r="AN43" i="6"/>
  <c r="AM47" i="6"/>
  <c r="AH49" i="6"/>
  <c r="AJ51" i="6"/>
  <c r="BC51" i="6"/>
  <c r="AJ53" i="6"/>
  <c r="BA53" i="6"/>
  <c r="AP58" i="6"/>
  <c r="AS61" i="6"/>
  <c r="AL63" i="6"/>
  <c r="AN63" i="6"/>
  <c r="AV64" i="6"/>
  <c r="AW65" i="6"/>
  <c r="AX66" i="6"/>
  <c r="AX67" i="6"/>
  <c r="AJ68" i="6"/>
  <c r="BA70" i="6"/>
  <c r="BC71" i="6"/>
  <c r="AY76" i="6"/>
  <c r="AK78" i="6"/>
  <c r="AP59" i="6"/>
  <c r="AK58" i="6"/>
  <c r="AT87" i="6"/>
  <c r="BC87" i="6"/>
  <c r="BB87" i="6"/>
  <c r="AW80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X71" i="6"/>
  <c r="AI65" i="6"/>
  <c r="AU63" i="6"/>
  <c r="AS53" i="6"/>
  <c r="AX49" i="6"/>
  <c r="AF16" i="9" l="1"/>
  <c r="AC16" i="9" s="1"/>
  <c r="AF13" i="9"/>
  <c r="AC13" i="9" s="1"/>
  <c r="AF15" i="9"/>
  <c r="AC15" i="9" s="1"/>
  <c r="AF9" i="9"/>
  <c r="AC9" i="9" s="1"/>
  <c r="AF12" i="9"/>
  <c r="AC12" i="9" s="1"/>
  <c r="AF14" i="9"/>
  <c r="AC14" i="9" s="1"/>
  <c r="AF51" i="9"/>
  <c r="AC51" i="9" s="1"/>
  <c r="AF50" i="9"/>
  <c r="AC50" i="9" s="1"/>
  <c r="AB91" i="9"/>
  <c r="AF72" i="9"/>
  <c r="AC72" i="9" s="1"/>
  <c r="AN31" i="6"/>
  <c r="AR31" i="6"/>
  <c r="AV31" i="6"/>
  <c r="AZ31" i="6"/>
  <c r="AW32" i="6"/>
  <c r="AH33" i="6"/>
  <c r="AM34" i="6"/>
  <c r="BC34" i="6"/>
  <c r="AJ35" i="6"/>
  <c r="AN35" i="6"/>
  <c r="AR35" i="6"/>
  <c r="AV35" i="6"/>
  <c r="AW36" i="6"/>
  <c r="BA36" i="6"/>
  <c r="AH37" i="6"/>
  <c r="AL37" i="6"/>
  <c r="AX37" i="6"/>
  <c r="AI38" i="6"/>
  <c r="AM38" i="6"/>
  <c r="AQ38" i="6"/>
  <c r="AU38" i="6"/>
  <c r="AY38" i="6"/>
  <c r="BC38" i="6"/>
  <c r="AJ39" i="6"/>
  <c r="AK40" i="6"/>
  <c r="AO40" i="6"/>
  <c r="AS40" i="6"/>
  <c r="AW40" i="6"/>
  <c r="BA40" i="6"/>
  <c r="AP41" i="6"/>
  <c r="AX41" i="6"/>
  <c r="BB41" i="6"/>
  <c r="AU42" i="6"/>
  <c r="AJ43" i="6"/>
  <c r="AR43" i="6"/>
  <c r="AV43" i="6"/>
  <c r="AZ43" i="6"/>
  <c r="AL45" i="6"/>
  <c r="AT45" i="6"/>
  <c r="BB45" i="6"/>
  <c r="AI46" i="6"/>
  <c r="AM46" i="6"/>
  <c r="AQ46" i="6"/>
  <c r="AU46" i="6"/>
  <c r="AY46" i="6"/>
  <c r="BC46" i="6"/>
  <c r="AG44" i="6"/>
  <c r="AT36" i="6"/>
  <c r="AV8" i="6"/>
  <c r="AW9" i="6"/>
  <c r="AH10" i="6"/>
  <c r="AX10" i="6"/>
  <c r="AJ12" i="6"/>
  <c r="AZ12" i="6"/>
  <c r="AH14" i="6"/>
  <c r="BB14" i="6"/>
  <c r="AK17" i="6"/>
  <c r="AJ20" i="6"/>
  <c r="AR20" i="6"/>
  <c r="AZ20" i="6"/>
  <c r="AK21" i="6"/>
  <c r="AO21" i="6"/>
  <c r="BA21" i="6"/>
  <c r="AN24" i="6"/>
  <c r="AY27" i="6"/>
  <c r="AJ28" i="6"/>
  <c r="AZ28" i="6"/>
  <c r="BA29" i="6"/>
  <c r="AR36" i="6"/>
  <c r="AS37" i="6"/>
  <c r="BA37" i="6"/>
  <c r="BC39" i="6"/>
  <c r="AZ82" i="6"/>
  <c r="AH85" i="6"/>
  <c r="AM85" i="6"/>
  <c r="BC85" i="6"/>
  <c r="AY37" i="6"/>
  <c r="AJ58" i="6"/>
  <c r="AG87" i="6"/>
  <c r="AM13" i="6"/>
  <c r="AW51" i="6"/>
  <c r="AZ8" i="6"/>
  <c r="AT37" i="6"/>
  <c r="AY25" i="6"/>
  <c r="AH40" i="6"/>
  <c r="AR30" i="6"/>
  <c r="AN34" i="6"/>
  <c r="AG40" i="6"/>
  <c r="AG56" i="6"/>
  <c r="AJ47" i="6"/>
  <c r="AR47" i="6"/>
  <c r="AK48" i="6"/>
  <c r="AI50" i="6"/>
  <c r="AU54" i="6"/>
  <c r="AS56" i="6"/>
  <c r="BA56" i="6"/>
  <c r="AL57" i="6"/>
  <c r="AX58" i="6"/>
  <c r="BC58" i="6"/>
  <c r="AJ60" i="6"/>
  <c r="AU62" i="6"/>
  <c r="AV63" i="6"/>
  <c r="AK64" i="6"/>
  <c r="AS64" i="6"/>
  <c r="BA64" i="6"/>
  <c r="AI66" i="6"/>
  <c r="AU66" i="6"/>
  <c r="BC66" i="6"/>
  <c r="AN67" i="6"/>
  <c r="AV67" i="6"/>
  <c r="AO68" i="6"/>
  <c r="AW68" i="6"/>
  <c r="AZ68" i="6"/>
  <c r="AH69" i="6"/>
  <c r="AP69" i="6"/>
  <c r="AI70" i="6"/>
  <c r="AQ70" i="6"/>
  <c r="AY70" i="6"/>
  <c r="AR71" i="6"/>
  <c r="AK72" i="6"/>
  <c r="AS72" i="6"/>
  <c r="AV72" i="6"/>
  <c r="AU74" i="6"/>
  <c r="BC74" i="6"/>
  <c r="AV75" i="6"/>
  <c r="AZ75" i="6"/>
  <c r="AK76" i="6"/>
  <c r="AX77" i="6"/>
  <c r="AM78" i="6"/>
  <c r="AQ78" i="6"/>
  <c r="AT78" i="6"/>
  <c r="AY78" i="6"/>
  <c r="AG79" i="6"/>
  <c r="AT81" i="6"/>
  <c r="AW81" i="6"/>
  <c r="AI82" i="6"/>
  <c r="AM82" i="6"/>
  <c r="AU82" i="6"/>
  <c r="BC82" i="6"/>
  <c r="AN83" i="6"/>
  <c r="AV83" i="6"/>
  <c r="AK84" i="6"/>
  <c r="AZ84" i="6"/>
  <c r="AG85" i="6"/>
  <c r="AX85" i="6"/>
  <c r="BB85" i="6"/>
  <c r="AM86" i="6"/>
  <c r="AU86" i="6"/>
  <c r="AY86" i="6"/>
  <c r="AZ45" i="6"/>
  <c r="AS46" i="6"/>
  <c r="AL47" i="6"/>
  <c r="AT47" i="6"/>
  <c r="BC48" i="6"/>
  <c r="AV49" i="6"/>
  <c r="AZ49" i="6"/>
  <c r="AK50" i="6"/>
  <c r="AH51" i="6"/>
  <c r="AT51" i="6"/>
  <c r="AX51" i="6"/>
  <c r="AI52" i="6"/>
  <c r="AV53" i="6"/>
  <c r="AZ53" i="6"/>
  <c r="AK54" i="6"/>
  <c r="AM56" i="6"/>
  <c r="AU56" i="6"/>
  <c r="AX59" i="6"/>
  <c r="AM60" i="6"/>
  <c r="AQ60" i="6"/>
  <c r="AY60" i="6"/>
  <c r="AR61" i="6"/>
  <c r="AS62" i="6"/>
  <c r="AH63" i="6"/>
  <c r="AI64" i="6"/>
  <c r="AQ64" i="6"/>
  <c r="AN65" i="6"/>
  <c r="AV65" i="6"/>
  <c r="AP67" i="6"/>
  <c r="AI68" i="6"/>
  <c r="AY68" i="6"/>
  <c r="AV69" i="6"/>
  <c r="AK70" i="6"/>
  <c r="AQ72" i="6"/>
  <c r="AU72" i="6"/>
  <c r="AY72" i="6"/>
  <c r="AN73" i="6"/>
  <c r="AR73" i="6"/>
  <c r="AP75" i="6"/>
  <c r="AX75" i="6"/>
  <c r="BC76" i="6"/>
  <c r="AN77" i="6"/>
  <c r="AZ77" i="6"/>
  <c r="AS78" i="6"/>
  <c r="BA78" i="6"/>
  <c r="AH79" i="6"/>
  <c r="BC80" i="6"/>
  <c r="AV81" i="6"/>
  <c r="AS82" i="6"/>
  <c r="AI84" i="6"/>
  <c r="AQ84" i="6"/>
  <c r="AK86" i="6"/>
  <c r="AS86" i="6"/>
  <c r="BA86" i="6"/>
  <c r="AL87" i="6"/>
  <c r="AG63" i="6"/>
  <c r="AK13" i="6"/>
  <c r="AI17" i="6"/>
  <c r="AZ10" i="6"/>
  <c r="AG42" i="6"/>
  <c r="AG14" i="6"/>
  <c r="AR19" i="6"/>
  <c r="AQ19" i="6"/>
  <c r="BC70" i="6"/>
  <c r="BB70" i="6"/>
  <c r="AY17" i="6"/>
  <c r="AN18" i="6"/>
  <c r="AK19" i="6"/>
  <c r="AL20" i="6"/>
  <c r="AV22" i="6"/>
  <c r="AK27" i="6"/>
  <c r="AS27" i="6"/>
  <c r="BA27" i="6"/>
  <c r="AL28" i="6"/>
  <c r="AS31" i="6"/>
  <c r="AQ33" i="6"/>
  <c r="AY33" i="6"/>
  <c r="BA35" i="6"/>
  <c r="BC37" i="6"/>
  <c r="AO39" i="6"/>
  <c r="AY41" i="6"/>
  <c r="AZ42" i="6"/>
  <c r="BC45" i="6"/>
  <c r="AV54" i="6"/>
  <c r="AI57" i="6"/>
  <c r="AU61" i="6"/>
  <c r="AN62" i="6"/>
  <c r="AV62" i="6"/>
  <c r="AZ62" i="6"/>
  <c r="AO63" i="6"/>
  <c r="AW63" i="6"/>
  <c r="AQ65" i="6"/>
  <c r="AY65" i="6"/>
  <c r="AL68" i="6"/>
  <c r="AI69" i="6"/>
  <c r="AM69" i="6"/>
  <c r="BC69" i="6"/>
  <c r="AN70" i="6"/>
  <c r="AO71" i="6"/>
  <c r="AW71" i="6"/>
  <c r="AZ74" i="6"/>
  <c r="AL76" i="6"/>
  <c r="AT76" i="6"/>
  <c r="BC77" i="6"/>
  <c r="AX80" i="6"/>
  <c r="AG57" i="6"/>
  <c r="AG41" i="6"/>
  <c r="AG9" i="6"/>
  <c r="BC81" i="6"/>
  <c r="AJ82" i="6"/>
  <c r="AO83" i="6"/>
  <c r="AQ85" i="6"/>
  <c r="AU85" i="6"/>
  <c r="AZ33" i="6"/>
  <c r="AG22" i="6"/>
  <c r="AG30" i="6"/>
  <c r="AZ36" i="6"/>
  <c r="AG38" i="6"/>
  <c r="AU39" i="6"/>
  <c r="AK41" i="6"/>
  <c r="AV48" i="6"/>
  <c r="AN56" i="6"/>
  <c r="AG62" i="6"/>
  <c r="AL62" i="6"/>
  <c r="AI75" i="6"/>
  <c r="AR80" i="6"/>
  <c r="AZ80" i="6"/>
  <c r="AO81" i="6"/>
  <c r="AT82" i="6"/>
  <c r="BB82" i="6"/>
  <c r="AM83" i="6"/>
  <c r="AU83" i="6"/>
  <c r="BC83" i="6"/>
  <c r="AJ84" i="6"/>
  <c r="AR84" i="6"/>
  <c r="AW85" i="6"/>
  <c r="AH86" i="6"/>
  <c r="AP86" i="6"/>
  <c r="AM87" i="6"/>
  <c r="AS19" i="6"/>
  <c r="BA19" i="6"/>
  <c r="AT20" i="6"/>
  <c r="AR26" i="6"/>
  <c r="AT28" i="6"/>
  <c r="BB28" i="6"/>
  <c r="AK35" i="6"/>
  <c r="AS35" i="6"/>
  <c r="AP40" i="6"/>
  <c r="AO47" i="6"/>
  <c r="AH48" i="6"/>
  <c r="AY57" i="6"/>
  <c r="BB47" i="6"/>
  <c r="BA47" i="6"/>
  <c r="AV66" i="6"/>
  <c r="AW66" i="6"/>
  <c r="AP80" i="6"/>
  <c r="AQ80" i="6"/>
  <c r="AG83" i="6"/>
  <c r="AK82" i="6"/>
  <c r="AU84" i="6"/>
  <c r="AN85" i="6"/>
  <c r="AI7" i="6"/>
  <c r="AQ7" i="6"/>
  <c r="AY7" i="6"/>
  <c r="AU81" i="6"/>
  <c r="AQ27" i="6"/>
  <c r="AL14" i="6"/>
  <c r="AK7" i="6"/>
  <c r="BA7" i="6"/>
  <c r="AY15" i="6"/>
  <c r="AS21" i="6"/>
  <c r="AZ24" i="6"/>
  <c r="AI27" i="6"/>
  <c r="AR28" i="6"/>
  <c r="AS29" i="6"/>
  <c r="AR86" i="6"/>
  <c r="BB30" i="6"/>
  <c r="AZ32" i="6"/>
  <c r="AO33" i="6"/>
  <c r="AT34" i="6"/>
  <c r="AP42" i="6"/>
  <c r="AX42" i="6"/>
  <c r="AJ52" i="6"/>
  <c r="AJ56" i="6"/>
  <c r="AO57" i="6"/>
  <c r="AH58" i="6"/>
  <c r="AQ59" i="6"/>
  <c r="AR60" i="6"/>
  <c r="BA61" i="6"/>
  <c r="AQ63" i="6"/>
  <c r="BC63" i="6"/>
  <c r="AN64" i="6"/>
  <c r="AR68" i="6"/>
  <c r="AT70" i="6"/>
  <c r="AN72" i="6"/>
  <c r="AJ7" i="6"/>
  <c r="AR7" i="6"/>
  <c r="AZ7" i="6"/>
  <c r="AW11" i="6"/>
  <c r="AI13" i="6"/>
  <c r="AY13" i="6"/>
  <c r="BA15" i="6"/>
  <c r="AV18" i="6"/>
  <c r="AI21" i="6"/>
  <c r="AS23" i="6"/>
  <c r="AQ29" i="6"/>
  <c r="AV34" i="6"/>
  <c r="AT40" i="6"/>
  <c r="AG66" i="6"/>
  <c r="AG34" i="6"/>
  <c r="AG26" i="6"/>
  <c r="AM81" i="6"/>
  <c r="AR82" i="6"/>
  <c r="AY82" i="6"/>
  <c r="AW83" i="6"/>
  <c r="AS84" i="6"/>
  <c r="AX84" i="6"/>
  <c r="BA84" i="6"/>
  <c r="AL85" i="6"/>
  <c r="AT85" i="6"/>
  <c r="AJ86" i="6"/>
  <c r="AZ86" i="6"/>
  <c r="AV87" i="6"/>
  <c r="AF7" i="9"/>
  <c r="AC7" i="9" s="1"/>
  <c r="BB83" i="6"/>
  <c r="AV85" i="6"/>
  <c r="AL82" i="6"/>
  <c r="BA82" i="6"/>
  <c r="AL83" i="6"/>
  <c r="AT83" i="6"/>
  <c r="AT84" i="6"/>
  <c r="AQ82" i="6"/>
  <c r="AO85" i="6"/>
  <c r="AG47" i="6"/>
  <c r="AG55" i="6"/>
  <c r="AH82" i="6"/>
  <c r="AX82" i="6"/>
  <c r="AP82" i="6"/>
  <c r="AY84" i="6"/>
  <c r="AQ86" i="6"/>
  <c r="AY85" i="6"/>
  <c r="AI86" i="6"/>
  <c r="AI85" i="6"/>
  <c r="AY80" i="6"/>
  <c r="AL11" i="6"/>
  <c r="AK11" i="6"/>
  <c r="AR17" i="6"/>
  <c r="AQ17" i="6"/>
  <c r="AS18" i="6"/>
  <c r="AR18" i="6"/>
  <c r="BA18" i="6"/>
  <c r="AZ18" i="6"/>
  <c r="AJ25" i="6"/>
  <c r="AI25" i="6"/>
  <c r="AK26" i="6"/>
  <c r="AJ26" i="6"/>
  <c r="AO30" i="6"/>
  <c r="AN30" i="6"/>
  <c r="AJ33" i="6"/>
  <c r="AI33" i="6"/>
  <c r="AK34" i="6"/>
  <c r="AJ34" i="6"/>
  <c r="AS34" i="6"/>
  <c r="AR34" i="6"/>
  <c r="BA34" i="6"/>
  <c r="AZ34" i="6"/>
  <c r="BC36" i="6"/>
  <c r="BB36" i="6"/>
  <c r="AW39" i="6"/>
  <c r="AX39" i="6"/>
  <c r="AX40" i="6"/>
  <c r="AY40" i="6"/>
  <c r="AJ42" i="6"/>
  <c r="AK42" i="6"/>
  <c r="AS42" i="6"/>
  <c r="AR42" i="6"/>
  <c r="AL43" i="6"/>
  <c r="AK43" i="6"/>
  <c r="BA43" i="6"/>
  <c r="BB43" i="6"/>
  <c r="AT44" i="6"/>
  <c r="AU44" i="6"/>
  <c r="AN45" i="6"/>
  <c r="AM45" i="6"/>
  <c r="AO46" i="6"/>
  <c r="AN46" i="6"/>
  <c r="AW46" i="6"/>
  <c r="AV46" i="6"/>
  <c r="AX47" i="6"/>
  <c r="AW47" i="6"/>
  <c r="AJ49" i="6"/>
  <c r="AI49" i="6"/>
  <c r="BA51" i="6"/>
  <c r="BB51" i="6"/>
  <c r="AR57" i="6"/>
  <c r="AQ57" i="6"/>
  <c r="AS58" i="6"/>
  <c r="AR58" i="6"/>
  <c r="AL59" i="6"/>
  <c r="AK59" i="6"/>
  <c r="AT59" i="6"/>
  <c r="AS59" i="6"/>
  <c r="BB59" i="6"/>
  <c r="BA59" i="6"/>
  <c r="AN61" i="6"/>
  <c r="AM61" i="6"/>
  <c r="BC68" i="6"/>
  <c r="BB68" i="6"/>
  <c r="AG71" i="6"/>
  <c r="AH71" i="6"/>
  <c r="AK74" i="6"/>
  <c r="AJ74" i="6"/>
  <c r="AR74" i="6"/>
  <c r="AS74" i="6"/>
  <c r="AU77" i="6"/>
  <c r="AV77" i="6"/>
  <c r="AW22" i="6"/>
  <c r="AM28" i="6"/>
  <c r="AL36" i="6"/>
  <c r="BB44" i="6"/>
  <c r="AZ57" i="6"/>
  <c r="AJ57" i="6"/>
  <c r="AI15" i="6"/>
  <c r="AL10" i="6"/>
  <c r="BB10" i="6"/>
  <c r="BC11" i="6"/>
  <c r="AJ16" i="6"/>
  <c r="AZ16" i="6"/>
  <c r="AS17" i="6"/>
  <c r="BA17" i="6"/>
  <c r="AT18" i="6"/>
  <c r="AW21" i="6"/>
  <c r="AJ24" i="6"/>
  <c r="AS25" i="6"/>
  <c r="BA25" i="6"/>
  <c r="AW29" i="6"/>
  <c r="AJ32" i="6"/>
  <c r="AR32" i="6"/>
  <c r="AK33" i="6"/>
  <c r="AS33" i="6"/>
  <c r="BA33" i="6"/>
  <c r="AN36" i="6"/>
  <c r="AI39" i="6"/>
  <c r="BC43" i="6"/>
  <c r="AN44" i="6"/>
  <c r="AV44" i="6"/>
  <c r="AO45" i="6"/>
  <c r="AY47" i="6"/>
  <c r="AJ48" i="6"/>
  <c r="AK49" i="6"/>
  <c r="BA49" i="6"/>
  <c r="AU51" i="6"/>
  <c r="AH54" i="6"/>
  <c r="AX54" i="6"/>
  <c r="BA57" i="6"/>
  <c r="AW61" i="6"/>
  <c r="AP62" i="6"/>
  <c r="AZ72" i="6"/>
  <c r="BC75" i="6"/>
  <c r="AN14" i="6"/>
  <c r="BC28" i="6"/>
  <c r="BB76" i="6"/>
  <c r="BA11" i="6"/>
  <c r="AJ18" i="6"/>
  <c r="AU20" i="6"/>
  <c r="AN38" i="6"/>
  <c r="AV61" i="6"/>
  <c r="AM20" i="6"/>
  <c r="AN22" i="6"/>
  <c r="AY49" i="6"/>
  <c r="AO62" i="6"/>
  <c r="AM77" i="6"/>
  <c r="AP39" i="6"/>
  <c r="AZ17" i="6"/>
  <c r="AS26" i="6"/>
  <c r="AV30" i="6"/>
  <c r="AV14" i="6"/>
  <c r="AZ26" i="6"/>
  <c r="AR65" i="6"/>
  <c r="BB20" i="6"/>
  <c r="AQ25" i="6"/>
  <c r="AV38" i="6"/>
  <c r="AS43" i="6"/>
  <c r="AW54" i="6"/>
  <c r="AK10" i="6"/>
  <c r="AR33" i="6"/>
  <c r="BA42" i="6"/>
  <c r="AW62" i="6"/>
  <c r="AG33" i="6"/>
  <c r="AP73" i="6"/>
  <c r="AO73" i="6"/>
  <c r="AI67" i="6"/>
  <c r="AJ67" i="6"/>
  <c r="AO65" i="6"/>
  <c r="AP65" i="6"/>
  <c r="BA60" i="6"/>
  <c r="AZ60" i="6"/>
  <c r="AW56" i="6"/>
  <c r="AV56" i="6"/>
  <c r="AS44" i="6"/>
  <c r="AR44" i="6"/>
  <c r="AM39" i="6"/>
  <c r="AN39" i="6"/>
  <c r="AZ35" i="6"/>
  <c r="AY35" i="6"/>
  <c r="AM30" i="6"/>
  <c r="AL30" i="6"/>
  <c r="AY19" i="6"/>
  <c r="AM22" i="6"/>
  <c r="AP33" i="6"/>
  <c r="AS45" i="6"/>
  <c r="AN47" i="6"/>
  <c r="BB53" i="6"/>
  <c r="AQ58" i="6"/>
  <c r="AY59" i="6"/>
  <c r="AS60" i="6"/>
  <c r="AY75" i="6"/>
  <c r="BB63" i="6"/>
  <c r="BA63" i="6"/>
  <c r="AI10" i="6"/>
  <c r="AT22" i="6"/>
  <c r="AZ27" i="6"/>
  <c r="AI35" i="6"/>
  <c r="AV39" i="6"/>
  <c r="AV47" i="6"/>
  <c r="AH66" i="6"/>
  <c r="AK68" i="6"/>
  <c r="AY45" i="6"/>
  <c r="AY77" i="6"/>
  <c r="AR70" i="6"/>
  <c r="AJ70" i="6"/>
  <c r="AW67" i="6"/>
  <c r="AM57" i="6"/>
  <c r="AY53" i="6"/>
  <c r="BB48" i="6"/>
  <c r="AU41" i="6"/>
  <c r="AL40" i="6"/>
  <c r="AK31" i="6"/>
  <c r="AI29" i="6"/>
  <c r="AN26" i="6"/>
  <c r="BB24" i="6"/>
  <c r="BB16" i="6"/>
  <c r="BC78" i="6"/>
  <c r="BB78" i="6"/>
  <c r="AR76" i="6"/>
  <c r="AS76" i="6"/>
  <c r="AW73" i="6"/>
  <c r="AX73" i="6"/>
  <c r="AV71" i="6"/>
  <c r="AU71" i="6"/>
  <c r="AM70" i="6"/>
  <c r="AL70" i="6"/>
  <c r="BB62" i="6"/>
  <c r="BC62" i="6"/>
  <c r="AX33" i="6"/>
  <c r="AW33" i="6"/>
  <c r="AT30" i="6"/>
  <c r="AU30" i="6"/>
  <c r="BB22" i="6"/>
  <c r="BC22" i="6"/>
  <c r="AI19" i="6"/>
  <c r="AJ19" i="6"/>
  <c r="AJ76" i="6"/>
  <c r="AT57" i="6"/>
  <c r="AS57" i="6"/>
  <c r="AY10" i="6"/>
  <c r="BA13" i="6"/>
  <c r="BC14" i="6"/>
  <c r="AO17" i="6"/>
  <c r="BC30" i="6"/>
  <c r="AO34" i="6"/>
  <c r="AQ35" i="6"/>
  <c r="AN40" i="6"/>
  <c r="AG49" i="6"/>
  <c r="AI51" i="6"/>
  <c r="AY58" i="6"/>
  <c r="AM62" i="6"/>
  <c r="AG73" i="6"/>
  <c r="AM65" i="6"/>
  <c r="AJ69" i="6"/>
  <c r="AU73" i="6"/>
  <c r="AL74" i="6"/>
  <c r="AX62" i="6"/>
  <c r="AQ66" i="6"/>
  <c r="AP66" i="6"/>
  <c r="AZ44" i="6"/>
  <c r="BA44" i="6"/>
  <c r="AO25" i="6"/>
  <c r="AP25" i="6"/>
  <c r="AJ27" i="6"/>
  <c r="AW17" i="6"/>
  <c r="AW25" i="6"/>
  <c r="AV40" i="6"/>
  <c r="BA45" i="6"/>
  <c r="AT54" i="6"/>
  <c r="AI59" i="6"/>
  <c r="AT62" i="6"/>
  <c r="AM71" i="6"/>
  <c r="AL78" i="6"/>
  <c r="BB8" i="6"/>
  <c r="AX12" i="6"/>
  <c r="AY21" i="6"/>
  <c r="AR29" i="6"/>
  <c r="BB32" i="6"/>
  <c r="AZ46" i="6"/>
  <c r="AI53" i="6"/>
  <c r="AJ62" i="6"/>
  <c r="AZ76" i="6"/>
  <c r="BA76" i="6"/>
  <c r="AY51" i="6"/>
  <c r="AZ51" i="6"/>
  <c r="AK44" i="6"/>
  <c r="AJ44" i="6"/>
  <c r="BB37" i="6"/>
  <c r="BA68" i="6"/>
  <c r="AK37" i="6"/>
  <c r="AH41" i="6"/>
  <c r="AK45" i="6"/>
  <c r="AY66" i="6"/>
  <c r="AJ75" i="6"/>
  <c r="AJ30" i="6"/>
  <c r="AZ78" i="6"/>
  <c r="AJ78" i="6"/>
  <c r="AW75" i="6"/>
  <c r="AV74" i="6"/>
  <c r="AN74" i="6"/>
  <c r="BC73" i="6"/>
  <c r="AM73" i="6"/>
  <c r="BB72" i="6"/>
  <c r="AT72" i="6"/>
  <c r="AZ70" i="6"/>
  <c r="AY69" i="6"/>
  <c r="BC65" i="6"/>
  <c r="AU65" i="6"/>
  <c r="AR62" i="6"/>
  <c r="AY61" i="6"/>
  <c r="AQ61" i="6"/>
  <c r="AP60" i="6"/>
  <c r="AH60" i="6"/>
  <c r="AW59" i="6"/>
  <c r="BC57" i="6"/>
  <c r="AU57" i="6"/>
  <c r="AT56" i="6"/>
  <c r="AZ54" i="6"/>
  <c r="AJ54" i="6"/>
  <c r="AT48" i="6"/>
  <c r="AS47" i="6"/>
  <c r="AR46" i="6"/>
  <c r="AJ46" i="6"/>
  <c r="AQ45" i="6"/>
  <c r="AI45" i="6"/>
  <c r="AX44" i="6"/>
  <c r="AW43" i="6"/>
  <c r="AO43" i="6"/>
  <c r="AV42" i="6"/>
  <c r="AN42" i="6"/>
  <c r="BC41" i="6"/>
  <c r="AM41" i="6"/>
  <c r="BB40" i="6"/>
  <c r="AS39" i="6"/>
  <c r="AQ37" i="6"/>
  <c r="AI37" i="6"/>
  <c r="AT32" i="6"/>
  <c r="AL32" i="6"/>
  <c r="AZ30" i="6"/>
  <c r="AY29" i="6"/>
  <c r="AV26" i="6"/>
  <c r="AT24" i="6"/>
  <c r="AL24" i="6"/>
  <c r="BA23" i="6"/>
  <c r="AK23" i="6"/>
  <c r="AZ22" i="6"/>
  <c r="AR22" i="6"/>
  <c r="AQ21" i="6"/>
  <c r="AL16" i="6"/>
  <c r="AK15" i="6"/>
  <c r="AL8" i="6"/>
  <c r="AG17" i="6"/>
  <c r="AG25" i="6"/>
  <c r="AJ23" i="6"/>
  <c r="AI23" i="6"/>
  <c r="AR39" i="6"/>
  <c r="AQ39" i="6"/>
  <c r="BA48" i="6"/>
  <c r="AZ48" i="6"/>
  <c r="AM58" i="6"/>
  <c r="AL58" i="6"/>
  <c r="AH61" i="6"/>
  <c r="AG61" i="6"/>
  <c r="AZ71" i="6"/>
  <c r="AY71" i="6"/>
  <c r="AM75" i="6"/>
  <c r="AN75" i="6"/>
  <c r="AG13" i="6"/>
  <c r="AZ15" i="6"/>
  <c r="BB18" i="6"/>
  <c r="AX21" i="6"/>
  <c r="AO29" i="6"/>
  <c r="BB34" i="6"/>
  <c r="AT42" i="6"/>
  <c r="AW44" i="6"/>
  <c r="AG52" i="6"/>
  <c r="AZ56" i="6"/>
  <c r="BB58" i="6"/>
  <c r="AR63" i="6"/>
  <c r="BC10" i="6"/>
  <c r="AV11" i="6"/>
  <c r="BB26" i="6"/>
  <c r="AT74" i="6"/>
  <c r="AM18" i="6"/>
  <c r="AL18" i="6"/>
  <c r="AL42" i="6"/>
  <c r="AM42" i="6"/>
  <c r="AU58" i="6"/>
  <c r="AT58" i="6"/>
  <c r="AY63" i="6"/>
  <c r="AZ63" i="6"/>
  <c r="AM66" i="6"/>
  <c r="AL66" i="6"/>
  <c r="AP77" i="6"/>
  <c r="AO77" i="6"/>
  <c r="AQ47" i="6"/>
  <c r="BA72" i="6"/>
  <c r="AU18" i="6"/>
  <c r="AG21" i="6"/>
  <c r="AQ23" i="6"/>
  <c r="AI31" i="6"/>
  <c r="AU34" i="6"/>
  <c r="AP38" i="6"/>
  <c r="AG43" i="6"/>
  <c r="AK8" i="6"/>
  <c r="AJ8" i="6"/>
  <c r="AZ39" i="6"/>
  <c r="AY39" i="6"/>
  <c r="AX69" i="6"/>
  <c r="AW69" i="6"/>
  <c r="AG77" i="6"/>
  <c r="AH77" i="6"/>
  <c r="AP46" i="6"/>
  <c r="AG75" i="6"/>
  <c r="AH75" i="6"/>
  <c r="AT26" i="6"/>
  <c r="AG29" i="6"/>
  <c r="AK56" i="6"/>
  <c r="AG69" i="6"/>
  <c r="AR72" i="6"/>
  <c r="AP37" i="6"/>
  <c r="AO37" i="6"/>
  <c r="BC42" i="6"/>
  <c r="BB42" i="6"/>
  <c r="AP61" i="6"/>
  <c r="AO61" i="6"/>
  <c r="AI71" i="6"/>
  <c r="AJ71" i="6"/>
  <c r="AS48" i="6"/>
  <c r="AH46" i="6"/>
  <c r="AX61" i="6"/>
  <c r="AG67" i="6"/>
  <c r="AH67" i="6"/>
  <c r="AL26" i="6"/>
  <c r="AP21" i="6"/>
  <c r="AY23" i="6"/>
  <c r="AY31" i="6"/>
  <c r="AX46" i="6"/>
  <c r="AW77" i="6"/>
  <c r="AM11" i="6"/>
  <c r="AX14" i="6"/>
  <c r="AR24" i="6"/>
  <c r="AK25" i="6"/>
  <c r="AQ31" i="6"/>
  <c r="AL34" i="6"/>
  <c r="AW37" i="6"/>
  <c r="AX38" i="6"/>
  <c r="AJ41" i="6"/>
  <c r="AU43" i="6"/>
  <c r="AI55" i="6"/>
  <c r="AR56" i="6"/>
  <c r="AH62" i="6"/>
  <c r="AI63" i="6"/>
  <c r="AJ65" i="6"/>
  <c r="AK65" i="6"/>
  <c r="AT66" i="6"/>
  <c r="AU67" i="6"/>
  <c r="BC67" i="6"/>
  <c r="AN68" i="6"/>
  <c r="AU68" i="6"/>
  <c r="AV68" i="6"/>
  <c r="AO69" i="6"/>
  <c r="AN69" i="6"/>
  <c r="AQ71" i="6"/>
  <c r="AP71" i="6"/>
  <c r="AJ72" i="6"/>
  <c r="AI72" i="6"/>
  <c r="BB74" i="6"/>
  <c r="BA74" i="6"/>
  <c r="AU75" i="6"/>
  <c r="AG51" i="6"/>
  <c r="AG37" i="6"/>
  <c r="AG59" i="6"/>
  <c r="AG45" i="6"/>
  <c r="AH7" i="6"/>
  <c r="AO7" i="6"/>
  <c r="AK51" i="6"/>
  <c r="AW13" i="6"/>
  <c r="AV13" i="6"/>
  <c r="AN16" i="6"/>
  <c r="AU17" i="6"/>
  <c r="AT17" i="6"/>
  <c r="BC17" i="6"/>
  <c r="BB17" i="6"/>
  <c r="AN20" i="6"/>
  <c r="AM21" i="6"/>
  <c r="AL21" i="6"/>
  <c r="BC21" i="6"/>
  <c r="BB21" i="6"/>
  <c r="AU25" i="6"/>
  <c r="AT25" i="6"/>
  <c r="AN28" i="6"/>
  <c r="BC29" i="6"/>
  <c r="BB29" i="6"/>
  <c r="AM33" i="6"/>
  <c r="AL33" i="6"/>
  <c r="BC33" i="6"/>
  <c r="BB33" i="6"/>
  <c r="BA39" i="6"/>
  <c r="AM7" i="6"/>
  <c r="AL7" i="6"/>
  <c r="AU7" i="6"/>
  <c r="AT7" i="6"/>
  <c r="BC7" i="6"/>
  <c r="BB7" i="6"/>
  <c r="AX7" i="6"/>
  <c r="AX9" i="6"/>
  <c r="AG10" i="6"/>
  <c r="AV16" i="6"/>
  <c r="AV20" i="6"/>
  <c r="AV24" i="6"/>
  <c r="AV28" i="6"/>
  <c r="AV32" i="6"/>
  <c r="AV36" i="6"/>
  <c r="AU37" i="6"/>
  <c r="AT38" i="6"/>
  <c r="AT39" i="6"/>
  <c r="AQ40" i="6"/>
  <c r="AQ41" i="6"/>
  <c r="AP43" i="6"/>
  <c r="AP44" i="6"/>
  <c r="AO44" i="6"/>
  <c r="AQ44" i="6"/>
  <c r="AX45" i="6"/>
  <c r="AW48" i="6"/>
  <c r="AS49" i="6"/>
  <c r="AT49" i="6"/>
  <c r="AH50" i="6"/>
  <c r="AG50" i="6"/>
  <c r="AI11" i="6"/>
  <c r="AH11" i="6"/>
  <c r="AY11" i="6"/>
  <c r="AX11" i="6"/>
  <c r="AN12" i="6"/>
  <c r="AV12" i="6"/>
  <c r="AJ14" i="6"/>
  <c r="AI14" i="6"/>
  <c r="AZ14" i="6"/>
  <c r="AY14" i="6"/>
  <c r="AG15" i="6"/>
  <c r="AW15" i="6"/>
  <c r="AI18" i="6"/>
  <c r="AH18" i="6"/>
  <c r="AQ18" i="6"/>
  <c r="AP18" i="6"/>
  <c r="AY18" i="6"/>
  <c r="AX18" i="6"/>
  <c r="AG19" i="6"/>
  <c r="AO19" i="6"/>
  <c r="AW19" i="6"/>
  <c r="AH22" i="6"/>
  <c r="AQ22" i="6"/>
  <c r="AP22" i="6"/>
  <c r="AY22" i="6"/>
  <c r="AX22" i="6"/>
  <c r="AG23" i="6"/>
  <c r="AO23" i="6"/>
  <c r="AW23" i="6"/>
  <c r="AI26" i="6"/>
  <c r="AH26" i="6"/>
  <c r="AQ26" i="6"/>
  <c r="AP26" i="6"/>
  <c r="AY26" i="6"/>
  <c r="AX26" i="6"/>
  <c r="AG27" i="6"/>
  <c r="AO27" i="6"/>
  <c r="AW27" i="6"/>
  <c r="AI30" i="6"/>
  <c r="AH30" i="6"/>
  <c r="AQ30" i="6"/>
  <c r="AP30" i="6"/>
  <c r="AY30" i="6"/>
  <c r="AX30" i="6"/>
  <c r="AG31" i="6"/>
  <c r="AO31" i="6"/>
  <c r="AW31" i="6"/>
  <c r="AI34" i="6"/>
  <c r="AH34" i="6"/>
  <c r="AQ34" i="6"/>
  <c r="AP34" i="6"/>
  <c r="AY34" i="6"/>
  <c r="AX34" i="6"/>
  <c r="AG35" i="6"/>
  <c r="AO35" i="6"/>
  <c r="AW35" i="6"/>
  <c r="AH38" i="6"/>
  <c r="AI42" i="6"/>
  <c r="AH42" i="6"/>
  <c r="AQ42" i="6"/>
  <c r="AI43" i="6"/>
  <c r="AQ43" i="6"/>
  <c r="AI44" i="6"/>
  <c r="AY44" i="6"/>
  <c r="AL46" i="6"/>
  <c r="AK46" i="6"/>
  <c r="BB46" i="6"/>
  <c r="AP47" i="6"/>
  <c r="AS51" i="6"/>
  <c r="AG58" i="6"/>
  <c r="AN58" i="6"/>
  <c r="AO58" i="6"/>
  <c r="AW58" i="6"/>
  <c r="AV58" i="6"/>
  <c r="AU60" i="6"/>
  <c r="AT60" i="6"/>
  <c r="BC60" i="6"/>
  <c r="BB60" i="6"/>
  <c r="AM64" i="6"/>
  <c r="AL64" i="6"/>
  <c r="AU64" i="6"/>
  <c r="AT64" i="6"/>
  <c r="BC64" i="6"/>
  <c r="BB64" i="6"/>
  <c r="AT65" i="6"/>
  <c r="AS65" i="6"/>
  <c r="BB65" i="6"/>
  <c r="BA65" i="6"/>
  <c r="AG7" i="6"/>
  <c r="AN7" i="6"/>
  <c r="AM17" i="6"/>
  <c r="AL17" i="6"/>
  <c r="AN32" i="6"/>
  <c r="AI83" i="6"/>
  <c r="AH83" i="6"/>
  <c r="AY83" i="6"/>
  <c r="AX83" i="6"/>
  <c r="AO24" i="6"/>
  <c r="AO36" i="6"/>
  <c r="BB38" i="6"/>
  <c r="AI41" i="6"/>
  <c r="BA55" i="6"/>
  <c r="AH64" i="6"/>
  <c r="AG64" i="6"/>
  <c r="BA9" i="6"/>
  <c r="AZ9" i="6"/>
  <c r="AH15" i="6"/>
  <c r="AI16" i="6"/>
  <c r="AH16" i="6"/>
  <c r="AY16" i="6"/>
  <c r="AX16" i="6"/>
  <c r="AH19" i="6"/>
  <c r="AI20" i="6"/>
  <c r="AH20" i="6"/>
  <c r="AQ20" i="6"/>
  <c r="AP20" i="6"/>
  <c r="AY20" i="6"/>
  <c r="AX20" i="6"/>
  <c r="AI24" i="6"/>
  <c r="AH24" i="6"/>
  <c r="AQ24" i="6"/>
  <c r="AP24" i="6"/>
  <c r="AY24" i="6"/>
  <c r="AX24" i="6"/>
  <c r="AH27" i="6"/>
  <c r="AI28" i="6"/>
  <c r="AH28" i="6"/>
  <c r="AQ28" i="6"/>
  <c r="AP28" i="6"/>
  <c r="AY28" i="6"/>
  <c r="AX28" i="6"/>
  <c r="AI32" i="6"/>
  <c r="AH32" i="6"/>
  <c r="AQ32" i="6"/>
  <c r="AP32" i="6"/>
  <c r="AY32" i="6"/>
  <c r="AX32" i="6"/>
  <c r="AH35" i="6"/>
  <c r="AI36" i="6"/>
  <c r="AH36" i="6"/>
  <c r="AQ36" i="6"/>
  <c r="AP36" i="6"/>
  <c r="AY36" i="6"/>
  <c r="AX36" i="6"/>
  <c r="AL41" i="6"/>
  <c r="AZ41" i="6"/>
  <c r="AY42" i="6"/>
  <c r="AY43" i="6"/>
  <c r="AL44" i="6"/>
  <c r="AT46" i="6"/>
  <c r="AH52" i="6"/>
  <c r="BB54" i="6"/>
  <c r="BA54" i="6"/>
  <c r="AI74" i="6"/>
  <c r="AG82" i="6"/>
  <c r="AO82" i="6"/>
  <c r="AN82" i="6"/>
  <c r="AW82" i="6"/>
  <c r="AV82" i="6"/>
  <c r="AP7" i="6"/>
  <c r="AN10" i="6"/>
  <c r="AM10" i="6"/>
  <c r="AN13" i="6"/>
  <c r="BC25" i="6"/>
  <c r="BB25" i="6"/>
  <c r="AM29" i="6"/>
  <c r="AL29" i="6"/>
  <c r="AK39" i="6"/>
  <c r="AG12" i="6"/>
  <c r="AM37" i="6"/>
  <c r="AL38" i="6"/>
  <c r="AI47" i="6"/>
  <c r="AH47" i="6"/>
  <c r="AX64" i="6"/>
  <c r="AW64" i="6"/>
  <c r="AM8" i="6"/>
  <c r="AK9" i="6"/>
  <c r="AJ9" i="6"/>
  <c r="AI12" i="6"/>
  <c r="AG39" i="6"/>
  <c r="AO41" i="6"/>
  <c r="BA41" i="6"/>
  <c r="AM43" i="6"/>
  <c r="AW45" i="6"/>
  <c r="AV45" i="6"/>
  <c r="BB49" i="6"/>
  <c r="AW7" i="6"/>
  <c r="AV10" i="6"/>
  <c r="AU21" i="6"/>
  <c r="AT21" i="6"/>
  <c r="AM25" i="6"/>
  <c r="AL25" i="6"/>
  <c r="AU29" i="6"/>
  <c r="AT29" i="6"/>
  <c r="AU33" i="6"/>
  <c r="AT33" i="6"/>
  <c r="AJ50" i="6"/>
  <c r="AQ83" i="6"/>
  <c r="AP83" i="6"/>
  <c r="AT41" i="6"/>
  <c r="AS41" i="6"/>
  <c r="AK55" i="6"/>
  <c r="AJ55" i="6"/>
  <c r="AP64" i="6"/>
  <c r="AO64" i="6"/>
  <c r="AS7" i="6"/>
  <c r="AH8" i="6"/>
  <c r="AG8" i="6"/>
  <c r="AX8" i="6"/>
  <c r="AW8" i="6"/>
  <c r="AH9" i="6"/>
  <c r="AV7" i="6"/>
  <c r="AM9" i="6"/>
  <c r="BC9" i="6"/>
  <c r="AL12" i="6"/>
  <c r="AK12" i="6"/>
  <c r="BB12" i="6"/>
  <c r="BA12" i="6"/>
  <c r="AM15" i="6"/>
  <c r="AL15" i="6"/>
  <c r="BC15" i="6"/>
  <c r="BB15" i="6"/>
  <c r="AK16" i="6"/>
  <c r="BA16" i="6"/>
  <c r="AG16" i="6"/>
  <c r="AM19" i="6"/>
  <c r="AL19" i="6"/>
  <c r="AU19" i="6"/>
  <c r="AT19" i="6"/>
  <c r="BC19" i="6"/>
  <c r="BB19" i="6"/>
  <c r="AK20" i="6"/>
  <c r="AS20" i="6"/>
  <c r="BA20" i="6"/>
  <c r="AG20" i="6"/>
  <c r="AM23" i="6"/>
  <c r="AL23" i="6"/>
  <c r="AU23" i="6"/>
  <c r="AT23" i="6"/>
  <c r="BC23" i="6"/>
  <c r="BB23" i="6"/>
  <c r="AK24" i="6"/>
  <c r="AS24" i="6"/>
  <c r="BA24" i="6"/>
  <c r="AG24" i="6"/>
  <c r="AM27" i="6"/>
  <c r="AL27" i="6"/>
  <c r="AU27" i="6"/>
  <c r="AT27" i="6"/>
  <c r="BC27" i="6"/>
  <c r="BB27" i="6"/>
  <c r="AK28" i="6"/>
  <c r="AS28" i="6"/>
  <c r="BA28" i="6"/>
  <c r="AG28" i="6"/>
  <c r="AM31" i="6"/>
  <c r="AL31" i="6"/>
  <c r="AU31" i="6"/>
  <c r="AT31" i="6"/>
  <c r="BC31" i="6"/>
  <c r="BB31" i="6"/>
  <c r="AK32" i="6"/>
  <c r="AS32" i="6"/>
  <c r="BA32" i="6"/>
  <c r="AG32" i="6"/>
  <c r="AM35" i="6"/>
  <c r="AL35" i="6"/>
  <c r="AU35" i="6"/>
  <c r="AT35" i="6"/>
  <c r="BC35" i="6"/>
  <c r="BB35" i="6"/>
  <c r="AK36" i="6"/>
  <c r="AS36" i="6"/>
  <c r="AG36" i="6"/>
  <c r="AW41" i="6"/>
  <c r="AH45" i="6"/>
  <c r="AP45" i="6"/>
  <c r="AU45" i="6"/>
  <c r="AK47" i="6"/>
  <c r="AG48" i="6"/>
  <c r="AK52" i="6"/>
  <c r="AH53" i="6"/>
  <c r="AG53" i="6"/>
  <c r="AW53" i="6"/>
  <c r="AX53" i="6"/>
  <c r="AW57" i="6"/>
  <c r="AV57" i="6"/>
  <c r="AL67" i="6"/>
  <c r="AK67" i="6"/>
  <c r="AT67" i="6"/>
  <c r="AS67" i="6"/>
  <c r="BB67" i="6"/>
  <c r="BA67" i="6"/>
  <c r="AT86" i="6"/>
  <c r="AJ40" i="6"/>
  <c r="AR40" i="6"/>
  <c r="AZ40" i="6"/>
  <c r="AG46" i="6"/>
  <c r="AI56" i="6"/>
  <c r="AH56" i="6"/>
  <c r="AQ56" i="6"/>
  <c r="AY56" i="6"/>
  <c r="AX56" i="6"/>
  <c r="AP57" i="6"/>
  <c r="AQ74" i="6"/>
  <c r="AY74" i="6"/>
  <c r="BA80" i="6"/>
  <c r="BB80" i="6"/>
  <c r="AQ81" i="6"/>
  <c r="AP81" i="6"/>
  <c r="AI87" i="6"/>
  <c r="AH87" i="6"/>
  <c r="AN59" i="6"/>
  <c r="AR67" i="6"/>
  <c r="AQ67" i="6"/>
  <c r="AY67" i="6"/>
  <c r="AZ67" i="6"/>
  <c r="AN76" i="6"/>
  <c r="AM76" i="6"/>
  <c r="AV76" i="6"/>
  <c r="AU76" i="6"/>
  <c r="AT80" i="6"/>
  <c r="AS80" i="6"/>
  <c r="AI81" i="6"/>
  <c r="AH81" i="6"/>
  <c r="AY81" i="6"/>
  <c r="AX81" i="6"/>
  <c r="BC86" i="6"/>
  <c r="BB86" i="6"/>
  <c r="AL86" i="6"/>
  <c r="AQ87" i="6"/>
  <c r="AP87" i="6"/>
  <c r="AY87" i="6"/>
  <c r="AX87" i="6"/>
  <c r="AJ38" i="6"/>
  <c r="AR38" i="6"/>
  <c r="AZ38" i="6"/>
  <c r="AV59" i="6"/>
  <c r="AG60" i="6"/>
  <c r="AO60" i="6"/>
  <c r="AN60" i="6"/>
  <c r="AW60" i="6"/>
  <c r="AV60" i="6"/>
  <c r="AS63" i="6"/>
  <c r="BB66" i="6"/>
  <c r="BA66" i="6"/>
  <c r="AZ47" i="6"/>
  <c r="AU49" i="6"/>
  <c r="BC49" i="6"/>
  <c r="AK53" i="6"/>
  <c r="AS54" i="6"/>
  <c r="AG54" i="6"/>
  <c r="AH55" i="6"/>
  <c r="AP56" i="6"/>
  <c r="AO56" i="6"/>
  <c r="AH57" i="6"/>
  <c r="AX57" i="6"/>
  <c r="BB57" i="6"/>
  <c r="AM59" i="6"/>
  <c r="AU59" i="6"/>
  <c r="BC59" i="6"/>
  <c r="AL60" i="6"/>
  <c r="AK60" i="6"/>
  <c r="AK63" i="6"/>
  <c r="AJ63" i="6"/>
  <c r="AL69" i="6"/>
  <c r="AK69" i="6"/>
  <c r="AT69" i="6"/>
  <c r="AS69" i="6"/>
  <c r="BB69" i="6"/>
  <c r="BA69" i="6"/>
  <c r="AH70" i="6"/>
  <c r="AG70" i="6"/>
  <c r="AP70" i="6"/>
  <c r="AO70" i="6"/>
  <c r="AX70" i="6"/>
  <c r="AW70" i="6"/>
  <c r="AL75" i="6"/>
  <c r="AK75" i="6"/>
  <c r="AT75" i="6"/>
  <c r="AS75" i="6"/>
  <c r="BB75" i="6"/>
  <c r="BA75" i="6"/>
  <c r="AV78" i="6"/>
  <c r="AU78" i="6"/>
  <c r="BC56" i="6"/>
  <c r="BB56" i="6"/>
  <c r="AL56" i="6"/>
  <c r="AK57" i="6"/>
  <c r="BA58" i="6"/>
  <c r="AZ58" i="6"/>
  <c r="AK61" i="6"/>
  <c r="AJ61" i="6"/>
  <c r="AZ61" i="6"/>
  <c r="AK81" i="6"/>
  <c r="AJ81" i="6"/>
  <c r="AS81" i="6"/>
  <c r="AR81" i="6"/>
  <c r="BA81" i="6"/>
  <c r="AZ81" i="6"/>
  <c r="AH84" i="6"/>
  <c r="AI48" i="6"/>
  <c r="AY48" i="6"/>
  <c r="AV51" i="6"/>
  <c r="AU53" i="6"/>
  <c r="BC53" i="6"/>
  <c r="AL61" i="6"/>
  <c r="AT61" i="6"/>
  <c r="BB61" i="6"/>
  <c r="AK66" i="6"/>
  <c r="AS66" i="6"/>
  <c r="AT68" i="6"/>
  <c r="AS68" i="6"/>
  <c r="AR69" i="6"/>
  <c r="AQ69" i="6"/>
  <c r="AV70" i="6"/>
  <c r="AU70" i="6"/>
  <c r="AJ77" i="6"/>
  <c r="AI77" i="6"/>
  <c r="AR77" i="6"/>
  <c r="AQ77" i="6"/>
  <c r="BC55" i="6"/>
  <c r="AG65" i="6"/>
  <c r="AM67" i="6"/>
  <c r="AU69" i="6"/>
  <c r="AM72" i="6"/>
  <c r="AQ75" i="6"/>
  <c r="AQ76" i="6"/>
  <c r="AM84" i="6"/>
  <c r="AL84" i="6"/>
  <c r="BC84" i="6"/>
  <c r="BB84" i="6"/>
  <c r="AP85" i="6"/>
  <c r="AX86" i="6"/>
  <c r="AK87" i="6"/>
  <c r="AJ87" i="6"/>
  <c r="AS87" i="6"/>
  <c r="AR87" i="6"/>
  <c r="BA87" i="6"/>
  <c r="AZ87" i="6"/>
  <c r="AO66" i="6"/>
  <c r="AM68" i="6"/>
  <c r="AL71" i="6"/>
  <c r="AK71" i="6"/>
  <c r="AT71" i="6"/>
  <c r="AS71" i="6"/>
  <c r="BB71" i="6"/>
  <c r="BA71" i="6"/>
  <c r="AI76" i="6"/>
  <c r="AL77" i="6"/>
  <c r="AK77" i="6"/>
  <c r="AT77" i="6"/>
  <c r="AS77" i="6"/>
  <c r="BB77" i="6"/>
  <c r="BA77" i="6"/>
  <c r="AH78" i="6"/>
  <c r="AG78" i="6"/>
  <c r="AP78" i="6"/>
  <c r="AO78" i="6"/>
  <c r="AX78" i="6"/>
  <c r="AW78" i="6"/>
  <c r="AK83" i="6"/>
  <c r="AJ83" i="6"/>
  <c r="AS83" i="6"/>
  <c r="AR83" i="6"/>
  <c r="BA83" i="6"/>
  <c r="AZ83" i="6"/>
  <c r="AO80" i="6"/>
  <c r="AI54" i="6"/>
  <c r="AY54" i="6"/>
  <c r="AX60" i="6"/>
  <c r="AI62" i="6"/>
  <c r="AQ62" i="6"/>
  <c r="AY62" i="6"/>
  <c r="AP63" i="6"/>
  <c r="AX63" i="6"/>
  <c r="AM63" i="6"/>
  <c r="AJ66" i="6"/>
  <c r="AR66" i="6"/>
  <c r="AZ66" i="6"/>
  <c r="AH68" i="6"/>
  <c r="AG68" i="6"/>
  <c r="AP68" i="6"/>
  <c r="AX68" i="6"/>
  <c r="AH72" i="6"/>
  <c r="AG72" i="6"/>
  <c r="AP72" i="6"/>
  <c r="AO72" i="6"/>
  <c r="AX72" i="6"/>
  <c r="AW72" i="6"/>
  <c r="AJ73" i="6"/>
  <c r="AI73" i="6"/>
  <c r="AZ73" i="6"/>
  <c r="AY73" i="6"/>
  <c r="AH74" i="6"/>
  <c r="AG74" i="6"/>
  <c r="AP74" i="6"/>
  <c r="AO74" i="6"/>
  <c r="AX74" i="6"/>
  <c r="AW74" i="6"/>
  <c r="AP84" i="6"/>
  <c r="AK85" i="6"/>
  <c r="AJ85" i="6"/>
  <c r="AS85" i="6"/>
  <c r="AR85" i="6"/>
  <c r="BA85" i="6"/>
  <c r="AZ85" i="6"/>
  <c r="AG86" i="6"/>
  <c r="AO86" i="6"/>
  <c r="AN86" i="6"/>
  <c r="AW86" i="6"/>
  <c r="AV86" i="6"/>
  <c r="AJ64" i="6"/>
  <c r="AR64" i="6"/>
  <c r="AZ64" i="6"/>
  <c r="AY64" i="6"/>
  <c r="AL73" i="6"/>
  <c r="AK73" i="6"/>
  <c r="AT73" i="6"/>
  <c r="AS73" i="6"/>
  <c r="BB73" i="6"/>
  <c r="BA73" i="6"/>
  <c r="AM74" i="6"/>
  <c r="AH76" i="6"/>
  <c r="AG76" i="6"/>
  <c r="AP76" i="6"/>
  <c r="AO76" i="6"/>
  <c r="AX76" i="6"/>
  <c r="AW76" i="6"/>
  <c r="AV80" i="6"/>
  <c r="AU80" i="6"/>
  <c r="AL81" i="6"/>
  <c r="BB81" i="6"/>
  <c r="AG84" i="6"/>
  <c r="AO84" i="6"/>
  <c r="AN84" i="6"/>
  <c r="AW84" i="6"/>
  <c r="AV84" i="6"/>
  <c r="AC91" i="9" l="1"/>
  <c r="AD91" i="9" s="1"/>
  <c r="AF18" i="6"/>
  <c r="AC18" i="6" s="1"/>
  <c r="AF79" i="6"/>
  <c r="AC79" i="6" s="1"/>
  <c r="AF81" i="6"/>
  <c r="AC81" i="6" s="1"/>
  <c r="AF78" i="6"/>
  <c r="AC78" i="6" s="1"/>
  <c r="AF46" i="6"/>
  <c r="AC46" i="6" s="1"/>
  <c r="AF36" i="6"/>
  <c r="AC36" i="6" s="1"/>
  <c r="AF19" i="6"/>
  <c r="AC19" i="6" s="1"/>
  <c r="AF59" i="6"/>
  <c r="AC59" i="6" s="1"/>
  <c r="AF29" i="6"/>
  <c r="AC29" i="6" s="1"/>
  <c r="AF73" i="6"/>
  <c r="AC73" i="6" s="1"/>
  <c r="AF71" i="6"/>
  <c r="AC71" i="6" s="1"/>
  <c r="AF41" i="6"/>
  <c r="AC41" i="6" s="1"/>
  <c r="AF63" i="6"/>
  <c r="AC63" i="6" s="1"/>
  <c r="AF84" i="6"/>
  <c r="AC84" i="6" s="1"/>
  <c r="AF72" i="6"/>
  <c r="AC72" i="6" s="1"/>
  <c r="AF24" i="6"/>
  <c r="AC24" i="6" s="1"/>
  <c r="AF31" i="6"/>
  <c r="AC31" i="6" s="1"/>
  <c r="AF37" i="6"/>
  <c r="AC37" i="6" s="1"/>
  <c r="AF67" i="6"/>
  <c r="AC67" i="6" s="1"/>
  <c r="AF61" i="6"/>
  <c r="AC61" i="6" s="1"/>
  <c r="AF25" i="6"/>
  <c r="AC25" i="6" s="1"/>
  <c r="AF26" i="6"/>
  <c r="AC26" i="6" s="1"/>
  <c r="AF38" i="6"/>
  <c r="AC38" i="6" s="1"/>
  <c r="AF57" i="6"/>
  <c r="AC57" i="6" s="1"/>
  <c r="AF76" i="6"/>
  <c r="AC76" i="6" s="1"/>
  <c r="AF65" i="6"/>
  <c r="AC65" i="6" s="1"/>
  <c r="AF64" i="6"/>
  <c r="AC64" i="6" s="1"/>
  <c r="AF27" i="6"/>
  <c r="AC27" i="6" s="1"/>
  <c r="AF69" i="6"/>
  <c r="AC69" i="6" s="1"/>
  <c r="AF77" i="6"/>
  <c r="AC77" i="6" s="1"/>
  <c r="AF17" i="6"/>
  <c r="AC17" i="6" s="1"/>
  <c r="AF33" i="6"/>
  <c r="AC33" i="6" s="1"/>
  <c r="AF34" i="6"/>
  <c r="AC34" i="6" s="1"/>
  <c r="AF85" i="6"/>
  <c r="AC85" i="6" s="1"/>
  <c r="AF56" i="6"/>
  <c r="AC56" i="6" s="1"/>
  <c r="AF87" i="6"/>
  <c r="AC87" i="6" s="1"/>
  <c r="AF35" i="6"/>
  <c r="AC35" i="6" s="1"/>
  <c r="AF21" i="6"/>
  <c r="AC21" i="6" s="1"/>
  <c r="AF42" i="6"/>
  <c r="AC42" i="6" s="1"/>
  <c r="AF44" i="6"/>
  <c r="AC44" i="6" s="1"/>
  <c r="AF68" i="6"/>
  <c r="AC68" i="6" s="1"/>
  <c r="AF32" i="6"/>
  <c r="AC32" i="6" s="1"/>
  <c r="AF39" i="6"/>
  <c r="AC39" i="6" s="1"/>
  <c r="AF47" i="6"/>
  <c r="AC47" i="6" s="1"/>
  <c r="AF86" i="6"/>
  <c r="AC86" i="6" s="1"/>
  <c r="AF74" i="6"/>
  <c r="AC74" i="6" s="1"/>
  <c r="AF70" i="6"/>
  <c r="AC70" i="6" s="1"/>
  <c r="AF60" i="6"/>
  <c r="AC60" i="6" s="1"/>
  <c r="AF28" i="6"/>
  <c r="AC28" i="6" s="1"/>
  <c r="AF20" i="6"/>
  <c r="AC20" i="6" s="1"/>
  <c r="AF82" i="6"/>
  <c r="AC82" i="6" s="1"/>
  <c r="AF58" i="6"/>
  <c r="AC58" i="6" s="1"/>
  <c r="AF23" i="6"/>
  <c r="AC23" i="6" s="1"/>
  <c r="AF45" i="6"/>
  <c r="AC45" i="6" s="1"/>
  <c r="AF75" i="6"/>
  <c r="AC75" i="6" s="1"/>
  <c r="AF43" i="6"/>
  <c r="AC43" i="6" s="1"/>
  <c r="AF66" i="6"/>
  <c r="AC66" i="6" s="1"/>
  <c r="AF83" i="6"/>
  <c r="AC83" i="6" s="1"/>
  <c r="AF62" i="6"/>
  <c r="AC62" i="6" s="1"/>
  <c r="AF30" i="6"/>
  <c r="AC30" i="6" s="1"/>
  <c r="AF40" i="6"/>
  <c r="AC40" i="6" s="1"/>
  <c r="AF7" i="6"/>
  <c r="AC7" i="6" s="1"/>
  <c r="AB7" i="8" l="1"/>
  <c r="BA79" i="8"/>
  <c r="AN80" i="8"/>
  <c r="AL80" i="8"/>
  <c r="BB86" i="8"/>
  <c r="BA86" i="8"/>
  <c r="AZ86" i="8"/>
  <c r="AY86" i="8"/>
  <c r="AT86" i="8"/>
  <c r="AS86" i="8"/>
  <c r="AR86" i="8"/>
  <c r="AQ86" i="8"/>
  <c r="AL86" i="8"/>
  <c r="AK86" i="8"/>
  <c r="AJ86" i="8"/>
  <c r="AI86" i="8"/>
  <c r="BC86" i="8"/>
  <c r="AX86" i="8"/>
  <c r="AP86" i="8"/>
  <c r="AH86" i="8"/>
  <c r="BC85" i="8"/>
  <c r="AX85" i="8"/>
  <c r="AW85" i="8"/>
  <c r="AV85" i="8"/>
  <c r="AU85" i="8"/>
  <c r="AP85" i="8"/>
  <c r="AO85" i="8"/>
  <c r="AN85" i="8"/>
  <c r="AM85" i="8"/>
  <c r="AH85" i="8"/>
  <c r="AG85" i="8"/>
  <c r="BB85" i="8"/>
  <c r="BA85" i="8"/>
  <c r="AT85" i="8"/>
  <c r="AS85" i="8"/>
  <c r="AL85" i="8"/>
  <c r="AK85" i="8"/>
  <c r="BB84" i="8"/>
  <c r="BA84" i="8"/>
  <c r="AY84" i="8"/>
  <c r="AT84" i="8"/>
  <c r="AS84" i="8"/>
  <c r="AL84" i="8"/>
  <c r="AK84" i="8"/>
  <c r="AI84" i="8"/>
  <c r="BC84" i="8"/>
  <c r="AZ84" i="8"/>
  <c r="AX84" i="8"/>
  <c r="AP84" i="8"/>
  <c r="AJ84" i="8"/>
  <c r="AH84" i="8"/>
  <c r="BC83" i="8"/>
  <c r="AY83" i="8"/>
  <c r="AX83" i="8"/>
  <c r="AW83" i="8"/>
  <c r="AP83" i="8"/>
  <c r="AO83" i="8"/>
  <c r="AJ83" i="8"/>
  <c r="AH83" i="8"/>
  <c r="AG83" i="8"/>
  <c r="BA83" i="8"/>
  <c r="AV83" i="8"/>
  <c r="AS83" i="8"/>
  <c r="AQ83" i="8"/>
  <c r="AN83" i="8"/>
  <c r="AM83" i="8"/>
  <c r="AK83" i="8"/>
  <c r="AI83" i="8"/>
  <c r="BC82" i="8"/>
  <c r="BB82" i="8"/>
  <c r="AV82" i="8"/>
  <c r="AU82" i="8"/>
  <c r="AT82" i="8"/>
  <c r="AL82" i="8"/>
  <c r="AK82" i="8"/>
  <c r="AI82" i="8"/>
  <c r="AY82" i="8"/>
  <c r="AW82" i="8"/>
  <c r="AQ82" i="8"/>
  <c r="AO82" i="8"/>
  <c r="BC81" i="8"/>
  <c r="AX81" i="8"/>
  <c r="AR81" i="8"/>
  <c r="AP81" i="8"/>
  <c r="AH81" i="8"/>
  <c r="BA81" i="8"/>
  <c r="AY81" i="8"/>
  <c r="AU81" i="8"/>
  <c r="AS81" i="8"/>
  <c r="AQ81" i="8"/>
  <c r="AN81" i="8"/>
  <c r="AM81" i="8"/>
  <c r="AK81" i="8"/>
  <c r="AY80" i="8"/>
  <c r="AU80" i="8"/>
  <c r="AT80" i="8"/>
  <c r="BC80" i="8"/>
  <c r="BB80" i="8"/>
  <c r="BA80" i="8"/>
  <c r="AZ80" i="8"/>
  <c r="AW80" i="8"/>
  <c r="AS80" i="8"/>
  <c r="AR80" i="8"/>
  <c r="AO80" i="8"/>
  <c r="AJ79" i="8"/>
  <c r="AH79" i="8"/>
  <c r="AN79" i="8"/>
  <c r="AL79" i="8"/>
  <c r="BC78" i="8"/>
  <c r="AW78" i="8"/>
  <c r="AU78" i="8"/>
  <c r="AT78" i="8"/>
  <c r="AO78" i="8"/>
  <c r="AN78" i="8"/>
  <c r="AL78" i="8"/>
  <c r="AK78" i="8"/>
  <c r="BB78" i="8"/>
  <c r="BA78" i="8"/>
  <c r="AX78" i="8"/>
  <c r="AV78" i="8"/>
  <c r="AS78" i="8"/>
  <c r="AP78" i="8"/>
  <c r="AM78" i="8"/>
  <c r="AH78" i="8"/>
  <c r="AY77" i="8"/>
  <c r="AX77" i="8"/>
  <c r="AU77" i="8"/>
  <c r="AM77" i="8"/>
  <c r="AG77" i="8"/>
  <c r="BC77" i="8"/>
  <c r="BA77" i="8"/>
  <c r="AS77" i="8"/>
  <c r="AP77" i="8"/>
  <c r="AO77" i="8"/>
  <c r="AK77" i="8"/>
  <c r="AH77" i="8"/>
  <c r="AZ76" i="8"/>
  <c r="AV76" i="8"/>
  <c r="AU76" i="8"/>
  <c r="AM76" i="8"/>
  <c r="AL76" i="8"/>
  <c r="BC76" i="8"/>
  <c r="BB76" i="8"/>
  <c r="AY76" i="8"/>
  <c r="AT76" i="8"/>
  <c r="AQ76" i="8"/>
  <c r="AN76" i="8"/>
  <c r="AI76" i="8"/>
  <c r="AZ75" i="8"/>
  <c r="AY75" i="8"/>
  <c r="AW75" i="8"/>
  <c r="AQ75" i="8"/>
  <c r="AP75" i="8"/>
  <c r="AN75" i="8"/>
  <c r="AI75" i="8"/>
  <c r="AH75" i="8"/>
  <c r="AG75" i="8"/>
  <c r="BC75" i="8"/>
  <c r="BB75" i="8"/>
  <c r="AX75" i="8"/>
  <c r="AV75" i="8"/>
  <c r="AT75" i="8"/>
  <c r="AO75" i="8"/>
  <c r="AM75" i="8"/>
  <c r="AL75" i="8"/>
  <c r="BC74" i="8"/>
  <c r="AZ74" i="8"/>
  <c r="AW74" i="8"/>
  <c r="AQ74" i="8"/>
  <c r="AM74" i="8"/>
  <c r="AK74" i="8"/>
  <c r="AI74" i="8"/>
  <c r="AV74" i="8"/>
  <c r="AU74" i="8"/>
  <c r="AR74" i="8"/>
  <c r="AO74" i="8"/>
  <c r="AL74" i="8"/>
  <c r="AJ74" i="8"/>
  <c r="BC73" i="8"/>
  <c r="AZ73" i="8"/>
  <c r="AX73" i="8"/>
  <c r="AW73" i="8"/>
  <c r="AR73" i="8"/>
  <c r="AQ73" i="8"/>
  <c r="AK73" i="8"/>
  <c r="AJ73" i="8"/>
  <c r="AI73" i="8"/>
  <c r="AH73" i="8"/>
  <c r="BA73" i="8"/>
  <c r="AY73" i="8"/>
  <c r="AV73" i="8"/>
  <c r="AU73" i="8"/>
  <c r="AS73" i="8"/>
  <c r="AP73" i="8"/>
  <c r="AO73" i="8"/>
  <c r="AN73" i="8"/>
  <c r="AM73" i="8"/>
  <c r="BC72" i="8"/>
  <c r="BB72" i="8"/>
  <c r="AY72" i="8"/>
  <c r="AU72" i="8"/>
  <c r="AT72" i="8"/>
  <c r="AR72" i="8"/>
  <c r="AO72" i="8"/>
  <c r="AL72" i="8"/>
  <c r="AI72" i="8"/>
  <c r="BA72" i="8"/>
  <c r="AX72" i="8"/>
  <c r="AS72" i="8"/>
  <c r="AQ72" i="8"/>
  <c r="AP72" i="8"/>
  <c r="AN72" i="8"/>
  <c r="AM72" i="8"/>
  <c r="AK72" i="8"/>
  <c r="AH72" i="8"/>
  <c r="AY71" i="8"/>
  <c r="AX71" i="8"/>
  <c r="AR71" i="8"/>
  <c r="AM71" i="8"/>
  <c r="AJ71" i="8"/>
  <c r="AH71" i="8"/>
  <c r="BC71" i="8"/>
  <c r="AZ71" i="8"/>
  <c r="AU71" i="8"/>
  <c r="AP71" i="8"/>
  <c r="AG71" i="8"/>
  <c r="BA70" i="8"/>
  <c r="AY70" i="8"/>
  <c r="AP70" i="8"/>
  <c r="AO70" i="8"/>
  <c r="AI70" i="8"/>
  <c r="AH70" i="8"/>
  <c r="BC70" i="8"/>
  <c r="AZ70" i="8"/>
  <c r="AX70" i="8"/>
  <c r="AW70" i="8"/>
  <c r="AV70" i="8"/>
  <c r="AU70" i="8"/>
  <c r="AR70" i="8"/>
  <c r="AQ70" i="8"/>
  <c r="AN70" i="8"/>
  <c r="BC69" i="8"/>
  <c r="BB69" i="8"/>
  <c r="AZ69" i="8"/>
  <c r="AU69" i="8"/>
  <c r="AR69" i="8"/>
  <c r="AO69" i="8"/>
  <c r="AM69" i="8"/>
  <c r="AJ69" i="8"/>
  <c r="AH69" i="8"/>
  <c r="BA69" i="8"/>
  <c r="AY69" i="8"/>
  <c r="AX69" i="8"/>
  <c r="AV69" i="8"/>
  <c r="AQ69" i="8"/>
  <c r="AP69" i="8"/>
  <c r="AN69" i="8"/>
  <c r="AI69" i="8"/>
  <c r="AG69" i="8"/>
  <c r="AV68" i="8"/>
  <c r="AT68" i="8"/>
  <c r="AS68" i="8"/>
  <c r="AO68" i="8"/>
  <c r="AN68" i="8"/>
  <c r="AK68" i="8"/>
  <c r="AG68" i="8"/>
  <c r="BB68" i="8"/>
  <c r="AZ68" i="8"/>
  <c r="AY68" i="8"/>
  <c r="AW68" i="8"/>
  <c r="AR68" i="8"/>
  <c r="AL68" i="8"/>
  <c r="AJ68" i="8"/>
  <c r="BC67" i="8"/>
  <c r="AW67" i="8"/>
  <c r="AT67" i="8"/>
  <c r="AS67" i="8"/>
  <c r="AN67" i="8"/>
  <c r="AM67" i="8"/>
  <c r="AK67" i="8"/>
  <c r="BB67" i="8"/>
  <c r="BA67" i="8"/>
  <c r="AZ67" i="8"/>
  <c r="AY67" i="8"/>
  <c r="AV67" i="8"/>
  <c r="AU67" i="8"/>
  <c r="AR67" i="8"/>
  <c r="AO67" i="8"/>
  <c r="AL67" i="8"/>
  <c r="AJ67" i="8"/>
  <c r="BB66" i="8"/>
  <c r="AY66" i="8"/>
  <c r="AT66" i="8"/>
  <c r="AS66" i="8"/>
  <c r="AQ66" i="8"/>
  <c r="AN66" i="8"/>
  <c r="AK66" i="8"/>
  <c r="AI66" i="8"/>
  <c r="AV66" i="8"/>
  <c r="AR66" i="8"/>
  <c r="AP66" i="8"/>
  <c r="AO66" i="8"/>
  <c r="AL66" i="8"/>
  <c r="AJ66" i="8"/>
  <c r="AH66" i="8"/>
  <c r="BC65" i="8"/>
  <c r="AZ65" i="8"/>
  <c r="AV65" i="8"/>
  <c r="AU65" i="8"/>
  <c r="AP65" i="8"/>
  <c r="AO65" i="8"/>
  <c r="AM65" i="8"/>
  <c r="AL65" i="8"/>
  <c r="AG65" i="8"/>
  <c r="BB65" i="8"/>
  <c r="AY65" i="8"/>
  <c r="AX65" i="8"/>
  <c r="AT65" i="8"/>
  <c r="AQ65" i="8"/>
  <c r="AN65" i="8"/>
  <c r="AI65" i="8"/>
  <c r="AH65" i="8"/>
  <c r="AZ64" i="8"/>
  <c r="AY64" i="8"/>
  <c r="AW64" i="8"/>
  <c r="AV64" i="8"/>
  <c r="AR64" i="8"/>
  <c r="AQ64" i="8"/>
  <c r="AP64" i="8"/>
  <c r="AN64" i="8"/>
  <c r="AJ64" i="8"/>
  <c r="AH64" i="8"/>
  <c r="AG64" i="8"/>
  <c r="BC64" i="8"/>
  <c r="AX64" i="8"/>
  <c r="AU64" i="8"/>
  <c r="AO64" i="8"/>
  <c r="AM64" i="8"/>
  <c r="AI64" i="8"/>
  <c r="AX63" i="8"/>
  <c r="AW63" i="8"/>
  <c r="AV63" i="8"/>
  <c r="AS63" i="8"/>
  <c r="AO63" i="8"/>
  <c r="AN63" i="8"/>
  <c r="AH63" i="8"/>
  <c r="BA63" i="8"/>
  <c r="AZ63" i="8"/>
  <c r="AR63" i="8"/>
  <c r="AP63" i="8"/>
  <c r="AK63" i="8"/>
  <c r="AJ63" i="8"/>
  <c r="AG63" i="8"/>
  <c r="BA62" i="8"/>
  <c r="AY62" i="8"/>
  <c r="AX62" i="8"/>
  <c r="AS62" i="8"/>
  <c r="AR62" i="8"/>
  <c r="AP62" i="8"/>
  <c r="AI62" i="8"/>
  <c r="BB62" i="8"/>
  <c r="AZ62" i="8"/>
  <c r="AW62" i="8"/>
  <c r="AT62" i="8"/>
  <c r="AQ62" i="8"/>
  <c r="AO62" i="8"/>
  <c r="AL62" i="8"/>
  <c r="AH62" i="8"/>
  <c r="BA61" i="8"/>
  <c r="AT61" i="8"/>
  <c r="AL61" i="8"/>
  <c r="BC61" i="8"/>
  <c r="BB61" i="8"/>
  <c r="AZ61" i="8"/>
  <c r="AW61" i="8"/>
  <c r="AV61" i="8"/>
  <c r="AS61" i="8"/>
  <c r="AR61" i="8"/>
  <c r="AO61" i="8"/>
  <c r="AK61" i="8"/>
  <c r="AJ61" i="8"/>
  <c r="BC60" i="8"/>
  <c r="AY60" i="8"/>
  <c r="AX60" i="8"/>
  <c r="AQ60" i="8"/>
  <c r="AP60" i="8"/>
  <c r="AM60" i="8"/>
  <c r="AI60" i="8"/>
  <c r="AH60" i="8"/>
  <c r="BB60" i="8"/>
  <c r="BA60" i="8"/>
  <c r="AW60" i="8"/>
  <c r="AT60" i="8"/>
  <c r="AS60" i="8"/>
  <c r="AO60" i="8"/>
  <c r="AN60" i="8"/>
  <c r="AL60" i="8"/>
  <c r="AK60" i="8"/>
  <c r="AG60" i="8"/>
  <c r="BB59" i="8"/>
  <c r="AZ59" i="8"/>
  <c r="AY59" i="8"/>
  <c r="AT59" i="8"/>
  <c r="AM59" i="8"/>
  <c r="AL59" i="8"/>
  <c r="AI59" i="8"/>
  <c r="BC59" i="8"/>
  <c r="BA59" i="8"/>
  <c r="AX59" i="8"/>
  <c r="AW59" i="8"/>
  <c r="AS59" i="8"/>
  <c r="AR59" i="8"/>
  <c r="AP59" i="8"/>
  <c r="AO59" i="8"/>
  <c r="AN59" i="8"/>
  <c r="AK59" i="8"/>
  <c r="AJ59" i="8"/>
  <c r="AH59" i="8"/>
  <c r="BC58" i="8"/>
  <c r="AY58" i="8"/>
  <c r="AX58" i="8"/>
  <c r="AV58" i="8"/>
  <c r="AU58" i="8"/>
  <c r="AQ58" i="8"/>
  <c r="AP58" i="8"/>
  <c r="AN58" i="8"/>
  <c r="AM58" i="8"/>
  <c r="AI58" i="8"/>
  <c r="AH58" i="8"/>
  <c r="BB58" i="8"/>
  <c r="BA58" i="8"/>
  <c r="AW58" i="8"/>
  <c r="AT58" i="8"/>
  <c r="AS58" i="8"/>
  <c r="AO58" i="8"/>
  <c r="AL58" i="8"/>
  <c r="AK58" i="8"/>
  <c r="AG58" i="8"/>
  <c r="BC57" i="8"/>
  <c r="BB57" i="8"/>
  <c r="AZ57" i="8"/>
  <c r="AT57" i="8"/>
  <c r="AR57" i="8"/>
  <c r="AL57" i="8"/>
  <c r="AJ57" i="8"/>
  <c r="BA57" i="8"/>
  <c r="AY57" i="8"/>
  <c r="AX57" i="8"/>
  <c r="AW57" i="8"/>
  <c r="AU57" i="8"/>
  <c r="AS57" i="8"/>
  <c r="AQ57" i="8"/>
  <c r="AP57" i="8"/>
  <c r="AO57" i="8"/>
  <c r="AM57" i="8"/>
  <c r="AK57" i="8"/>
  <c r="AI57" i="8"/>
  <c r="AH57" i="8"/>
  <c r="AX56" i="8"/>
  <c r="AV56" i="8"/>
  <c r="AL56" i="8"/>
  <c r="BA56" i="8"/>
  <c r="AZ56" i="8"/>
  <c r="AW56" i="8"/>
  <c r="AU56" i="8"/>
  <c r="AS56" i="8"/>
  <c r="AR56" i="8"/>
  <c r="AN56" i="8"/>
  <c r="AM56" i="8"/>
  <c r="AK56" i="8"/>
  <c r="BB55" i="8"/>
  <c r="AL55" i="8"/>
  <c r="AG55" i="8"/>
  <c r="BC55" i="8"/>
  <c r="BA55" i="8"/>
  <c r="AZ55" i="8"/>
  <c r="AW55" i="8"/>
  <c r="AU55" i="8"/>
  <c r="AT55" i="8"/>
  <c r="AS55" i="8"/>
  <c r="AR55" i="8"/>
  <c r="AQ55" i="8"/>
  <c r="AO55" i="8"/>
  <c r="AM55" i="8"/>
  <c r="AK55" i="8"/>
  <c r="AJ55" i="8"/>
  <c r="BC54" i="8"/>
  <c r="AX54" i="8"/>
  <c r="AV54" i="8"/>
  <c r="AS54" i="8"/>
  <c r="AN54" i="8"/>
  <c r="AL54" i="8"/>
  <c r="AI54" i="8"/>
  <c r="AH54" i="8"/>
  <c r="BB54" i="8"/>
  <c r="BA54" i="8"/>
  <c r="AY54" i="8"/>
  <c r="AW54" i="8"/>
  <c r="AU54" i="8"/>
  <c r="AR54" i="8"/>
  <c r="AQ54" i="8"/>
  <c r="AP54" i="8"/>
  <c r="AO54" i="8"/>
  <c r="AM54" i="8"/>
  <c r="AK54" i="8"/>
  <c r="AJ54" i="8"/>
  <c r="AG54" i="8"/>
  <c r="AW53" i="8"/>
  <c r="AQ53" i="8"/>
  <c r="AG53" i="8"/>
  <c r="BC53" i="8"/>
  <c r="AZ53" i="8"/>
  <c r="AV53" i="8"/>
  <c r="AU53" i="8"/>
  <c r="AR53" i="8"/>
  <c r="AP53" i="8"/>
  <c r="AO53" i="8"/>
  <c r="AN53" i="8"/>
  <c r="AM53" i="8"/>
  <c r="AJ53" i="8"/>
  <c r="AH53" i="8"/>
  <c r="BC52" i="8"/>
  <c r="BB52" i="8"/>
  <c r="AX52" i="8"/>
  <c r="AV52" i="8"/>
  <c r="AS52" i="8"/>
  <c r="AP52" i="8"/>
  <c r="AM52" i="8"/>
  <c r="AL52" i="8"/>
  <c r="BA52" i="8"/>
  <c r="AZ52" i="8"/>
  <c r="AY52" i="8"/>
  <c r="AW52" i="8"/>
  <c r="AU52" i="8"/>
  <c r="AO52" i="8"/>
  <c r="AN52" i="8"/>
  <c r="AK52" i="8"/>
  <c r="AH52" i="8"/>
  <c r="AG52" i="8"/>
  <c r="AZ51" i="8"/>
  <c r="AT51" i="8"/>
  <c r="AM51" i="8"/>
  <c r="AJ51" i="8"/>
  <c r="BC51" i="8"/>
  <c r="BB51" i="8"/>
  <c r="AW51" i="8"/>
  <c r="AU51" i="8"/>
  <c r="AR51" i="8"/>
  <c r="AO51" i="8"/>
  <c r="AL51" i="8"/>
  <c r="AH51" i="8"/>
  <c r="BB50" i="8"/>
  <c r="AT50" i="8"/>
  <c r="AQ50" i="8"/>
  <c r="AP50" i="8"/>
  <c r="AL50" i="8"/>
  <c r="AK50" i="8"/>
  <c r="BA50" i="8"/>
  <c r="AY50" i="8"/>
  <c r="AX50" i="8"/>
  <c r="AW50" i="8"/>
  <c r="AS50" i="8"/>
  <c r="AO50" i="8"/>
  <c r="AN50" i="8"/>
  <c r="AG50" i="8"/>
  <c r="BC49" i="8"/>
  <c r="AX49" i="8"/>
  <c r="AO49" i="8"/>
  <c r="AN49" i="8"/>
  <c r="AH49" i="8"/>
  <c r="BB49" i="8"/>
  <c r="AW49" i="8"/>
  <c r="AV49" i="8"/>
  <c r="AP49" i="8"/>
  <c r="AM49" i="8"/>
  <c r="AJ49" i="8"/>
  <c r="AG49" i="8"/>
  <c r="AX48" i="8"/>
  <c r="AP48" i="8"/>
  <c r="AI48" i="8"/>
  <c r="BC48" i="8"/>
  <c r="BA48" i="8"/>
  <c r="AZ48" i="8"/>
  <c r="AW48" i="8"/>
  <c r="AV48" i="8"/>
  <c r="AS48" i="8"/>
  <c r="AR48" i="8"/>
  <c r="AO48" i="8"/>
  <c r="AN48" i="8"/>
  <c r="AK48" i="8"/>
  <c r="AJ48" i="8"/>
  <c r="AH48" i="8"/>
  <c r="BB47" i="8"/>
  <c r="AX47" i="8"/>
  <c r="AP47" i="8"/>
  <c r="AO47" i="8"/>
  <c r="AG47" i="8"/>
  <c r="BC47" i="8"/>
  <c r="BA47" i="8"/>
  <c r="AW47" i="8"/>
  <c r="AV47" i="8"/>
  <c r="AT47" i="8"/>
  <c r="AS47" i="8"/>
  <c r="AR47" i="8"/>
  <c r="AN47" i="8"/>
  <c r="AM47" i="8"/>
  <c r="AK47" i="8"/>
  <c r="AJ47" i="8"/>
  <c r="AH47" i="8"/>
  <c r="BB46" i="8"/>
  <c r="AY46" i="8"/>
  <c r="AT46" i="8"/>
  <c r="AQ46" i="8"/>
  <c r="AP46" i="8"/>
  <c r="AL46" i="8"/>
  <c r="AH46" i="8"/>
  <c r="BC46" i="8"/>
  <c r="AX46" i="8"/>
  <c r="AW46" i="8"/>
  <c r="AV46" i="8"/>
  <c r="AS46" i="8"/>
  <c r="AO46" i="8"/>
  <c r="AI46" i="8"/>
  <c r="AY45" i="8"/>
  <c r="AQ45" i="8"/>
  <c r="AP45" i="8"/>
  <c r="AJ45" i="8"/>
  <c r="AH45" i="8"/>
  <c r="BC45" i="8"/>
  <c r="BB45" i="8"/>
  <c r="AX45" i="8"/>
  <c r="AW45" i="8"/>
  <c r="AU45" i="8"/>
  <c r="AT45" i="8"/>
  <c r="AS45" i="8"/>
  <c r="AO45" i="8"/>
  <c r="AN45" i="8"/>
  <c r="AL45" i="8"/>
  <c r="AK45" i="8"/>
  <c r="AI45" i="8"/>
  <c r="BC44" i="8"/>
  <c r="BA44" i="8"/>
  <c r="AZ44" i="8"/>
  <c r="AR44" i="8"/>
  <c r="AQ44" i="8"/>
  <c r="AM44" i="8"/>
  <c r="AK44" i="8"/>
  <c r="AI44" i="8"/>
  <c r="BB44" i="8"/>
  <c r="AY44" i="8"/>
  <c r="AX44" i="8"/>
  <c r="AW44" i="8"/>
  <c r="AS44" i="8"/>
  <c r="AP44" i="8"/>
  <c r="AL44" i="8"/>
  <c r="AJ44" i="8"/>
  <c r="AH44" i="8"/>
  <c r="AG44" i="8"/>
  <c r="AZ43" i="8"/>
  <c r="AU43" i="8"/>
  <c r="AR43" i="8"/>
  <c r="AQ43" i="8"/>
  <c r="AN43" i="8"/>
  <c r="AI43" i="8"/>
  <c r="BC43" i="8"/>
  <c r="BB43" i="8"/>
  <c r="AV43" i="8"/>
  <c r="AT43" i="8"/>
  <c r="AP43" i="8"/>
  <c r="AO43" i="8"/>
  <c r="AM43" i="8"/>
  <c r="AL43" i="8"/>
  <c r="AJ43" i="8"/>
  <c r="AH43" i="8"/>
  <c r="BB42" i="8"/>
  <c r="BA42" i="8"/>
  <c r="AX42" i="8"/>
  <c r="AV42" i="8"/>
  <c r="AS42" i="8"/>
  <c r="AR42" i="8"/>
  <c r="AN42" i="8"/>
  <c r="AM42" i="8"/>
  <c r="AJ42" i="8"/>
  <c r="AI42" i="8"/>
  <c r="AZ42" i="8"/>
  <c r="AY42" i="8"/>
  <c r="AU42" i="8"/>
  <c r="AT42" i="8"/>
  <c r="AQ42" i="8"/>
  <c r="AL42" i="8"/>
  <c r="AK42" i="8"/>
  <c r="AX41" i="8"/>
  <c r="AW41" i="8"/>
  <c r="AV41" i="8"/>
  <c r="AO41" i="8"/>
  <c r="AN41" i="8"/>
  <c r="AJ41" i="8"/>
  <c r="AI41" i="8"/>
  <c r="AG41" i="8"/>
  <c r="BB41" i="8"/>
  <c r="BA41" i="8"/>
  <c r="AZ41" i="8"/>
  <c r="AS41" i="8"/>
  <c r="AR41" i="8"/>
  <c r="AM41" i="8"/>
  <c r="AL41" i="8"/>
  <c r="AK41" i="8"/>
  <c r="AH41" i="8"/>
  <c r="BB40" i="8"/>
  <c r="AT40" i="8"/>
  <c r="AS40" i="8"/>
  <c r="AN40" i="8"/>
  <c r="AI40" i="8"/>
  <c r="BC40" i="8"/>
  <c r="BA40" i="8"/>
  <c r="AW40" i="8"/>
  <c r="AV40" i="8"/>
  <c r="AQ40" i="8"/>
  <c r="AO40" i="8"/>
  <c r="AL40" i="8"/>
  <c r="AH40" i="8"/>
  <c r="AZ39" i="8"/>
  <c r="AW39" i="8"/>
  <c r="AU39" i="8"/>
  <c r="AP39" i="8"/>
  <c r="AO39" i="8"/>
  <c r="AL39" i="8"/>
  <c r="AJ39" i="8"/>
  <c r="AG39" i="8"/>
  <c r="BA39" i="8"/>
  <c r="AX39" i="8"/>
  <c r="AV39" i="8"/>
  <c r="AT39" i="8"/>
  <c r="AS39" i="8"/>
  <c r="AQ39" i="8"/>
  <c r="AN39" i="8"/>
  <c r="AM39" i="8"/>
  <c r="AK39" i="8"/>
  <c r="BB38" i="8"/>
  <c r="AY38" i="8"/>
  <c r="AX38" i="8"/>
  <c r="AU38" i="8"/>
  <c r="AR38" i="8"/>
  <c r="AP38" i="8"/>
  <c r="AL38" i="8"/>
  <c r="AI38" i="8"/>
  <c r="AH38" i="8"/>
  <c r="BC38" i="8"/>
  <c r="AW38" i="8"/>
  <c r="AV38" i="8"/>
  <c r="AT38" i="8"/>
  <c r="AS38" i="8"/>
  <c r="AQ38" i="8"/>
  <c r="AO38" i="8"/>
  <c r="AN38" i="8"/>
  <c r="AK38" i="8"/>
  <c r="AJ38" i="8"/>
  <c r="AX37" i="8"/>
  <c r="AP37" i="8"/>
  <c r="AO37" i="8"/>
  <c r="AH37" i="8"/>
  <c r="BC37" i="8"/>
  <c r="AY37" i="8"/>
  <c r="AW37" i="8"/>
  <c r="AQ37" i="8"/>
  <c r="AM37" i="8"/>
  <c r="AJ37" i="8"/>
  <c r="AG37" i="8"/>
  <c r="BB36" i="8"/>
  <c r="AV36" i="8"/>
  <c r="AM36" i="8"/>
  <c r="BC36" i="8"/>
  <c r="AZ36" i="8"/>
  <c r="AY36" i="8"/>
  <c r="AX36" i="8"/>
  <c r="AU36" i="8"/>
  <c r="AT36" i="8"/>
  <c r="AQ36" i="8"/>
  <c r="AP36" i="8"/>
  <c r="AN36" i="8"/>
  <c r="AL36" i="8"/>
  <c r="AI36" i="8"/>
  <c r="AH36" i="8"/>
  <c r="BA35" i="8"/>
  <c r="AW35" i="8"/>
  <c r="AV35" i="8"/>
  <c r="AN35" i="8"/>
  <c r="AG35" i="8"/>
  <c r="BC35" i="8"/>
  <c r="AZ35" i="8"/>
  <c r="AY35" i="8"/>
  <c r="AX35" i="8"/>
  <c r="AU35" i="8"/>
  <c r="AR35" i="8"/>
  <c r="AQ35" i="8"/>
  <c r="AO35" i="8"/>
  <c r="AM35" i="8"/>
  <c r="AJ35" i="8"/>
  <c r="AI35" i="8"/>
  <c r="AZ34" i="8"/>
  <c r="AX34" i="8"/>
  <c r="AW34" i="8"/>
  <c r="AQ34" i="8"/>
  <c r="AO34" i="8"/>
  <c r="AI34" i="8"/>
  <c r="AH34" i="8"/>
  <c r="BA34" i="8"/>
  <c r="AY34" i="8"/>
  <c r="AV34" i="8"/>
  <c r="AS34" i="8"/>
  <c r="AP34" i="8"/>
  <c r="AN34" i="8"/>
  <c r="AG34" i="8"/>
  <c r="BC33" i="8"/>
  <c r="BB33" i="8"/>
  <c r="AX33" i="8"/>
  <c r="AU33" i="8"/>
  <c r="AT33" i="8"/>
  <c r="AP33" i="8"/>
  <c r="AO33" i="8"/>
  <c r="AM33" i="8"/>
  <c r="AG33" i="8"/>
  <c r="BA33" i="8"/>
  <c r="AY33" i="8"/>
  <c r="AS33" i="8"/>
  <c r="AR33" i="8"/>
  <c r="AQ33" i="8"/>
  <c r="AN33" i="8"/>
  <c r="AL33" i="8"/>
  <c r="AK33" i="8"/>
  <c r="AI33" i="8"/>
  <c r="AH33" i="8"/>
  <c r="AZ32" i="8"/>
  <c r="AY32" i="8"/>
  <c r="AS32" i="8"/>
  <c r="AQ32" i="8"/>
  <c r="AJ32" i="8"/>
  <c r="AH32" i="8"/>
  <c r="BC32" i="8"/>
  <c r="BB32" i="8"/>
  <c r="BA32" i="8"/>
  <c r="AX32" i="8"/>
  <c r="AU32" i="8"/>
  <c r="AT32" i="8"/>
  <c r="AR32" i="8"/>
  <c r="AP32" i="8"/>
  <c r="AM32" i="8"/>
  <c r="AL32" i="8"/>
  <c r="AI32" i="8"/>
  <c r="AG32" i="8"/>
  <c r="BA31" i="8"/>
  <c r="AV31" i="8"/>
  <c r="AU31" i="8"/>
  <c r="AS31" i="8"/>
  <c r="AR31" i="8"/>
  <c r="AN31" i="8"/>
  <c r="AJ31" i="8"/>
  <c r="AH31" i="8"/>
  <c r="BC31" i="8"/>
  <c r="AZ31" i="8"/>
  <c r="AY31" i="8"/>
  <c r="AT31" i="8"/>
  <c r="AQ31" i="8"/>
  <c r="AM31" i="8"/>
  <c r="AK31" i="8"/>
  <c r="AI31" i="8"/>
  <c r="AG31" i="8"/>
  <c r="BB30" i="8"/>
  <c r="BA30" i="8"/>
  <c r="AS30" i="8"/>
  <c r="AL30" i="8"/>
  <c r="AZ30" i="8"/>
  <c r="AT30" i="8"/>
  <c r="AR30" i="8"/>
  <c r="AK30" i="8"/>
  <c r="AJ30" i="8"/>
  <c r="AH30" i="8"/>
  <c r="AX29" i="8"/>
  <c r="AP29" i="8"/>
  <c r="AN29" i="8"/>
  <c r="AH29" i="8"/>
  <c r="BA29" i="8"/>
  <c r="AZ29" i="8"/>
  <c r="AW29" i="8"/>
  <c r="AV29" i="8"/>
  <c r="AS29" i="8"/>
  <c r="AR29" i="8"/>
  <c r="AO29" i="8"/>
  <c r="AK29" i="8"/>
  <c r="AJ29" i="8"/>
  <c r="AG29" i="8"/>
  <c r="BC28" i="8"/>
  <c r="BB28" i="8"/>
  <c r="AU28" i="8"/>
  <c r="AT28" i="8"/>
  <c r="AM28" i="8"/>
  <c r="AL28" i="8"/>
  <c r="BA28" i="8"/>
  <c r="AZ28" i="8"/>
  <c r="AX28" i="8"/>
  <c r="AW28" i="8"/>
  <c r="AV28" i="8"/>
  <c r="AS28" i="8"/>
  <c r="AR28" i="8"/>
  <c r="AP28" i="8"/>
  <c r="AO28" i="8"/>
  <c r="AN28" i="8"/>
  <c r="AK28" i="8"/>
  <c r="AJ28" i="8"/>
  <c r="AH28" i="8"/>
  <c r="BC27" i="8"/>
  <c r="AX27" i="8"/>
  <c r="AU27" i="8"/>
  <c r="AP27" i="8"/>
  <c r="AN27" i="8"/>
  <c r="AM27" i="8"/>
  <c r="AH27" i="8"/>
  <c r="BB27" i="8"/>
  <c r="BA27" i="8"/>
  <c r="AW27" i="8"/>
  <c r="AV27" i="8"/>
  <c r="AT27" i="8"/>
  <c r="AS27" i="8"/>
  <c r="AO27" i="8"/>
  <c r="AL27" i="8"/>
  <c r="AK27" i="8"/>
  <c r="AG27" i="8"/>
  <c r="BB26" i="8"/>
  <c r="AU26" i="8"/>
  <c r="AT26" i="8"/>
  <c r="AL26" i="8"/>
  <c r="BC26" i="8"/>
  <c r="BA26" i="8"/>
  <c r="AZ26" i="8"/>
  <c r="AW26" i="8"/>
  <c r="AV26" i="8"/>
  <c r="AS26" i="8"/>
  <c r="AR26" i="8"/>
  <c r="AO26" i="8"/>
  <c r="AN26" i="8"/>
  <c r="AK26" i="8"/>
  <c r="AJ26" i="8"/>
  <c r="BC25" i="8"/>
  <c r="AX25" i="8"/>
  <c r="AV25" i="8"/>
  <c r="AU25" i="8"/>
  <c r="AQ25" i="8"/>
  <c r="AP25" i="8"/>
  <c r="AN25" i="8"/>
  <c r="AM25" i="8"/>
  <c r="AH25" i="8"/>
  <c r="BB25" i="8"/>
  <c r="BA25" i="8"/>
  <c r="AZ25" i="8"/>
  <c r="AW25" i="8"/>
  <c r="AT25" i="8"/>
  <c r="AS25" i="8"/>
  <c r="AR25" i="8"/>
  <c r="AO25" i="8"/>
  <c r="AL25" i="8"/>
  <c r="AK25" i="8"/>
  <c r="AJ25" i="8"/>
  <c r="AG25" i="8"/>
  <c r="BB24" i="8"/>
  <c r="AZ24" i="8"/>
  <c r="AT24" i="8"/>
  <c r="AR24" i="8"/>
  <c r="AQ24" i="8"/>
  <c r="AL24" i="8"/>
  <c r="AJ24" i="8"/>
  <c r="BC24" i="8"/>
  <c r="BA24" i="8"/>
  <c r="AX24" i="8"/>
  <c r="AW24" i="8"/>
  <c r="AS24" i="8"/>
  <c r="AP24" i="8"/>
  <c r="AO24" i="8"/>
  <c r="AK24" i="8"/>
  <c r="AH24" i="8"/>
  <c r="BC23" i="8"/>
  <c r="AX23" i="8"/>
  <c r="AV23" i="8"/>
  <c r="AP23" i="8"/>
  <c r="AN23" i="8"/>
  <c r="AM23" i="8"/>
  <c r="AH23" i="8"/>
  <c r="BB23" i="8"/>
  <c r="BA23" i="8"/>
  <c r="AZ23" i="8"/>
  <c r="AW23" i="8"/>
  <c r="AT23" i="8"/>
  <c r="AS23" i="8"/>
  <c r="AR23" i="8"/>
  <c r="AO23" i="8"/>
  <c r="AL23" i="8"/>
  <c r="AK23" i="8"/>
  <c r="AJ23" i="8"/>
  <c r="AG23" i="8"/>
  <c r="AZ22" i="8"/>
  <c r="AU22" i="8"/>
  <c r="AJ22" i="8"/>
  <c r="AG22" i="8"/>
  <c r="BC22" i="8"/>
  <c r="BB22" i="8"/>
  <c r="AX22" i="8"/>
  <c r="AW22" i="8"/>
  <c r="AV22" i="8"/>
  <c r="AT22" i="8"/>
  <c r="AR22" i="8"/>
  <c r="AP22" i="8"/>
  <c r="AO22" i="8"/>
  <c r="AN22" i="8"/>
  <c r="AL22" i="8"/>
  <c r="AH22" i="8"/>
  <c r="AY21" i="8"/>
  <c r="AQ21" i="8"/>
  <c r="AM21" i="8"/>
  <c r="AI21" i="8"/>
  <c r="AH21" i="8"/>
  <c r="BC21" i="8"/>
  <c r="BB21" i="8"/>
  <c r="BA21" i="8"/>
  <c r="AX21" i="8"/>
  <c r="AW21" i="8"/>
  <c r="AT21" i="8"/>
  <c r="AS21" i="8"/>
  <c r="AP21" i="8"/>
  <c r="AO21" i="8"/>
  <c r="AN21" i="8"/>
  <c r="AL21" i="8"/>
  <c r="AK21" i="8"/>
  <c r="AG21" i="8"/>
  <c r="BC20" i="8"/>
  <c r="AZ20" i="8"/>
  <c r="AY20" i="8"/>
  <c r="AW20" i="8"/>
  <c r="AT20" i="8"/>
  <c r="AR20" i="8"/>
  <c r="AQ20" i="8"/>
  <c r="AL20" i="8"/>
  <c r="AG20" i="8"/>
  <c r="BB20" i="8"/>
  <c r="BA20" i="8"/>
  <c r="AX20" i="8"/>
  <c r="AV20" i="8"/>
  <c r="AS20" i="8"/>
  <c r="AP20" i="8"/>
  <c r="AO20" i="8"/>
  <c r="AN20" i="8"/>
  <c r="AK20" i="8"/>
  <c r="AJ20" i="8"/>
  <c r="AH20" i="8"/>
  <c r="BC19" i="8"/>
  <c r="BA19" i="8"/>
  <c r="AU19" i="8"/>
  <c r="AS19" i="8"/>
  <c r="AH19" i="8"/>
  <c r="BB19" i="8"/>
  <c r="AX19" i="8"/>
  <c r="AW19" i="8"/>
  <c r="AT19" i="8"/>
  <c r="AP19" i="8"/>
  <c r="AO19" i="8"/>
  <c r="AL19" i="8"/>
  <c r="AK19" i="8"/>
  <c r="AG19" i="8"/>
  <c r="BC18" i="8"/>
  <c r="AY18" i="8"/>
  <c r="AW18" i="8"/>
  <c r="AU18" i="8"/>
  <c r="AM18" i="8"/>
  <c r="AJ18" i="8"/>
  <c r="AI18" i="8"/>
  <c r="BB18" i="8"/>
  <c r="AZ18" i="8"/>
  <c r="AX18" i="8"/>
  <c r="AV18" i="8"/>
  <c r="AT18" i="8"/>
  <c r="AR18" i="8"/>
  <c r="AP18" i="8"/>
  <c r="AL18" i="8"/>
  <c r="AH18" i="8"/>
  <c r="BA17" i="8"/>
  <c r="AZ17" i="8"/>
  <c r="AX17" i="8"/>
  <c r="AS17" i="8"/>
  <c r="AP17" i="8"/>
  <c r="AK17" i="8"/>
  <c r="AJ17" i="8"/>
  <c r="AI17" i="8"/>
  <c r="BB17" i="8"/>
  <c r="AY17" i="8"/>
  <c r="AW17" i="8"/>
  <c r="AV17" i="8"/>
  <c r="AT17" i="8"/>
  <c r="AR17" i="8"/>
  <c r="AO17" i="8"/>
  <c r="AN17" i="8"/>
  <c r="AL17" i="8"/>
  <c r="AH17" i="8"/>
  <c r="AG17" i="8"/>
  <c r="BB16" i="8"/>
  <c r="AZ16" i="8"/>
  <c r="AO16" i="8"/>
  <c r="AL16" i="8"/>
  <c r="BC16" i="8"/>
  <c r="BA16" i="8"/>
  <c r="AW16" i="8"/>
  <c r="AT16" i="8"/>
  <c r="AS16" i="8"/>
  <c r="AR16" i="8"/>
  <c r="AK16" i="8"/>
  <c r="AJ16" i="8"/>
  <c r="BC15" i="8"/>
  <c r="AY15" i="8"/>
  <c r="AX15" i="8"/>
  <c r="AV15" i="8"/>
  <c r="AI15" i="8"/>
  <c r="AH15" i="8"/>
  <c r="BB15" i="8"/>
  <c r="AW15" i="8"/>
  <c r="AT15" i="8"/>
  <c r="AS15" i="8"/>
  <c r="AQ15" i="8"/>
  <c r="AP15" i="8"/>
  <c r="AO15" i="8"/>
  <c r="AL15" i="8"/>
  <c r="AK15" i="8"/>
  <c r="AJ15" i="8"/>
  <c r="AG15" i="8"/>
  <c r="AZ14" i="8"/>
  <c r="AS14" i="8"/>
  <c r="AQ14" i="8"/>
  <c r="AP14" i="8"/>
  <c r="AH14" i="8"/>
  <c r="AG14" i="8"/>
  <c r="BC14" i="8"/>
  <c r="BB14" i="8"/>
  <c r="BA14" i="8"/>
  <c r="AY14" i="8"/>
  <c r="AX14" i="8"/>
  <c r="AW14" i="8"/>
  <c r="AT14" i="8"/>
  <c r="AR14" i="8"/>
  <c r="AO14" i="8"/>
  <c r="AL14" i="8"/>
  <c r="AK14" i="8"/>
  <c r="AI14" i="8"/>
  <c r="BA13" i="8"/>
  <c r="AV13" i="8"/>
  <c r="AS13" i="8"/>
  <c r="AR13" i="8"/>
  <c r="AN13" i="8"/>
  <c r="AL13" i="8"/>
  <c r="AJ13" i="8"/>
  <c r="AH13" i="8"/>
  <c r="AZ13" i="8"/>
  <c r="AY13" i="8"/>
  <c r="AU13" i="8"/>
  <c r="AT13" i="8"/>
  <c r="AQ13" i="8"/>
  <c r="AM13" i="8"/>
  <c r="AK13" i="8"/>
  <c r="AI13" i="8"/>
  <c r="AG13" i="8"/>
  <c r="BB12" i="8"/>
  <c r="AW12" i="8"/>
  <c r="AT12" i="8"/>
  <c r="AS12" i="8"/>
  <c r="AO12" i="8"/>
  <c r="AM12" i="8"/>
  <c r="AK12" i="8"/>
  <c r="AJ12" i="8"/>
  <c r="BC12" i="8"/>
  <c r="BA12" i="8"/>
  <c r="AZ12" i="8"/>
  <c r="AV12" i="8"/>
  <c r="AU12" i="8"/>
  <c r="AR12" i="8"/>
  <c r="AN12" i="8"/>
  <c r="AL12" i="8"/>
  <c r="AG12" i="8"/>
  <c r="AX11" i="8"/>
  <c r="AU11" i="8"/>
  <c r="AP11" i="8"/>
  <c r="AM11" i="8"/>
  <c r="AL11" i="8"/>
  <c r="AH11" i="8"/>
  <c r="BC11" i="8"/>
  <c r="BB11" i="8"/>
  <c r="BA11" i="8"/>
  <c r="AT11" i="8"/>
  <c r="AS11" i="8"/>
  <c r="AO11" i="8"/>
  <c r="AK11" i="8"/>
  <c r="AZ10" i="8"/>
  <c r="AW10" i="8"/>
  <c r="AV10" i="8"/>
  <c r="AR10" i="8"/>
  <c r="AQ10" i="8"/>
  <c r="AN10" i="8"/>
  <c r="AM10" i="8"/>
  <c r="AG10" i="8"/>
  <c r="BC10" i="8"/>
  <c r="AY10" i="8"/>
  <c r="AU10" i="8"/>
  <c r="AO10" i="8"/>
  <c r="AJ10" i="8"/>
  <c r="AI10" i="8"/>
  <c r="BB9" i="8"/>
  <c r="AY9" i="8"/>
  <c r="AX9" i="8"/>
  <c r="AR9" i="8"/>
  <c r="AP9" i="8"/>
  <c r="AO9" i="8"/>
  <c r="AI9" i="8"/>
  <c r="AZ9" i="8"/>
  <c r="AW9" i="8"/>
  <c r="AV9" i="8"/>
  <c r="AT9" i="8"/>
  <c r="AS9" i="8"/>
  <c r="AQ9" i="8"/>
  <c r="AN9" i="8"/>
  <c r="AL9" i="8"/>
  <c r="AH9" i="8"/>
  <c r="BA8" i="8"/>
  <c r="AV8" i="8"/>
  <c r="AQ8" i="8"/>
  <c r="AZ8" i="8"/>
  <c r="AY8" i="8"/>
  <c r="AN8" i="8"/>
  <c r="AM8" i="8"/>
  <c r="AK8" i="8"/>
  <c r="AJ8" i="8"/>
  <c r="AI8" i="8"/>
  <c r="AG8" i="8"/>
  <c r="BC7" i="8"/>
  <c r="AX7" i="8"/>
  <c r="AU7" i="8"/>
  <c r="AT7" i="8"/>
  <c r="AP7" i="8"/>
  <c r="AL7" i="8"/>
  <c r="AK7" i="8"/>
  <c r="AM7" i="8"/>
  <c r="AW79" i="8" l="1"/>
  <c r="AX79" i="8"/>
  <c r="AP79" i="8"/>
  <c r="BC79" i="8"/>
  <c r="AV79" i="8"/>
  <c r="AS79" i="8"/>
  <c r="AK80" i="8"/>
  <c r="AO79" i="8"/>
  <c r="AU79" i="8"/>
  <c r="AJ80" i="8"/>
  <c r="AT79" i="8"/>
  <c r="AI79" i="8"/>
  <c r="BB79" i="8"/>
  <c r="AK79" i="8"/>
  <c r="AJ7" i="8"/>
  <c r="AI7" i="8"/>
  <c r="AP26" i="8"/>
  <c r="AQ26" i="8"/>
  <c r="AG7" i="8"/>
  <c r="AO7" i="8"/>
  <c r="AW7" i="8"/>
  <c r="BC8" i="8"/>
  <c r="BB8" i="8"/>
  <c r="AI12" i="8"/>
  <c r="AH12" i="8"/>
  <c r="AQ12" i="8"/>
  <c r="AP12" i="8"/>
  <c r="AX12" i="8"/>
  <c r="AY12" i="8"/>
  <c r="AJ9" i="8"/>
  <c r="AK9" i="8"/>
  <c r="AN16" i="8"/>
  <c r="AM16" i="8"/>
  <c r="AU16" i="8"/>
  <c r="AV16" i="8"/>
  <c r="AQ51" i="8"/>
  <c r="AP51" i="8"/>
  <c r="AY51" i="8"/>
  <c r="AX51" i="8"/>
  <c r="AI51" i="8"/>
  <c r="AN11" i="8"/>
  <c r="AP13" i="8"/>
  <c r="AO13" i="8"/>
  <c r="AX13" i="8"/>
  <c r="AW13" i="8"/>
  <c r="AJ14" i="8"/>
  <c r="AG18" i="8"/>
  <c r="AN18" i="8"/>
  <c r="AO18" i="8"/>
  <c r="AJ27" i="8"/>
  <c r="AI27" i="8"/>
  <c r="AR27" i="8"/>
  <c r="AQ27" i="8"/>
  <c r="AZ27" i="8"/>
  <c r="AY27" i="8"/>
  <c r="AR49" i="8"/>
  <c r="AQ49" i="8"/>
  <c r="AZ49" i="8"/>
  <c r="AY49" i="8"/>
  <c r="AI49" i="8"/>
  <c r="AR7" i="8"/>
  <c r="AQ7" i="8"/>
  <c r="AW11" i="8"/>
  <c r="AV11" i="8"/>
  <c r="AH16" i="8"/>
  <c r="AI16" i="8"/>
  <c r="AX16" i="8"/>
  <c r="AY16" i="8"/>
  <c r="AH8" i="8"/>
  <c r="AL10" i="8"/>
  <c r="AK10" i="8"/>
  <c r="AT10" i="8"/>
  <c r="AS10" i="8"/>
  <c r="BA10" i="8"/>
  <c r="BB10" i="8"/>
  <c r="AN14" i="8"/>
  <c r="AM14" i="8"/>
  <c r="AU14" i="8"/>
  <c r="AV14" i="8"/>
  <c r="AR15" i="8"/>
  <c r="AZ7" i="8"/>
  <c r="AY7" i="8"/>
  <c r="AX8" i="8"/>
  <c r="AW8" i="8"/>
  <c r="AG11" i="8"/>
  <c r="AH26" i="8"/>
  <c r="AI26" i="8"/>
  <c r="AN7" i="8"/>
  <c r="AV24" i="8"/>
  <c r="AU24" i="8"/>
  <c r="AL8" i="8"/>
  <c r="AR11" i="8"/>
  <c r="AQ11" i="8"/>
  <c r="AJ19" i="8"/>
  <c r="AI19" i="8"/>
  <c r="AR19" i="8"/>
  <c r="AQ19" i="8"/>
  <c r="AZ19" i="8"/>
  <c r="AY19" i="8"/>
  <c r="AV21" i="8"/>
  <c r="AU21" i="8"/>
  <c r="AL29" i="8"/>
  <c r="AM29" i="8"/>
  <c r="AT29" i="8"/>
  <c r="AU29" i="8"/>
  <c r="BB29" i="8"/>
  <c r="BC29" i="8"/>
  <c r="AG30" i="8"/>
  <c r="AO30" i="8"/>
  <c r="AN30" i="8"/>
  <c r="AV30" i="8"/>
  <c r="AW30" i="8"/>
  <c r="AK36" i="8"/>
  <c r="AJ36" i="8"/>
  <c r="AS36" i="8"/>
  <c r="AR36" i="8"/>
  <c r="AK46" i="8"/>
  <c r="AJ46" i="8"/>
  <c r="BA46" i="8"/>
  <c r="AZ46" i="8"/>
  <c r="AP8" i="8"/>
  <c r="AO8" i="8"/>
  <c r="AX26" i="8"/>
  <c r="AY26" i="8"/>
  <c r="BA15" i="8"/>
  <c r="AZ15" i="8"/>
  <c r="AP16" i="8"/>
  <c r="AQ16" i="8"/>
  <c r="AN24" i="8"/>
  <c r="AM24" i="8"/>
  <c r="BA9" i="8"/>
  <c r="AJ11" i="8"/>
  <c r="AI11" i="8"/>
  <c r="AY11" i="8"/>
  <c r="AZ11" i="8"/>
  <c r="AV7" i="8"/>
  <c r="BC13" i="8"/>
  <c r="BB13" i="8"/>
  <c r="AM15" i="8"/>
  <c r="AN15" i="8"/>
  <c r="AM34" i="8"/>
  <c r="AL34" i="8"/>
  <c r="AU34" i="8"/>
  <c r="AT34" i="8"/>
  <c r="BC34" i="8"/>
  <c r="BB34" i="8"/>
  <c r="BA36" i="8"/>
  <c r="AU37" i="8"/>
  <c r="AT37" i="8"/>
  <c r="AJ56" i="8"/>
  <c r="AI56" i="8"/>
  <c r="AN19" i="8"/>
  <c r="AZ37" i="8"/>
  <c r="AK40" i="8"/>
  <c r="AJ40" i="8"/>
  <c r="AV50" i="8"/>
  <c r="AU50" i="8"/>
  <c r="AM63" i="8"/>
  <c r="AL63" i="8"/>
  <c r="AU63" i="8"/>
  <c r="AT63" i="8"/>
  <c r="BC63" i="8"/>
  <c r="BB63" i="8"/>
  <c r="AH68" i="8"/>
  <c r="AI68" i="8"/>
  <c r="AQ68" i="8"/>
  <c r="AP68" i="8"/>
  <c r="AG9" i="8"/>
  <c r="AQ17" i="8"/>
  <c r="AM20" i="8"/>
  <c r="AG26" i="8"/>
  <c r="AI28" i="8"/>
  <c r="AY28" i="8"/>
  <c r="AI29" i="8"/>
  <c r="AY29" i="8"/>
  <c r="AP31" i="8"/>
  <c r="AO31" i="8"/>
  <c r="AX31" i="8"/>
  <c r="AW31" i="8"/>
  <c r="AJ33" i="8"/>
  <c r="AK34" i="8"/>
  <c r="AJ34" i="8"/>
  <c r="AP35" i="8"/>
  <c r="AI37" i="8"/>
  <c r="AO44" i="8"/>
  <c r="AN44" i="8"/>
  <c r="AV44" i="8"/>
  <c r="BA45" i="8"/>
  <c r="AZ45" i="8"/>
  <c r="AM45" i="8"/>
  <c r="AG51" i="8"/>
  <c r="AI53" i="8"/>
  <c r="AN61" i="8"/>
  <c r="AM61" i="8"/>
  <c r="AG62" i="8"/>
  <c r="AM70" i="8"/>
  <c r="AL70" i="8"/>
  <c r="AT70" i="8"/>
  <c r="AK71" i="8"/>
  <c r="AL71" i="8"/>
  <c r="AT71" i="8"/>
  <c r="AS71" i="8"/>
  <c r="BB71" i="8"/>
  <c r="BA71" i="8"/>
  <c r="AJ78" i="8"/>
  <c r="AI78" i="8"/>
  <c r="AR78" i="8"/>
  <c r="AQ78" i="8"/>
  <c r="AZ78" i="8"/>
  <c r="AY78" i="8"/>
  <c r="AM9" i="8"/>
  <c r="AU9" i="8"/>
  <c r="BC9" i="8"/>
  <c r="AU15" i="8"/>
  <c r="BC17" i="8"/>
  <c r="AK22" i="8"/>
  <c r="AS22" i="8"/>
  <c r="BA22" i="8"/>
  <c r="AI22" i="8"/>
  <c r="AY22" i="8"/>
  <c r="AI23" i="8"/>
  <c r="AY23" i="8"/>
  <c r="AZ33" i="8"/>
  <c r="AL37" i="8"/>
  <c r="BB37" i="8"/>
  <c r="AG38" i="8"/>
  <c r="AI39" i="8"/>
  <c r="AH39" i="8"/>
  <c r="AY39" i="8"/>
  <c r="AP40" i="8"/>
  <c r="BC41" i="8"/>
  <c r="AU47" i="8"/>
  <c r="AQ56" i="8"/>
  <c r="AY56" i="8"/>
  <c r="AT53" i="8"/>
  <c r="AP61" i="8"/>
  <c r="AQ61" i="8"/>
  <c r="AH7" i="8"/>
  <c r="AG16" i="8"/>
  <c r="AV19" i="8"/>
  <c r="AM22" i="8"/>
  <c r="AQ28" i="8"/>
  <c r="AQ29" i="8"/>
  <c r="AQ30" i="8"/>
  <c r="AP30" i="8"/>
  <c r="AY30" i="8"/>
  <c r="AX30" i="8"/>
  <c r="AK32" i="8"/>
  <c r="AW33" i="8"/>
  <c r="AV33" i="8"/>
  <c r="AR34" i="8"/>
  <c r="AZ40" i="8"/>
  <c r="AU41" i="8"/>
  <c r="AT41" i="8"/>
  <c r="AG45" i="8"/>
  <c r="AY48" i="8"/>
  <c r="AP55" i="8"/>
  <c r="AS82" i="8"/>
  <c r="AR82" i="8"/>
  <c r="BA82" i="8"/>
  <c r="AZ82" i="8"/>
  <c r="AN84" i="8"/>
  <c r="AM84" i="8"/>
  <c r="AV84" i="8"/>
  <c r="AU84" i="8"/>
  <c r="AI55" i="8"/>
  <c r="AH55" i="8"/>
  <c r="AY55" i="8"/>
  <c r="AX55" i="8"/>
  <c r="AG24" i="8"/>
  <c r="AM48" i="8"/>
  <c r="AL48" i="8"/>
  <c r="AY61" i="8"/>
  <c r="AX61" i="8"/>
  <c r="BA7" i="8"/>
  <c r="AM17" i="8"/>
  <c r="AQ18" i="8"/>
  <c r="AI20" i="8"/>
  <c r="AU20" i="8"/>
  <c r="AQ22" i="8"/>
  <c r="AQ23" i="8"/>
  <c r="AG28" i="8"/>
  <c r="AI30" i="8"/>
  <c r="AL31" i="8"/>
  <c r="BB31" i="8"/>
  <c r="AH35" i="8"/>
  <c r="BA38" i="8"/>
  <c r="AZ38" i="8"/>
  <c r="BC39" i="8"/>
  <c r="BB39" i="8"/>
  <c r="AY40" i="8"/>
  <c r="AX40" i="8"/>
  <c r="AN46" i="8"/>
  <c r="AM46" i="8"/>
  <c r="AZ47" i="8"/>
  <c r="AY47" i="8"/>
  <c r="AI47" i="8"/>
  <c r="BB48" i="8"/>
  <c r="AU49" i="8"/>
  <c r="AT49" i="8"/>
  <c r="AJ52" i="8"/>
  <c r="AI52" i="8"/>
  <c r="AR52" i="8"/>
  <c r="AQ52" i="8"/>
  <c r="BB53" i="8"/>
  <c r="AV59" i="8"/>
  <c r="AU59" i="8"/>
  <c r="AU17" i="8"/>
  <c r="AR37" i="8"/>
  <c r="AV45" i="8"/>
  <c r="AU48" i="8"/>
  <c r="AT48" i="8"/>
  <c r="AH61" i="8"/>
  <c r="AI61" i="8"/>
  <c r="AS7" i="8"/>
  <c r="BB7" i="8"/>
  <c r="AH10" i="8"/>
  <c r="AP10" i="8"/>
  <c r="AX10" i="8"/>
  <c r="AK18" i="8"/>
  <c r="AS18" i="8"/>
  <c r="BA18" i="8"/>
  <c r="AM19" i="8"/>
  <c r="AJ21" i="8"/>
  <c r="AR21" i="8"/>
  <c r="AZ21" i="8"/>
  <c r="AU23" i="8"/>
  <c r="AI24" i="8"/>
  <c r="AY24" i="8"/>
  <c r="AI25" i="8"/>
  <c r="AY25" i="8"/>
  <c r="AM26" i="8"/>
  <c r="AO32" i="8"/>
  <c r="AN32" i="8"/>
  <c r="AW32" i="8"/>
  <c r="AV32" i="8"/>
  <c r="AL35" i="8"/>
  <c r="AK35" i="8"/>
  <c r="AT35" i="8"/>
  <c r="AS35" i="8"/>
  <c r="BB35" i="8"/>
  <c r="AG43" i="8"/>
  <c r="AW43" i="8"/>
  <c r="AU44" i="8"/>
  <c r="AT44" i="8"/>
  <c r="AG46" i="8"/>
  <c r="AU46" i="8"/>
  <c r="AL47" i="8"/>
  <c r="AU61" i="8"/>
  <c r="AX68" i="8"/>
  <c r="AK37" i="8"/>
  <c r="AS37" i="8"/>
  <c r="BA37" i="8"/>
  <c r="AM38" i="8"/>
  <c r="AR40" i="8"/>
  <c r="BC42" i="8"/>
  <c r="AL49" i="8"/>
  <c r="AM50" i="8"/>
  <c r="BC50" i="8"/>
  <c r="AL53" i="8"/>
  <c r="AT54" i="8"/>
  <c r="AH56" i="8"/>
  <c r="AP56" i="8"/>
  <c r="AG57" i="8"/>
  <c r="AQ59" i="8"/>
  <c r="AX66" i="8"/>
  <c r="AW66" i="8"/>
  <c r="BB70" i="8"/>
  <c r="AN37" i="8"/>
  <c r="AU40" i="8"/>
  <c r="AQ41" i="8"/>
  <c r="AP41" i="8"/>
  <c r="AY41" i="8"/>
  <c r="AH42" i="8"/>
  <c r="AP42" i="8"/>
  <c r="AG48" i="8"/>
  <c r="AN55" i="8"/>
  <c r="AV55" i="8"/>
  <c r="AK64" i="8"/>
  <c r="AL64" i="8"/>
  <c r="AT64" i="8"/>
  <c r="AS64" i="8"/>
  <c r="BB64" i="8"/>
  <c r="BA64" i="8"/>
  <c r="AW65" i="8"/>
  <c r="AX67" i="8"/>
  <c r="AK75" i="8"/>
  <c r="AJ75" i="8"/>
  <c r="AS75" i="8"/>
  <c r="AR75" i="8"/>
  <c r="BA75" i="8"/>
  <c r="AH76" i="8"/>
  <c r="AG76" i="8"/>
  <c r="AP76" i="8"/>
  <c r="AO76" i="8"/>
  <c r="AX76" i="8"/>
  <c r="AV37" i="8"/>
  <c r="AR39" i="8"/>
  <c r="AY43" i="8"/>
  <c r="AX43" i="8"/>
  <c r="AI67" i="8"/>
  <c r="AH67" i="8"/>
  <c r="AQ67" i="8"/>
  <c r="AP67" i="8"/>
  <c r="AL69" i="8"/>
  <c r="AK69" i="8"/>
  <c r="AT69" i="8"/>
  <c r="AS69" i="8"/>
  <c r="AW77" i="8"/>
  <c r="AV77" i="8"/>
  <c r="AM30" i="8"/>
  <c r="AU30" i="8"/>
  <c r="BC30" i="8"/>
  <c r="AG36" i="8"/>
  <c r="AO36" i="8"/>
  <c r="AW36" i="8"/>
  <c r="AG40" i="8"/>
  <c r="AM40" i="8"/>
  <c r="AR45" i="8"/>
  <c r="AR46" i="8"/>
  <c r="AQ47" i="8"/>
  <c r="AQ48" i="8"/>
  <c r="AJ50" i="8"/>
  <c r="AR50" i="8"/>
  <c r="AZ50" i="8"/>
  <c r="AI50" i="8"/>
  <c r="AY53" i="8"/>
  <c r="AX53" i="8"/>
  <c r="BC56" i="8"/>
  <c r="BB56" i="8"/>
  <c r="AT56" i="8"/>
  <c r="AV60" i="8"/>
  <c r="AU60" i="8"/>
  <c r="AK62" i="8"/>
  <c r="AJ62" i="8"/>
  <c r="AM79" i="8"/>
  <c r="AG42" i="8"/>
  <c r="AO42" i="8"/>
  <c r="AW42" i="8"/>
  <c r="AK49" i="8"/>
  <c r="AS49" i="8"/>
  <c r="BA49" i="8"/>
  <c r="AH50" i="8"/>
  <c r="AN51" i="8"/>
  <c r="AV51" i="8"/>
  <c r="AK53" i="8"/>
  <c r="AS53" i="8"/>
  <c r="BA53" i="8"/>
  <c r="AJ58" i="8"/>
  <c r="AR58" i="8"/>
  <c r="AZ58" i="8"/>
  <c r="AG61" i="8"/>
  <c r="AG66" i="8"/>
  <c r="AG67" i="8"/>
  <c r="AS70" i="8"/>
  <c r="AW72" i="8"/>
  <c r="AS74" i="8"/>
  <c r="AT74" i="8"/>
  <c r="BB74" i="8"/>
  <c r="BA74" i="8"/>
  <c r="AN74" i="8"/>
  <c r="AO81" i="8"/>
  <c r="AG59" i="8"/>
  <c r="AG74" i="8"/>
  <c r="AT52" i="8"/>
  <c r="AZ54" i="8"/>
  <c r="AG56" i="8"/>
  <c r="AO56" i="8"/>
  <c r="BA66" i="8"/>
  <c r="AZ66" i="8"/>
  <c r="AN71" i="8"/>
  <c r="AO71" i="8"/>
  <c r="AW71" i="8"/>
  <c r="AV71" i="8"/>
  <c r="AJ72" i="8"/>
  <c r="AK43" i="8"/>
  <c r="AS43" i="8"/>
  <c r="BA43" i="8"/>
  <c r="AK51" i="8"/>
  <c r="AS51" i="8"/>
  <c r="BA51" i="8"/>
  <c r="AN57" i="8"/>
  <c r="AV57" i="8"/>
  <c r="AJ60" i="8"/>
  <c r="AR60" i="8"/>
  <c r="AZ60" i="8"/>
  <c r="AN62" i="8"/>
  <c r="AV62" i="8"/>
  <c r="AK65" i="8"/>
  <c r="AJ65" i="8"/>
  <c r="AS65" i="8"/>
  <c r="AR65" i="8"/>
  <c r="BA65" i="8"/>
  <c r="AJ70" i="8"/>
  <c r="AK70" i="8"/>
  <c r="AJ77" i="8"/>
  <c r="AI77" i="8"/>
  <c r="AR77" i="8"/>
  <c r="AQ77" i="8"/>
  <c r="AZ77" i="8"/>
  <c r="AG80" i="8"/>
  <c r="AG81" i="8"/>
  <c r="AW81" i="8"/>
  <c r="AV81" i="8"/>
  <c r="AM62" i="8"/>
  <c r="AU62" i="8"/>
  <c r="BC62" i="8"/>
  <c r="AG70" i="8"/>
  <c r="AZ72" i="8"/>
  <c r="AG73" i="8"/>
  <c r="AU75" i="8"/>
  <c r="AW76" i="8"/>
  <c r="AG79" i="8"/>
  <c r="AI80" i="8"/>
  <c r="AQ80" i="8"/>
  <c r="AJ82" i="8"/>
  <c r="AU83" i="8"/>
  <c r="AN86" i="8"/>
  <c r="AM86" i="8"/>
  <c r="AV86" i="8"/>
  <c r="AU86" i="8"/>
  <c r="BA68" i="8"/>
  <c r="AI71" i="8"/>
  <c r="AQ71" i="8"/>
  <c r="AG78" i="8"/>
  <c r="AR79" i="8"/>
  <c r="AQ79" i="8"/>
  <c r="AZ79" i="8"/>
  <c r="AY79" i="8"/>
  <c r="AM80" i="8"/>
  <c r="AR84" i="8"/>
  <c r="AQ84" i="8"/>
  <c r="AM66" i="8"/>
  <c r="AU66" i="8"/>
  <c r="BC66" i="8"/>
  <c r="AV72" i="8"/>
  <c r="AY74" i="8"/>
  <c r="AK76" i="8"/>
  <c r="AJ76" i="8"/>
  <c r="AS76" i="8"/>
  <c r="AR76" i="8"/>
  <c r="BA76" i="8"/>
  <c r="AJ81" i="8"/>
  <c r="AI81" i="8"/>
  <c r="AZ81" i="8"/>
  <c r="AN82" i="8"/>
  <c r="AM82" i="8"/>
  <c r="AI63" i="8"/>
  <c r="AQ63" i="8"/>
  <c r="AY63" i="8"/>
  <c r="AM68" i="8"/>
  <c r="AU68" i="8"/>
  <c r="BC68" i="8"/>
  <c r="AW69" i="8"/>
  <c r="AG72" i="8"/>
  <c r="AL73" i="8"/>
  <c r="AT73" i="8"/>
  <c r="BB73" i="8"/>
  <c r="AN77" i="8"/>
  <c r="AV80" i="8"/>
  <c r="AG82" i="8"/>
  <c r="AH80" i="8"/>
  <c r="AP80" i="8"/>
  <c r="AX80" i="8"/>
  <c r="AJ85" i="8"/>
  <c r="AI85" i="8"/>
  <c r="AR85" i="8"/>
  <c r="AQ85" i="8"/>
  <c r="AZ85" i="8"/>
  <c r="AY85" i="8"/>
  <c r="AL77" i="8"/>
  <c r="AT77" i="8"/>
  <c r="BB77" i="8"/>
  <c r="AL81" i="8"/>
  <c r="AT81" i="8"/>
  <c r="BB81" i="8"/>
  <c r="AH82" i="8"/>
  <c r="AP82" i="8"/>
  <c r="AX82" i="8"/>
  <c r="AZ83" i="8"/>
  <c r="AG84" i="8"/>
  <c r="AO84" i="8"/>
  <c r="AW84" i="8"/>
  <c r="AG86" i="8"/>
  <c r="AO86" i="8"/>
  <c r="AW86" i="8"/>
  <c r="AR83" i="8"/>
  <c r="AH74" i="8"/>
  <c r="AP74" i="8"/>
  <c r="AX74" i="8"/>
  <c r="AL83" i="8"/>
  <c r="AT83" i="8"/>
  <c r="BB83" i="8"/>
  <c r="AF20" i="8" l="1"/>
  <c r="AC20" i="8" s="1"/>
  <c r="AF13" i="8"/>
  <c r="AC13" i="8" s="1"/>
  <c r="AF21" i="8"/>
  <c r="AC21" i="8" s="1"/>
  <c r="AF60" i="8"/>
  <c r="AC60" i="8" s="1"/>
  <c r="AF29" i="8"/>
  <c r="AC29" i="8" s="1"/>
  <c r="AF45" i="8"/>
  <c r="AC45" i="8" s="1"/>
  <c r="AF33" i="8"/>
  <c r="AC33" i="8" s="1"/>
  <c r="AF75" i="8"/>
  <c r="AC75" i="8" s="1"/>
  <c r="AF80" i="8"/>
  <c r="AC80" i="8" s="1"/>
  <c r="AF70" i="8"/>
  <c r="AC70" i="8" s="1"/>
  <c r="AF27" i="8"/>
  <c r="AC27" i="8" s="1"/>
  <c r="AF18" i="8"/>
  <c r="AC18" i="8" s="1"/>
  <c r="AF83" i="8"/>
  <c r="AC83" i="8" s="1"/>
  <c r="AF78" i="8"/>
  <c r="AC78" i="8" s="1"/>
  <c r="AF86" i="8"/>
  <c r="AC86" i="8" s="1"/>
  <c r="AF54" i="8"/>
  <c r="AC54" i="8" s="1"/>
  <c r="AF61" i="8"/>
  <c r="AC61" i="8" s="1"/>
  <c r="AF44" i="8"/>
  <c r="AC44" i="8" s="1"/>
  <c r="AF31" i="8"/>
  <c r="AC31" i="8" s="1"/>
  <c r="AF55" i="8"/>
  <c r="AC55" i="8" s="1"/>
  <c r="AF81" i="8"/>
  <c r="AC81" i="8" s="1"/>
  <c r="AF50" i="8"/>
  <c r="AC50" i="8" s="1"/>
  <c r="AF24" i="8"/>
  <c r="AC24" i="8" s="1"/>
  <c r="AF59" i="8"/>
  <c r="AC59" i="8" s="1"/>
  <c r="AF38" i="8"/>
  <c r="AC38" i="8" s="1"/>
  <c r="AF68" i="8"/>
  <c r="AC68" i="8" s="1"/>
  <c r="AF14" i="8"/>
  <c r="AC14" i="8" s="1"/>
  <c r="AF69" i="8"/>
  <c r="AC69" i="8" s="1"/>
  <c r="AF84" i="8"/>
  <c r="AC84" i="8" s="1"/>
  <c r="AF49" i="8"/>
  <c r="AC49" i="8" s="1"/>
  <c r="AF41" i="8"/>
  <c r="AC41" i="8" s="1"/>
  <c r="AF17" i="8"/>
  <c r="AC17" i="8" s="1"/>
  <c r="AF53" i="8"/>
  <c r="AC53" i="8" s="1"/>
  <c r="AF15" i="8"/>
  <c r="AC15" i="8" s="1"/>
  <c r="AF51" i="8"/>
  <c r="AC51" i="8" s="1"/>
  <c r="AF73" i="8"/>
  <c r="AC73" i="8" s="1"/>
  <c r="AF77" i="8"/>
  <c r="AC77" i="8" s="1"/>
  <c r="AF43" i="8"/>
  <c r="AC43" i="8" s="1"/>
  <c r="AF28" i="8"/>
  <c r="AC28" i="8" s="1"/>
  <c r="AF37" i="8"/>
  <c r="AC37" i="8" s="1"/>
  <c r="AF85" i="8"/>
  <c r="AC85" i="8" s="1"/>
  <c r="AF22" i="8"/>
  <c r="AC22" i="8" s="1"/>
  <c r="AF32" i="8"/>
  <c r="AC32" i="8" s="1"/>
  <c r="AF7" i="8"/>
  <c r="AC7" i="8" s="1"/>
  <c r="AF40" i="8"/>
  <c r="AC40" i="8" s="1"/>
  <c r="AF10" i="8"/>
  <c r="AC10" i="8" s="1"/>
  <c r="AF63" i="8"/>
  <c r="AC63" i="8" s="1"/>
  <c r="AF65" i="8"/>
  <c r="AC65" i="8" s="1"/>
  <c r="AF67" i="8"/>
  <c r="AC67" i="8" s="1"/>
  <c r="AF48" i="8"/>
  <c r="AC48" i="8" s="1"/>
  <c r="AF52" i="8"/>
  <c r="AC52" i="8" s="1"/>
  <c r="AF35" i="8"/>
  <c r="AC35" i="8" s="1"/>
  <c r="AF30" i="8"/>
  <c r="AC30" i="8" s="1"/>
  <c r="AF12" i="8"/>
  <c r="AC12" i="8" s="1"/>
  <c r="AF71" i="8"/>
  <c r="AC71" i="8" s="1"/>
  <c r="AF9" i="8"/>
  <c r="AC9" i="8" s="1"/>
  <c r="AF47" i="8"/>
  <c r="AC47" i="8" s="1"/>
  <c r="AF26" i="8"/>
  <c r="AC26" i="8" s="1"/>
  <c r="AF16" i="8"/>
  <c r="AC16" i="8" s="1"/>
  <c r="AF72" i="8"/>
  <c r="AC72" i="8" s="1"/>
  <c r="AF57" i="8"/>
  <c r="AC57" i="8" s="1"/>
  <c r="AF74" i="8"/>
  <c r="AC74" i="8" s="1"/>
  <c r="AF42" i="8"/>
  <c r="AC42" i="8" s="1"/>
  <c r="AF64" i="8"/>
  <c r="AC64" i="8" s="1"/>
  <c r="AF25" i="8"/>
  <c r="AC25" i="8" s="1"/>
  <c r="AF39" i="8"/>
  <c r="AC39" i="8" s="1"/>
  <c r="AF34" i="8"/>
  <c r="AC34" i="8" s="1"/>
  <c r="AF11" i="8"/>
  <c r="AC11" i="8" s="1"/>
  <c r="AF56" i="8"/>
  <c r="AC56" i="8" s="1"/>
  <c r="AF36" i="8"/>
  <c r="AC36" i="8" s="1"/>
  <c r="AF23" i="8"/>
  <c r="AC23" i="8" s="1"/>
  <c r="AF79" i="8"/>
  <c r="AC79" i="8" s="1"/>
  <c r="AF62" i="8"/>
  <c r="AC62" i="8" s="1"/>
  <c r="AF58" i="8"/>
  <c r="AC58" i="8" s="1"/>
  <c r="AF46" i="8"/>
  <c r="AC46" i="8" s="1"/>
  <c r="AF19" i="8"/>
  <c r="AC19" i="8" s="1"/>
  <c r="AF82" i="8"/>
  <c r="AC82" i="8" s="1"/>
  <c r="AF66" i="8"/>
  <c r="AC66" i="8" s="1"/>
  <c r="AF76" i="8"/>
  <c r="AC76" i="8" s="1"/>
  <c r="AJ12" i="1"/>
  <c r="AZ15" i="1"/>
  <c r="AB7" i="1" l="1"/>
  <c r="AJ15" i="1"/>
  <c r="AM12" i="1"/>
  <c r="AJ7" i="1"/>
  <c r="AR7" i="1"/>
  <c r="AZ7" i="1"/>
  <c r="BC15" i="1"/>
  <c r="AM15" i="1"/>
  <c r="BC14" i="1"/>
  <c r="AM14" i="1"/>
  <c r="BC12" i="1"/>
  <c r="AZ12" i="1"/>
  <c r="AG8" i="1"/>
  <c r="AW8" i="1"/>
  <c r="AW9" i="1"/>
  <c r="AW13" i="1"/>
  <c r="AW15" i="1"/>
  <c r="AK10" i="1"/>
  <c r="BA10" i="1"/>
  <c r="AL7" i="1"/>
  <c r="AT7" i="1"/>
  <c r="BB7" i="1"/>
  <c r="AL9" i="1"/>
  <c r="BB9" i="1"/>
  <c r="AI7" i="1"/>
  <c r="AQ7" i="1"/>
  <c r="AY7" i="1"/>
  <c r="AI10" i="1"/>
  <c r="AY10" i="1"/>
  <c r="AI12" i="1"/>
  <c r="AY12" i="1"/>
  <c r="AI14" i="1"/>
  <c r="AY14" i="1"/>
  <c r="AM11" i="1"/>
  <c r="AM8" i="1"/>
  <c r="BC8" i="1"/>
  <c r="AM9" i="1"/>
  <c r="BC9" i="1"/>
  <c r="BC11" i="1"/>
  <c r="AK13" i="1"/>
  <c r="BA13" i="1"/>
  <c r="AK14" i="1"/>
  <c r="BA14" i="1"/>
  <c r="AK15" i="1"/>
  <c r="BA15" i="1"/>
  <c r="AL12" i="1"/>
  <c r="BB12" i="1"/>
  <c r="AL13" i="1"/>
  <c r="BB13" i="1"/>
  <c r="AH8" i="1"/>
  <c r="AX8" i="1"/>
  <c r="AH11" i="1"/>
  <c r="AX11" i="1"/>
  <c r="AN13" i="1"/>
  <c r="AV13" i="1"/>
  <c r="BC13" i="1"/>
  <c r="AN14" i="1"/>
  <c r="AV14" i="1"/>
  <c r="AN8" i="1"/>
  <c r="AN9" i="1"/>
  <c r="BB14" i="1"/>
  <c r="AL15" i="1"/>
  <c r="BB15" i="1"/>
  <c r="AV9" i="1"/>
  <c r="AN15" i="1"/>
  <c r="AK7" i="1"/>
  <c r="AS7" i="1"/>
  <c r="BA7" i="1"/>
  <c r="AJ8" i="1"/>
  <c r="AZ8" i="1"/>
  <c r="AJ9" i="1"/>
  <c r="AZ9" i="1"/>
  <c r="AH10" i="1"/>
  <c r="AX10" i="1"/>
  <c r="AW11" i="1"/>
  <c r="AI13" i="1"/>
  <c r="AY13" i="1"/>
  <c r="AX14" i="1"/>
  <c r="AH15" i="1"/>
  <c r="AX15" i="1"/>
  <c r="AG15" i="1"/>
  <c r="AN7" i="1"/>
  <c r="AV7" i="1"/>
  <c r="AI8" i="1"/>
  <c r="AM10" i="1"/>
  <c r="BC10" i="1"/>
  <c r="AZ13" i="1"/>
  <c r="AH7" i="1"/>
  <c r="AP7" i="1"/>
  <c r="AX7" i="1"/>
  <c r="BA9" i="1"/>
  <c r="AG10" i="1"/>
  <c r="AW10" i="1"/>
  <c r="AI11" i="1"/>
  <c r="AY11" i="1"/>
  <c r="AK12" i="1"/>
  <c r="BA12" i="1"/>
  <c r="AG14" i="1"/>
  <c r="AK8" i="1"/>
  <c r="BA8" i="1"/>
  <c r="AY8" i="1"/>
  <c r="AJ10" i="1"/>
  <c r="AZ10" i="1"/>
  <c r="AL11" i="1"/>
  <c r="BB11" i="1"/>
  <c r="AN12" i="1"/>
  <c r="AV12" i="1"/>
  <c r="AH13" i="1"/>
  <c r="AX13" i="1"/>
  <c r="AJ13" i="1"/>
  <c r="AV15" i="1"/>
  <c r="AL14" i="1"/>
  <c r="AJ11" i="1"/>
  <c r="AG13" i="1"/>
  <c r="AK9" i="1"/>
  <c r="AW14" i="1"/>
  <c r="AV8" i="1"/>
  <c r="AZ11" i="1"/>
  <c r="AM7" i="1"/>
  <c r="AU7" i="1"/>
  <c r="BC7" i="1"/>
  <c r="AH9" i="1"/>
  <c r="AX9" i="1"/>
  <c r="AL10" i="1"/>
  <c r="BB10" i="1"/>
  <c r="AN11" i="1"/>
  <c r="AV11" i="1"/>
  <c r="AG12" i="1"/>
  <c r="AW12" i="1"/>
  <c r="AI15" i="1"/>
  <c r="AY15" i="1"/>
  <c r="AG11" i="1"/>
  <c r="AG9" i="1"/>
  <c r="AH14" i="1"/>
  <c r="AG7" i="1"/>
  <c r="AO7" i="1"/>
  <c r="AW7" i="1"/>
  <c r="AL8" i="1"/>
  <c r="BB8" i="1"/>
  <c r="AI9" i="1"/>
  <c r="AY9" i="1"/>
  <c r="AN10" i="1"/>
  <c r="AV10" i="1"/>
  <c r="AK11" i="1"/>
  <c r="BA11" i="1"/>
  <c r="AH12" i="1"/>
  <c r="AX12" i="1"/>
  <c r="AM13" i="1"/>
  <c r="AJ14" i="1"/>
  <c r="AZ14" i="1"/>
  <c r="AF7" i="1" l="1"/>
  <c r="AC7" i="1" s="1"/>
  <c r="AP81" i="1" l="1"/>
  <c r="AX81" i="1"/>
  <c r="AO82" i="1"/>
  <c r="AW82" i="1"/>
  <c r="AM84" i="1"/>
  <c r="AO71" i="1"/>
  <c r="AW71" i="1"/>
  <c r="AG75" i="1"/>
  <c r="AO75" i="1"/>
  <c r="AW75" i="1"/>
  <c r="AV76" i="1"/>
  <c r="AM77" i="1"/>
  <c r="AU77" i="1"/>
  <c r="BC77" i="1"/>
  <c r="AL78" i="1"/>
  <c r="BB78" i="1"/>
  <c r="AR74" i="1"/>
  <c r="AI75" i="1"/>
  <c r="AQ75" i="1"/>
  <c r="AN78" i="1"/>
  <c r="AV78" i="1"/>
  <c r="AM79" i="1"/>
  <c r="AU79" i="1"/>
  <c r="BC79" i="1"/>
  <c r="AT80" i="1"/>
  <c r="AY83" i="1"/>
  <c r="AO85" i="1"/>
  <c r="AW85" i="1"/>
  <c r="AN86" i="1"/>
  <c r="AV86" i="1"/>
  <c r="AS74" i="1"/>
  <c r="BA74" i="1"/>
  <c r="AI76" i="1"/>
  <c r="AQ76" i="1"/>
  <c r="AY76" i="1"/>
  <c r="AH77" i="1"/>
  <c r="AP77" i="1"/>
  <c r="AX77" i="1"/>
  <c r="AN79" i="1"/>
  <c r="AL81" i="1"/>
  <c r="AT81" i="1"/>
  <c r="BB81" i="1"/>
  <c r="AK82" i="1"/>
  <c r="AS82" i="1"/>
  <c r="BA82" i="1"/>
  <c r="AH85" i="1"/>
  <c r="AP85" i="1"/>
  <c r="AX85" i="1"/>
  <c r="AO86" i="1"/>
  <c r="AW86" i="1"/>
  <c r="AP79" i="1"/>
  <c r="AX79" i="1"/>
  <c r="AK70" i="1"/>
  <c r="AS72" i="1"/>
  <c r="BA72" i="1"/>
  <c r="AZ73" i="1"/>
  <c r="AI74" i="1"/>
  <c r="AQ74" i="1"/>
  <c r="AY74" i="1"/>
  <c r="AJ81" i="1"/>
  <c r="AI82" i="1"/>
  <c r="AQ82" i="1"/>
  <c r="AY82" i="1"/>
  <c r="AH83" i="1"/>
  <c r="AP83" i="1"/>
  <c r="AX83" i="1"/>
  <c r="BB86" i="1"/>
  <c r="BB74" i="1"/>
  <c r="AS75" i="1"/>
  <c r="BA75" i="1"/>
  <c r="AQ77" i="1"/>
  <c r="AY77" i="1"/>
  <c r="AH78" i="1"/>
  <c r="AP78" i="1"/>
  <c r="AX78" i="1"/>
  <c r="AU81" i="1"/>
  <c r="AJ70" i="1"/>
  <c r="AR70" i="1"/>
  <c r="AZ70" i="1"/>
  <c r="AQ71" i="1"/>
  <c r="AP72" i="1"/>
  <c r="AX72" i="1"/>
  <c r="AG73" i="1"/>
  <c r="AO73" i="1"/>
  <c r="AM75" i="1"/>
  <c r="AU75" i="1"/>
  <c r="BC75" i="1"/>
  <c r="AR78" i="1"/>
  <c r="AZ78" i="1"/>
  <c r="AY79" i="1"/>
  <c r="AP80" i="1"/>
  <c r="AX80" i="1"/>
  <c r="AN81" i="1"/>
  <c r="AV81" i="1"/>
  <c r="AM82" i="1"/>
  <c r="AU82" i="1"/>
  <c r="AX71" i="1"/>
  <c r="AT70" i="1"/>
  <c r="BB70" i="1"/>
  <c r="AK71" i="1"/>
  <c r="AS71" i="1"/>
  <c r="BA71" i="1"/>
  <c r="AI73" i="1"/>
  <c r="AH74" i="1"/>
  <c r="AX74" i="1"/>
  <c r="AL84" i="1"/>
  <c r="AH71" i="1"/>
  <c r="AV80" i="1"/>
  <c r="AN70" i="1"/>
  <c r="AV70" i="1"/>
  <c r="AT72" i="1"/>
  <c r="BB72" i="1"/>
  <c r="AU78" i="1"/>
  <c r="AL79" i="1"/>
  <c r="AT79" i="1"/>
  <c r="AL86" i="1"/>
  <c r="BB82" i="1"/>
  <c r="BC72" i="1"/>
  <c r="AJ74" i="1"/>
  <c r="AZ74" i="1"/>
  <c r="AP75" i="1"/>
  <c r="AG76" i="1"/>
  <c r="AO76" i="1"/>
  <c r="AW76" i="1"/>
  <c r="AV77" i="1"/>
  <c r="AM78" i="1"/>
  <c r="BC78" i="1"/>
  <c r="AR80" i="1"/>
  <c r="AZ80" i="1"/>
  <c r="AN82" i="1"/>
  <c r="AV82" i="1"/>
  <c r="AM83" i="1"/>
  <c r="AU83" i="1"/>
  <c r="BC83" i="1"/>
  <c r="AI85" i="1"/>
  <c r="AY85" i="1"/>
  <c r="AP71" i="1"/>
  <c r="AW73" i="1"/>
  <c r="AQ81" i="1"/>
  <c r="AN84" i="1"/>
  <c r="AS70" i="1"/>
  <c r="AY72" i="1"/>
  <c r="AH73" i="1"/>
  <c r="AX73" i="1"/>
  <c r="AN74" i="1"/>
  <c r="AV74" i="1"/>
  <c r="AS76" i="1"/>
  <c r="BC80" i="1"/>
  <c r="AI83" i="1"/>
  <c r="AO84" i="1"/>
  <c r="AW84" i="1"/>
  <c r="AM86" i="1"/>
  <c r="AN75" i="1"/>
  <c r="AJ73" i="1"/>
  <c r="AR73" i="1"/>
  <c r="AR75" i="1"/>
  <c r="AH76" i="1"/>
  <c r="AP76" i="1"/>
  <c r="AX76" i="1"/>
  <c r="AG77" i="1"/>
  <c r="AO77" i="1"/>
  <c r="AW77" i="1"/>
  <c r="AG79" i="1"/>
  <c r="AW79" i="1"/>
  <c r="AS80" i="1"/>
  <c r="BA80" i="1"/>
  <c r="AL82" i="1"/>
  <c r="AJ83" i="1"/>
  <c r="AZ83" i="1"/>
  <c r="AT86" i="1"/>
  <c r="AU84" i="1"/>
  <c r="AO79" i="1"/>
  <c r="AZ85" i="1"/>
  <c r="BC86" i="1"/>
  <c r="AX75" i="1"/>
  <c r="AZ76" i="1"/>
  <c r="BC84" i="1"/>
  <c r="AY78" i="1"/>
  <c r="AM70" i="1"/>
  <c r="AU70" i="1"/>
  <c r="BC70" i="1"/>
  <c r="AL71" i="1"/>
  <c r="AT71" i="1"/>
  <c r="BB71" i="1"/>
  <c r="AR72" i="1"/>
  <c r="AZ72" i="1"/>
  <c r="AN73" i="1"/>
  <c r="AV73" i="1"/>
  <c r="AK74" i="1"/>
  <c r="AK77" i="1"/>
  <c r="AS77" i="1"/>
  <c r="BA77" i="1"/>
  <c r="AK79" i="1"/>
  <c r="AS79" i="1"/>
  <c r="BA79" i="1"/>
  <c r="AT84" i="1"/>
  <c r="BB84" i="1"/>
  <c r="AR85" i="1"/>
  <c r="AH86" i="1"/>
  <c r="AP86" i="1"/>
  <c r="AX86" i="1"/>
  <c r="AT78" i="1"/>
  <c r="BC82" i="1"/>
  <c r="AN71" i="1"/>
  <c r="AV71" i="1"/>
  <c r="BC71" i="1"/>
  <c r="AY71" i="1"/>
  <c r="AU72" i="1"/>
  <c r="AP73" i="1"/>
  <c r="AY73" i="1"/>
  <c r="AP74" i="1"/>
  <c r="AZ77" i="1"/>
  <c r="AV79" i="1"/>
  <c r="AU80" i="1"/>
  <c r="BB80" i="1"/>
  <c r="AM81" i="1"/>
  <c r="BC81" i="1"/>
  <c r="AH82" i="1"/>
  <c r="AP82" i="1"/>
  <c r="AX82" i="1"/>
  <c r="AO83" i="1"/>
  <c r="AW83" i="1"/>
  <c r="AI84" i="1"/>
  <c r="AQ84" i="1"/>
  <c r="AY84" i="1"/>
  <c r="AJ85" i="1"/>
  <c r="AI86" i="1"/>
  <c r="AQ86" i="1"/>
  <c r="AY86" i="1"/>
  <c r="AH75" i="1"/>
  <c r="AI70" i="1"/>
  <c r="AQ70" i="1"/>
  <c r="AY70" i="1"/>
  <c r="AL70" i="1"/>
  <c r="AI71" i="1"/>
  <c r="AO72" i="1"/>
  <c r="AW72" i="1"/>
  <c r="AV75" i="1"/>
  <c r="AL77" i="1"/>
  <c r="AT77" i="1"/>
  <c r="BB77" i="1"/>
  <c r="AO80" i="1"/>
  <c r="AW80" i="1"/>
  <c r="AO81" i="1"/>
  <c r="AW81" i="1"/>
  <c r="AK84" i="1"/>
  <c r="AS84" i="1"/>
  <c r="BA84" i="1"/>
  <c r="AK85" i="1"/>
  <c r="AS85" i="1"/>
  <c r="BA85" i="1"/>
  <c r="AQ85" i="1"/>
  <c r="AK86" i="1"/>
  <c r="AS86" i="1"/>
  <c r="BA86" i="1"/>
  <c r="AJ71" i="1"/>
  <c r="AQ73" i="1"/>
  <c r="AT82" i="1"/>
  <c r="AV84" i="1"/>
  <c r="AU86" i="1"/>
  <c r="AR71" i="1"/>
  <c r="BA70" i="1"/>
  <c r="AZ71" i="1"/>
  <c r="AQ72" i="1"/>
  <c r="AM73" i="1"/>
  <c r="AU73" i="1"/>
  <c r="BB73" i="1"/>
  <c r="AY75" i="1"/>
  <c r="AN76" i="1"/>
  <c r="BA76" i="1"/>
  <c r="AN77" i="1"/>
  <c r="AK78" i="1"/>
  <c r="AS78" i="1"/>
  <c r="BA78" i="1"/>
  <c r="AJ79" i="1"/>
  <c r="AR79" i="1"/>
  <c r="AZ79" i="1"/>
  <c r="AI81" i="1"/>
  <c r="AR81" i="1"/>
  <c r="AK83" i="1"/>
  <c r="AS83" i="1"/>
  <c r="BA83" i="1"/>
  <c r="AM85" i="1"/>
  <c r="AU85" i="1"/>
  <c r="BC85" i="1"/>
  <c r="BC73" i="1"/>
  <c r="BB75" i="1"/>
  <c r="AK75" i="1"/>
  <c r="AJ75" i="1"/>
  <c r="AY80" i="1"/>
  <c r="AQ83" i="1"/>
  <c r="AR83" i="1"/>
  <c r="AH70" i="1"/>
  <c r="AG70" i="1"/>
  <c r="AP70" i="1"/>
  <c r="AO70" i="1"/>
  <c r="AX70" i="1"/>
  <c r="AM71" i="1"/>
  <c r="AL73" i="1"/>
  <c r="AL75" i="1"/>
  <c r="AT75" i="1"/>
  <c r="AQ80" i="1"/>
  <c r="AG71" i="1"/>
  <c r="AT73" i="1"/>
  <c r="AJ78" i="1"/>
  <c r="AI78" i="1"/>
  <c r="AK76" i="1"/>
  <c r="AJ76" i="1"/>
  <c r="AH81" i="1"/>
  <c r="AN85" i="1"/>
  <c r="AV85" i="1"/>
  <c r="AU71" i="1"/>
  <c r="AY81" i="1"/>
  <c r="AZ81" i="1"/>
  <c r="AG85" i="1"/>
  <c r="AV72" i="1"/>
  <c r="AM74" i="1"/>
  <c r="AL74" i="1"/>
  <c r="AU74" i="1"/>
  <c r="AT74" i="1"/>
  <c r="BC74" i="1"/>
  <c r="AZ75" i="1"/>
  <c r="AL76" i="1"/>
  <c r="AM76" i="1"/>
  <c r="AU76" i="1"/>
  <c r="AT76" i="1"/>
  <c r="BC76" i="1"/>
  <c r="BB76" i="1"/>
  <c r="AR76" i="1"/>
  <c r="AJ77" i="1"/>
  <c r="AI77" i="1"/>
  <c r="AR77" i="1"/>
  <c r="AQ78" i="1"/>
  <c r="AI79" i="1"/>
  <c r="AH79" i="1"/>
  <c r="AQ79" i="1"/>
  <c r="AG83" i="1"/>
  <c r="AW70" i="1"/>
  <c r="AK73" i="1"/>
  <c r="AS73" i="1"/>
  <c r="BA73" i="1"/>
  <c r="AG81" i="1"/>
  <c r="AJ84" i="1"/>
  <c r="AR84" i="1"/>
  <c r="AZ84" i="1"/>
  <c r="AL85" i="1"/>
  <c r="AT85" i="1"/>
  <c r="BB85" i="1"/>
  <c r="AG74" i="1"/>
  <c r="AO74" i="1"/>
  <c r="AW74" i="1"/>
  <c r="AK81" i="1"/>
  <c r="AS81" i="1"/>
  <c r="BA81" i="1"/>
  <c r="AJ82" i="1"/>
  <c r="AR82" i="1"/>
  <c r="AZ82" i="1"/>
  <c r="AL83" i="1"/>
  <c r="AT83" i="1"/>
  <c r="BB83" i="1"/>
  <c r="AJ86" i="1"/>
  <c r="AR86" i="1"/>
  <c r="AZ86" i="1"/>
  <c r="BB79" i="1"/>
  <c r="AG78" i="1"/>
  <c r="AO78" i="1"/>
  <c r="AW78" i="1"/>
  <c r="AN83" i="1"/>
  <c r="AV83" i="1"/>
  <c r="AH84" i="1"/>
  <c r="AP84" i="1"/>
  <c r="AX84" i="1"/>
  <c r="AG82" i="1"/>
  <c r="AG84" i="1"/>
  <c r="AG86" i="1"/>
  <c r="AF86" i="1" l="1"/>
  <c r="AC86" i="1" s="1"/>
  <c r="AF83" i="1"/>
  <c r="AC83" i="1" s="1"/>
  <c r="AF85" i="1"/>
  <c r="AC85" i="1" s="1"/>
  <c r="AF71" i="1"/>
  <c r="AC71" i="1" s="1"/>
  <c r="AF82" i="1"/>
  <c r="AC82" i="1" s="1"/>
  <c r="AF79" i="1"/>
  <c r="AC79" i="1" s="1"/>
  <c r="AF76" i="1"/>
  <c r="AC76" i="1" s="1"/>
  <c r="AF70" i="1"/>
  <c r="AC70" i="1" s="1"/>
  <c r="AF81" i="1"/>
  <c r="AC81" i="1" s="1"/>
  <c r="AF78" i="1"/>
  <c r="AC78" i="1" s="1"/>
  <c r="AF73" i="1"/>
  <c r="AC73" i="1" s="1"/>
  <c r="AF75" i="1"/>
  <c r="AC75" i="1" s="1"/>
  <c r="AF74" i="1"/>
  <c r="AC74" i="1" s="1"/>
  <c r="AF84" i="1"/>
  <c r="AC84" i="1" s="1"/>
  <c r="AF77" i="1"/>
  <c r="AC77" i="1" s="1"/>
  <c r="AV46" i="1" l="1"/>
  <c r="AG52" i="1"/>
  <c r="AH52" i="1"/>
  <c r="AI52" i="1"/>
  <c r="AJ52" i="1"/>
  <c r="AK52" i="1"/>
  <c r="AS52" i="1"/>
  <c r="AT52" i="1"/>
  <c r="AU52" i="1"/>
  <c r="AV52" i="1"/>
  <c r="AW52" i="1"/>
  <c r="AX52" i="1"/>
  <c r="AY52" i="1"/>
  <c r="AZ52" i="1"/>
  <c r="BA52" i="1"/>
  <c r="BB52" i="1"/>
  <c r="BC52" i="1"/>
  <c r="AM40" i="1" l="1"/>
  <c r="AY45" i="1"/>
  <c r="AU49" i="1"/>
  <c r="AU25" i="1"/>
  <c r="AK69" i="1"/>
  <c r="AZ68" i="1"/>
  <c r="AX58" i="1"/>
  <c r="AX66" i="1"/>
  <c r="AV60" i="1"/>
  <c r="AH53" i="1"/>
  <c r="AX53" i="1"/>
  <c r="BB54" i="1"/>
  <c r="AT54" i="1"/>
  <c r="AT69" i="1"/>
  <c r="AL69" i="1"/>
  <c r="AL68" i="1"/>
  <c r="AL67" i="1"/>
  <c r="AT66" i="1"/>
  <c r="AL66" i="1"/>
  <c r="AT65" i="1"/>
  <c r="AL65" i="1"/>
  <c r="AT64" i="1"/>
  <c r="AL64" i="1"/>
  <c r="AT63" i="1"/>
  <c r="AL63" i="1"/>
  <c r="AL62" i="1"/>
  <c r="AT61" i="1"/>
  <c r="AL61" i="1"/>
  <c r="AL60" i="1"/>
  <c r="AT59" i="1"/>
  <c r="AL59" i="1"/>
  <c r="AT58" i="1"/>
  <c r="AT57" i="1"/>
  <c r="AL57" i="1"/>
  <c r="AT56" i="1"/>
  <c r="AL56" i="1"/>
  <c r="BA68" i="1"/>
  <c r="AZ67" i="1"/>
  <c r="AY66" i="1"/>
  <c r="AX65" i="1"/>
  <c r="BC62" i="1"/>
  <c r="BB61" i="1"/>
  <c r="AZ59" i="1"/>
  <c r="AM34" i="1"/>
  <c r="AY49" i="1"/>
  <c r="BC39" i="1"/>
  <c r="AK61" i="1"/>
  <c r="AZ60" i="1"/>
  <c r="BC25" i="1"/>
  <c r="AM18" i="1"/>
  <c r="AM44" i="1"/>
  <c r="AM41" i="1"/>
  <c r="BA42" i="1"/>
  <c r="BB38" i="1"/>
  <c r="AT38" i="1"/>
  <c r="AL38" i="1"/>
  <c r="AT37" i="1"/>
  <c r="AL37" i="1"/>
  <c r="AT36" i="1"/>
  <c r="BB35" i="1"/>
  <c r="AT35" i="1"/>
  <c r="AL35" i="1"/>
  <c r="BB34" i="1"/>
  <c r="AT34" i="1"/>
  <c r="AL34" i="1"/>
  <c r="BB33" i="1"/>
  <c r="AT33" i="1"/>
  <c r="BB32" i="1"/>
  <c r="AT32" i="1"/>
  <c r="AL32" i="1"/>
  <c r="BB31" i="1"/>
  <c r="AT31" i="1"/>
  <c r="AL31" i="1"/>
  <c r="BB30" i="1"/>
  <c r="AT30" i="1"/>
  <c r="AL30" i="1"/>
  <c r="BB29" i="1"/>
  <c r="AT29" i="1"/>
  <c r="AL29" i="1"/>
  <c r="BB28" i="1"/>
  <c r="AT28" i="1"/>
  <c r="AL28" i="1"/>
  <c r="BB27" i="1"/>
  <c r="AT27" i="1"/>
  <c r="BB26" i="1"/>
  <c r="AT26" i="1"/>
  <c r="AL26" i="1"/>
  <c r="BB25" i="1"/>
  <c r="AT25" i="1"/>
  <c r="AL25" i="1"/>
  <c r="BB24" i="1"/>
  <c r="AT24" i="1"/>
  <c r="BB23" i="1"/>
  <c r="AT23" i="1"/>
  <c r="AL23" i="1"/>
  <c r="BB22" i="1"/>
  <c r="AT22" i="1"/>
  <c r="BB21" i="1"/>
  <c r="AT21" i="1"/>
  <c r="AL21" i="1"/>
  <c r="BB20" i="1"/>
  <c r="AT20" i="1"/>
  <c r="BB19" i="1"/>
  <c r="AL19" i="1"/>
  <c r="BB18" i="1"/>
  <c r="AL18" i="1"/>
  <c r="BB17" i="1"/>
  <c r="AL17" i="1"/>
  <c r="AT51" i="1"/>
  <c r="AT49" i="1"/>
  <c r="AT48" i="1"/>
  <c r="AT47" i="1"/>
  <c r="AL47" i="1"/>
  <c r="AT46" i="1"/>
  <c r="AL46" i="1"/>
  <c r="AT45" i="1"/>
  <c r="AL45" i="1"/>
  <c r="AT44" i="1"/>
  <c r="AL44" i="1"/>
  <c r="AT43" i="1"/>
  <c r="AL43" i="1"/>
  <c r="AT42" i="1"/>
  <c r="AL42" i="1"/>
  <c r="AT41" i="1"/>
  <c r="AL41" i="1"/>
  <c r="AT40" i="1"/>
  <c r="AL40" i="1"/>
  <c r="AT39" i="1"/>
  <c r="AL39" i="1"/>
  <c r="AZ46" i="1"/>
  <c r="BB43" i="1"/>
  <c r="AZ42" i="1"/>
  <c r="BB37" i="1"/>
  <c r="AN41" i="1"/>
  <c r="AI53" i="1"/>
  <c r="AS69" i="1"/>
  <c r="AS65" i="1"/>
  <c r="AK65" i="1"/>
  <c r="AS61" i="1"/>
  <c r="AL58" i="1"/>
  <c r="AS57" i="1"/>
  <c r="AK57" i="1"/>
  <c r="AK55" i="1"/>
  <c r="BA69" i="1"/>
  <c r="AY67" i="1"/>
  <c r="BC63" i="1"/>
  <c r="BB62" i="1"/>
  <c r="BA61" i="1"/>
  <c r="AY59" i="1"/>
  <c r="BC55" i="1"/>
  <c r="AZ54" i="1"/>
  <c r="AJ54" i="1"/>
  <c r="AR68" i="1"/>
  <c r="AJ68" i="1"/>
  <c r="AR67" i="1"/>
  <c r="AJ64" i="1"/>
  <c r="AR63" i="1"/>
  <c r="AR60" i="1"/>
  <c r="AJ60" i="1"/>
  <c r="AR59" i="1"/>
  <c r="AR56" i="1"/>
  <c r="AJ56" i="1"/>
  <c r="AZ69" i="1"/>
  <c r="AX67" i="1"/>
  <c r="BC64" i="1"/>
  <c r="BB63" i="1"/>
  <c r="BA62" i="1"/>
  <c r="AZ61" i="1"/>
  <c r="AY60" i="1"/>
  <c r="BC56" i="1"/>
  <c r="BB55" i="1"/>
  <c r="AU38" i="1"/>
  <c r="AM38" i="1"/>
  <c r="AU37" i="1"/>
  <c r="AM37" i="1"/>
  <c r="AU35" i="1"/>
  <c r="BC34" i="1"/>
  <c r="AU31" i="1"/>
  <c r="AM30" i="1"/>
  <c r="AU29" i="1"/>
  <c r="AU27" i="1"/>
  <c r="AM23" i="1"/>
  <c r="AM22" i="1"/>
  <c r="BC21" i="1"/>
  <c r="BC20" i="1"/>
  <c r="AU19" i="1"/>
  <c r="BC18" i="1"/>
  <c r="AU18" i="1"/>
  <c r="AM17" i="1"/>
  <c r="AU51" i="1"/>
  <c r="AU47" i="1"/>
  <c r="AU46" i="1"/>
  <c r="AM46" i="1"/>
  <c r="AU45" i="1"/>
  <c r="AU44" i="1"/>
  <c r="AU43" i="1"/>
  <c r="AU42" i="1"/>
  <c r="AM42" i="1"/>
  <c r="AU41" i="1"/>
  <c r="AU40" i="1"/>
  <c r="BB16" i="1"/>
  <c r="AT67" i="1"/>
  <c r="AT62" i="1"/>
  <c r="AY38" i="1"/>
  <c r="AI38" i="1"/>
  <c r="AY35" i="1"/>
  <c r="AQ35" i="1"/>
  <c r="AI35" i="1"/>
  <c r="AQ34" i="1"/>
  <c r="AQ31" i="1"/>
  <c r="AQ30" i="1"/>
  <c r="AQ29" i="1"/>
  <c r="AY27" i="1"/>
  <c r="AI27" i="1"/>
  <c r="AQ23" i="1"/>
  <c r="AY19" i="1"/>
  <c r="AI19" i="1"/>
  <c r="AQ18" i="1"/>
  <c r="AI50" i="1"/>
  <c r="AI49" i="1"/>
  <c r="AQ47" i="1"/>
  <c r="AI47" i="1"/>
  <c r="AQ46" i="1"/>
  <c r="AI46" i="1"/>
  <c r="AQ43" i="1"/>
  <c r="AI43" i="1"/>
  <c r="AQ42" i="1"/>
  <c r="AI42" i="1"/>
  <c r="AQ41" i="1"/>
  <c r="AI41" i="1"/>
  <c r="BC49" i="1"/>
  <c r="BC45" i="1"/>
  <c r="BA40" i="1"/>
  <c r="AW44" i="1"/>
  <c r="AG61" i="1"/>
  <c r="AG55" i="1"/>
  <c r="BB66" i="1"/>
  <c r="AZ64" i="1"/>
  <c r="AY63" i="1"/>
  <c r="AX62" i="1"/>
  <c r="AW61" i="1"/>
  <c r="AZ56" i="1"/>
  <c r="AX46" i="1"/>
  <c r="AX42" i="1"/>
  <c r="BC17" i="1"/>
  <c r="AV35" i="1"/>
  <c r="AJ63" i="1"/>
  <c r="AJ67" i="1"/>
  <c r="AN45" i="1"/>
  <c r="AT68" i="1"/>
  <c r="AW31" i="1"/>
  <c r="AG31" i="1"/>
  <c r="AO28" i="1"/>
  <c r="AO27" i="1"/>
  <c r="AW24" i="1"/>
  <c r="AW16" i="1"/>
  <c r="AG16" i="1"/>
  <c r="AO46" i="1"/>
  <c r="AO42" i="1"/>
  <c r="BC46" i="1"/>
  <c r="BC42" i="1"/>
  <c r="BA41" i="1"/>
  <c r="AW51" i="1"/>
  <c r="AW43" i="1"/>
  <c r="BC54" i="1"/>
  <c r="AU54" i="1"/>
  <c r="AU68" i="1"/>
  <c r="AU64" i="1"/>
  <c r="AM64" i="1"/>
  <c r="AU63" i="1"/>
  <c r="AV61" i="1"/>
  <c r="AX56" i="1"/>
  <c r="AV37" i="1"/>
  <c r="AN34" i="1"/>
  <c r="AJ59" i="1"/>
  <c r="AT60" i="1"/>
  <c r="AK36" i="1"/>
  <c r="AK20" i="1"/>
  <c r="AK50" i="1"/>
  <c r="BA51" i="1"/>
  <c r="BC44" i="1"/>
  <c r="BC40" i="1"/>
  <c r="BA39" i="1"/>
  <c r="AW49" i="1"/>
  <c r="AW45" i="1"/>
  <c r="AX41" i="1"/>
  <c r="AK53" i="1"/>
  <c r="AS53" i="1"/>
  <c r="BA53" i="1"/>
  <c r="AQ69" i="1"/>
  <c r="AI69" i="1"/>
  <c r="AQ66" i="1"/>
  <c r="AI66" i="1"/>
  <c r="AQ65" i="1"/>
  <c r="AI65" i="1"/>
  <c r="AQ64" i="1"/>
  <c r="AQ62" i="1"/>
  <c r="AI62" i="1"/>
  <c r="AQ61" i="1"/>
  <c r="AI61" i="1"/>
  <c r="AQ58" i="1"/>
  <c r="AI58" i="1"/>
  <c r="AQ57" i="1"/>
  <c r="AI57" i="1"/>
  <c r="AI55" i="1"/>
  <c r="AX68" i="1"/>
  <c r="BC65" i="1"/>
  <c r="AW66" i="1"/>
  <c r="AW58" i="1"/>
  <c r="AZ43" i="1"/>
  <c r="AV41" i="1"/>
  <c r="AW65" i="1"/>
  <c r="AW57" i="1"/>
  <c r="AP22" i="1"/>
  <c r="AP41" i="1"/>
  <c r="BA66" i="1"/>
  <c r="AX43" i="1"/>
  <c r="AP38" i="1"/>
  <c r="AX37" i="1"/>
  <c r="AP36" i="1"/>
  <c r="AX35" i="1"/>
  <c r="AP34" i="1"/>
  <c r="AX33" i="1"/>
  <c r="AH31" i="1"/>
  <c r="AP30" i="1"/>
  <c r="AX29" i="1"/>
  <c r="AP29" i="1"/>
  <c r="AX28" i="1"/>
  <c r="AH28" i="1"/>
  <c r="AX27" i="1"/>
  <c r="AH27" i="1"/>
  <c r="AH26" i="1"/>
  <c r="AX25" i="1"/>
  <c r="AP25" i="1"/>
  <c r="AH25" i="1"/>
  <c r="AX24" i="1"/>
  <c r="AP23" i="1"/>
  <c r="AX22" i="1"/>
  <c r="AH22" i="1"/>
  <c r="AX21" i="1"/>
  <c r="AP21" i="1"/>
  <c r="AX20" i="1"/>
  <c r="AP20" i="1"/>
  <c r="AX19" i="1"/>
  <c r="AP19" i="1"/>
  <c r="AH19" i="1"/>
  <c r="AX18" i="1"/>
  <c r="AH18" i="1"/>
  <c r="AX17" i="1"/>
  <c r="AP17" i="1"/>
  <c r="AX16" i="1"/>
  <c r="AH49" i="1"/>
  <c r="AH48" i="1"/>
  <c r="AP47" i="1"/>
  <c r="AH47" i="1"/>
  <c r="AP46" i="1"/>
  <c r="AP45" i="1"/>
  <c r="AP44" i="1"/>
  <c r="AP43" i="1"/>
  <c r="AP42" i="1"/>
  <c r="AH40" i="1"/>
  <c r="AP39" i="1"/>
  <c r="AH39" i="1"/>
  <c r="BB49" i="1"/>
  <c r="BB45" i="1"/>
  <c r="AN64" i="1"/>
  <c r="AN56" i="1"/>
  <c r="BC68" i="1"/>
  <c r="BB67" i="1"/>
  <c r="AZ65" i="1"/>
  <c r="AW62" i="1"/>
  <c r="AR64" i="1"/>
  <c r="AV68" i="1"/>
  <c r="AI56" i="1"/>
  <c r="AR37" i="1"/>
  <c r="AR33" i="1"/>
  <c r="AJ28" i="1"/>
  <c r="AR45" i="1"/>
  <c r="AZ51" i="1"/>
  <c r="BB44" i="1"/>
  <c r="AP69" i="1"/>
  <c r="AP67" i="1"/>
  <c r="AH65" i="1"/>
  <c r="AP63" i="1"/>
  <c r="AH59" i="1"/>
  <c r="AP57" i="1"/>
  <c r="AH56" i="1"/>
  <c r="AX69" i="1"/>
  <c r="BB57" i="1"/>
  <c r="AV57" i="1"/>
  <c r="AP27" i="1"/>
  <c r="AP26" i="1"/>
  <c r="AP24" i="1"/>
  <c r="AX23" i="1"/>
  <c r="AH21" i="1"/>
  <c r="AH20" i="1"/>
  <c r="AP18" i="1"/>
  <c r="AH17" i="1"/>
  <c r="AP40" i="1"/>
  <c r="AN68" i="1"/>
  <c r="AV65" i="1"/>
  <c r="AZ37" i="1"/>
  <c r="AZ33" i="1"/>
  <c r="AR21" i="1"/>
  <c r="AJ45" i="1"/>
  <c r="AJ39" i="1"/>
  <c r="AX54" i="1"/>
  <c r="AH69" i="1"/>
  <c r="AP66" i="1"/>
  <c r="AH64" i="1"/>
  <c r="AH62" i="1"/>
  <c r="AP59" i="1"/>
  <c r="AH57" i="1"/>
  <c r="AY68" i="1"/>
  <c r="AJ37" i="1"/>
  <c r="AZ34" i="1"/>
  <c r="AJ33" i="1"/>
  <c r="AJ30" i="1"/>
  <c r="AZ22" i="1"/>
  <c r="AJ21" i="1"/>
  <c r="AR44" i="1"/>
  <c r="AP68" i="1"/>
  <c r="AH66" i="1"/>
  <c r="AP62" i="1"/>
  <c r="AH60" i="1"/>
  <c r="AH58" i="1"/>
  <c r="BC58" i="1"/>
  <c r="AR38" i="1"/>
  <c r="AJ34" i="1"/>
  <c r="AZ32" i="1"/>
  <c r="AZ30" i="1"/>
  <c r="AR26" i="1"/>
  <c r="AZ21" i="1"/>
  <c r="AJ48" i="1"/>
  <c r="AJ44" i="1"/>
  <c r="AR39" i="1"/>
  <c r="AZ39" i="1"/>
  <c r="AT53" i="1"/>
  <c r="AH54" i="1"/>
  <c r="AH68" i="1"/>
  <c r="AH67" i="1"/>
  <c r="AP65" i="1"/>
  <c r="AP64" i="1"/>
  <c r="AH63" i="1"/>
  <c r="AP61" i="1"/>
  <c r="AP60" i="1"/>
  <c r="AP58" i="1"/>
  <c r="AP56" i="1"/>
  <c r="AI63" i="1"/>
  <c r="AQ60" i="1"/>
  <c r="AY42" i="1"/>
  <c r="AL36" i="1"/>
  <c r="AP28" i="1"/>
  <c r="AO29" i="1"/>
  <c r="AW28" i="1"/>
  <c r="AW27" i="1"/>
  <c r="AO26" i="1"/>
  <c r="AW25" i="1"/>
  <c r="AO25" i="1"/>
  <c r="AG25" i="1"/>
  <c r="AO24" i="1"/>
  <c r="AW23" i="1"/>
  <c r="AO23" i="1"/>
  <c r="AW22" i="1"/>
  <c r="AO22" i="1"/>
  <c r="AW21" i="1"/>
  <c r="AO21" i="1"/>
  <c r="AG21" i="1"/>
  <c r="AW20" i="1"/>
  <c r="AO20" i="1"/>
  <c r="AG20" i="1"/>
  <c r="AO19" i="1"/>
  <c r="AO18" i="1"/>
  <c r="AW17" i="1"/>
  <c r="AO17" i="1"/>
  <c r="AG17" i="1"/>
  <c r="AO47" i="1"/>
  <c r="AO44" i="1"/>
  <c r="AO43" i="1"/>
  <c r="AO41" i="1"/>
  <c r="AO40" i="1"/>
  <c r="AO39" i="1"/>
  <c r="BA49" i="1"/>
  <c r="BA45" i="1"/>
  <c r="AW53" i="1"/>
  <c r="AU67" i="1"/>
  <c r="AM60" i="1"/>
  <c r="AU59" i="1"/>
  <c r="AM59" i="1"/>
  <c r="AM56" i="1"/>
  <c r="BB60" i="1"/>
  <c r="BA59" i="1"/>
  <c r="AZ58" i="1"/>
  <c r="AY57" i="1"/>
  <c r="AX45" i="1"/>
  <c r="AL20" i="1"/>
  <c r="AV33" i="1"/>
  <c r="AN33" i="1"/>
  <c r="AN29" i="1"/>
  <c r="AN28" i="1"/>
  <c r="AN26" i="1"/>
  <c r="AN25" i="1"/>
  <c r="AV22" i="1"/>
  <c r="AN18" i="1"/>
  <c r="AV17" i="1"/>
  <c r="AN17" i="1"/>
  <c r="AN44" i="1"/>
  <c r="AN40" i="1"/>
  <c r="AN39" i="1"/>
  <c r="AJ49" i="1"/>
  <c r="BA36" i="1"/>
  <c r="BB36" i="1"/>
  <c r="AW69" i="1"/>
  <c r="BB58" i="1"/>
  <c r="BA43" i="1"/>
  <c r="AI21" i="1"/>
  <c r="AS38" i="1"/>
  <c r="AK38" i="1"/>
  <c r="AS37" i="1"/>
  <c r="AK37" i="1"/>
  <c r="AS36" i="1"/>
  <c r="BA35" i="1"/>
  <c r="AS35" i="1"/>
  <c r="AK35" i="1"/>
  <c r="AS34" i="1"/>
  <c r="AS33" i="1"/>
  <c r="AK33" i="1"/>
  <c r="BA32" i="1"/>
  <c r="AS32" i="1"/>
  <c r="BA31" i="1"/>
  <c r="AS31" i="1"/>
  <c r="AK31" i="1"/>
  <c r="AS30" i="1"/>
  <c r="AS28" i="1"/>
  <c r="AK28" i="1"/>
  <c r="BA27" i="1"/>
  <c r="AS27" i="1"/>
  <c r="AS26" i="1"/>
  <c r="BA25" i="1"/>
  <c r="AS25" i="1"/>
  <c r="AK25" i="1"/>
  <c r="BA24" i="1"/>
  <c r="AS24" i="1"/>
  <c r="AK24" i="1"/>
  <c r="AS23" i="1"/>
  <c r="BA20" i="1"/>
  <c r="BA19" i="1"/>
  <c r="AK19" i="1"/>
  <c r="AS46" i="1"/>
  <c r="AK46" i="1"/>
  <c r="AS42" i="1"/>
  <c r="AK42" i="1"/>
  <c r="AZ47" i="1"/>
  <c r="BB53" i="1"/>
  <c r="AY54" i="1"/>
  <c r="AI54" i="1"/>
  <c r="AI68" i="1"/>
  <c r="AI67" i="1"/>
  <c r="AQ63" i="1"/>
  <c r="AI60" i="1"/>
  <c r="AI59" i="1"/>
  <c r="AQ56" i="1"/>
  <c r="AY69" i="1"/>
  <c r="BC66" i="1"/>
  <c r="BB65" i="1"/>
  <c r="BA64" i="1"/>
  <c r="AZ63" i="1"/>
  <c r="AY62" i="1"/>
  <c r="AX61" i="1"/>
  <c r="BA55" i="1"/>
  <c r="AO61" i="1"/>
  <c r="AO57" i="1"/>
  <c r="BC59" i="1"/>
  <c r="BB56" i="1"/>
  <c r="AQ67" i="1"/>
  <c r="BA56" i="1"/>
  <c r="AG57" i="1"/>
  <c r="AY39" i="1"/>
  <c r="AO69" i="1"/>
  <c r="AO65" i="1"/>
  <c r="AQ59" i="1"/>
  <c r="AI45" i="1"/>
  <c r="AG65" i="1"/>
  <c r="BA57" i="1"/>
  <c r="AI64" i="1"/>
  <c r="AQ68" i="1"/>
  <c r="AG69" i="1"/>
  <c r="AY43" i="1"/>
  <c r="AG67" i="1"/>
  <c r="AG64" i="1"/>
  <c r="AO58" i="1"/>
  <c r="AG56" i="1"/>
  <c r="AH38" i="1"/>
  <c r="AP37" i="1"/>
  <c r="AH37" i="1"/>
  <c r="AW35" i="1"/>
  <c r="AP35" i="1"/>
  <c r="AG35" i="1"/>
  <c r="AX34" i="1"/>
  <c r="AH34" i="1"/>
  <c r="AP33" i="1"/>
  <c r="AH33" i="1"/>
  <c r="AX32" i="1"/>
  <c r="AO32" i="1"/>
  <c r="AX31" i="1"/>
  <c r="AP31" i="1"/>
  <c r="AH30" i="1"/>
  <c r="AX26" i="1"/>
  <c r="AG24" i="1"/>
  <c r="AG23" i="1"/>
  <c r="AH16" i="1"/>
  <c r="AH50" i="1"/>
  <c r="AG46" i="1"/>
  <c r="AH45" i="1"/>
  <c r="AH44" i="1"/>
  <c r="AH43" i="1"/>
  <c r="AG42" i="1"/>
  <c r="AZ40" i="1"/>
  <c r="AV54" i="1"/>
  <c r="AN67" i="1"/>
  <c r="AN63" i="1"/>
  <c r="AN59" i="1"/>
  <c r="AY64" i="1"/>
  <c r="BC60" i="1"/>
  <c r="BB59" i="1"/>
  <c r="BA58" i="1"/>
  <c r="AZ57" i="1"/>
  <c r="AY56" i="1"/>
  <c r="AO68" i="1"/>
  <c r="AO66" i="1"/>
  <c r="AG63" i="1"/>
  <c r="AO60" i="1"/>
  <c r="AG59" i="1"/>
  <c r="AO45" i="1"/>
  <c r="AX44" i="1"/>
  <c r="AV69" i="1"/>
  <c r="AW54" i="1"/>
  <c r="AG68" i="1"/>
  <c r="AO63" i="1"/>
  <c r="AO59" i="1"/>
  <c r="AO56" i="1"/>
  <c r="BC67" i="1"/>
  <c r="BA65" i="1"/>
  <c r="AY28" i="1"/>
  <c r="AV49" i="1"/>
  <c r="AV48" i="1"/>
  <c r="AV44" i="1"/>
  <c r="AV40" i="1"/>
  <c r="AW60" i="1"/>
  <c r="AQ33" i="1"/>
  <c r="AW48" i="1"/>
  <c r="AO67" i="1"/>
  <c r="AO64" i="1"/>
  <c r="AO62" i="1"/>
  <c r="AL33" i="1"/>
  <c r="AL24" i="1"/>
  <c r="AT19" i="1"/>
  <c r="AT18" i="1"/>
  <c r="AT17" i="1"/>
  <c r="AL16" i="1"/>
  <c r="BB69" i="1"/>
  <c r="AH61" i="1"/>
  <c r="AG60" i="1"/>
  <c r="AH55" i="1"/>
  <c r="AY53" i="1"/>
  <c r="AG53" i="1"/>
  <c r="AG50" i="1"/>
  <c r="AG49" i="1"/>
  <c r="BC48" i="1"/>
  <c r="BA48" i="1"/>
  <c r="AZ48" i="1"/>
  <c r="AM47" i="1"/>
  <c r="AH46" i="1"/>
  <c r="AM45" i="1"/>
  <c r="AG45" i="1"/>
  <c r="BA44" i="1"/>
  <c r="AZ44" i="1"/>
  <c r="AG44" i="1"/>
  <c r="AM43" i="1"/>
  <c r="AH42" i="1"/>
  <c r="BB41" i="1"/>
  <c r="AZ41" i="1"/>
  <c r="AY41" i="1"/>
  <c r="AW41" i="1"/>
  <c r="AH41" i="1"/>
  <c r="AG41" i="1"/>
  <c r="AW40" i="1"/>
  <c r="AR40" i="1"/>
  <c r="AJ40" i="1"/>
  <c r="AU39" i="1"/>
  <c r="AG39" i="1"/>
  <c r="BC38" i="1"/>
  <c r="BA38" i="1"/>
  <c r="AX38" i="1"/>
  <c r="BC37" i="1"/>
  <c r="BA37" i="1"/>
  <c r="AN37" i="1"/>
  <c r="BC36" i="1"/>
  <c r="AX36" i="1"/>
  <c r="AH36" i="1"/>
  <c r="BC35" i="1"/>
  <c r="AM35" i="1"/>
  <c r="AH35" i="1"/>
  <c r="BA34" i="1"/>
  <c r="AY34" i="1"/>
  <c r="AU34" i="1"/>
  <c r="AK34" i="1"/>
  <c r="AI34" i="1"/>
  <c r="BC33" i="1"/>
  <c r="BA33" i="1"/>
  <c r="AI33" i="1"/>
  <c r="BC32" i="1"/>
  <c r="AY32" i="1"/>
  <c r="AV32" i="1"/>
  <c r="AK32" i="1"/>
  <c r="AJ32" i="1"/>
  <c r="AI32" i="1"/>
  <c r="AH32" i="1"/>
  <c r="BC31" i="1"/>
  <c r="BC30" i="1"/>
  <c r="BA30" i="1"/>
  <c r="AY30" i="1"/>
  <c r="AX30" i="1"/>
  <c r="AV30" i="1"/>
  <c r="AK30" i="1"/>
  <c r="AI30" i="1"/>
  <c r="BC29" i="1"/>
  <c r="BA29" i="1"/>
  <c r="AW29" i="1"/>
  <c r="AS29" i="1"/>
  <c r="AK29" i="1"/>
  <c r="AH29" i="1"/>
  <c r="AG29" i="1"/>
  <c r="BC28" i="1"/>
  <c r="BA28" i="1"/>
  <c r="AZ28" i="1"/>
  <c r="AG28" i="1"/>
  <c r="BC27" i="1"/>
  <c r="AK27" i="1"/>
  <c r="AL27" i="1"/>
  <c r="BC26" i="1"/>
  <c r="BA26" i="1"/>
  <c r="AW26" i="1"/>
  <c r="AU26" i="1"/>
  <c r="AK26" i="1"/>
  <c r="AV25" i="1"/>
  <c r="BC24" i="1"/>
  <c r="AH24" i="1"/>
  <c r="BC23" i="1"/>
  <c r="BA23" i="1"/>
  <c r="AH23" i="1"/>
  <c r="BC22" i="1"/>
  <c r="BC19" i="1"/>
  <c r="AW19" i="1"/>
  <c r="AW18" i="1"/>
  <c r="AQ38" i="1"/>
  <c r="AQ45" i="1"/>
  <c r="AQ44" i="1"/>
  <c r="AQ40" i="1"/>
  <c r="AN30" i="1"/>
  <c r="AR29" i="1"/>
  <c r="AM67" i="1"/>
  <c r="BA60" i="1"/>
  <c r="BB48" i="1"/>
  <c r="AZ45" i="1"/>
  <c r="AJ41" i="1"/>
  <c r="AV26" i="1"/>
  <c r="AY22" i="1"/>
  <c r="AW38" i="1"/>
  <c r="AO38" i="1"/>
  <c r="AW37" i="1"/>
  <c r="AO37" i="1"/>
  <c r="AG37" i="1"/>
  <c r="AW36" i="1"/>
  <c r="AO36" i="1"/>
  <c r="AG36" i="1"/>
  <c r="AO35" i="1"/>
  <c r="AW34" i="1"/>
  <c r="AO34" i="1"/>
  <c r="AW33" i="1"/>
  <c r="AO33" i="1"/>
  <c r="AG33" i="1"/>
  <c r="AW32" i="1"/>
  <c r="AG32" i="1"/>
  <c r="AO31" i="1"/>
  <c r="AW30" i="1"/>
  <c r="AO30" i="1"/>
  <c r="AY40" i="1"/>
  <c r="AW47" i="1"/>
  <c r="AU69" i="1"/>
  <c r="AM69" i="1"/>
  <c r="AU66" i="1"/>
  <c r="AM66" i="1"/>
  <c r="AU65" i="1"/>
  <c r="AM65" i="1"/>
  <c r="AU62" i="1"/>
  <c r="AM62" i="1"/>
  <c r="AU61" i="1"/>
  <c r="AM61" i="1"/>
  <c r="AU58" i="1"/>
  <c r="AM58" i="1"/>
  <c r="AU57" i="1"/>
  <c r="AM57" i="1"/>
  <c r="BB68" i="1"/>
  <c r="BA67" i="1"/>
  <c r="AZ66" i="1"/>
  <c r="AY65" i="1"/>
  <c r="AR34" i="1"/>
  <c r="AZ27" i="1"/>
  <c r="BC69" i="1"/>
  <c r="AY58" i="1"/>
  <c r="AX48" i="1"/>
  <c r="AR41" i="1"/>
  <c r="AQ39" i="1"/>
  <c r="AP32" i="1"/>
  <c r="AQ26" i="1"/>
  <c r="AV19" i="1"/>
  <c r="BC51" i="1"/>
  <c r="AZ49" i="1"/>
  <c r="BB42" i="1"/>
  <c r="AI39" i="1"/>
  <c r="AI48" i="1"/>
  <c r="AJ38" i="1"/>
  <c r="AM63" i="1"/>
  <c r="AU56" i="1"/>
  <c r="AY44" i="1"/>
  <c r="AR23" i="1"/>
  <c r="AM68" i="1"/>
  <c r="AU60" i="1"/>
  <c r="AX57" i="1"/>
  <c r="AU48" i="1"/>
  <c r="BA47" i="1"/>
  <c r="AY46" i="1"/>
  <c r="AV45" i="1"/>
  <c r="AI44" i="1"/>
  <c r="AV42" i="1"/>
  <c r="AI40" i="1"/>
  <c r="AV38" i="1"/>
  <c r="AR35" i="1"/>
  <c r="AR31" i="1"/>
  <c r="AI28" i="1"/>
  <c r="BC47" i="1"/>
  <c r="BA46" i="1"/>
  <c r="AY33" i="1"/>
  <c r="AZ38" i="1"/>
  <c r="AM39" i="1"/>
  <c r="AU30" i="1"/>
  <c r="AJ27" i="1"/>
  <c r="AN22" i="1"/>
  <c r="AR18" i="1"/>
  <c r="AK23" i="1"/>
  <c r="BA22" i="1"/>
  <c r="AS22" i="1"/>
  <c r="BA21" i="1"/>
  <c r="AS21" i="1"/>
  <c r="AK21" i="1"/>
  <c r="AS20" i="1"/>
  <c r="AS19" i="1"/>
  <c r="BA18" i="1"/>
  <c r="AS18" i="1"/>
  <c r="AK18" i="1"/>
  <c r="BA17" i="1"/>
  <c r="AS17" i="1"/>
  <c r="AK17" i="1"/>
  <c r="BA16" i="1"/>
  <c r="AK16" i="1"/>
  <c r="AS51" i="1"/>
  <c r="AJ50" i="1"/>
  <c r="AS49" i="1"/>
  <c r="AK49" i="1"/>
  <c r="AS48" i="1"/>
  <c r="AK48" i="1"/>
  <c r="AS47" i="1"/>
  <c r="AK47" i="1"/>
  <c r="AR46" i="1"/>
  <c r="AJ46" i="1"/>
  <c r="AS45" i="1"/>
  <c r="AK45" i="1"/>
  <c r="AS44" i="1"/>
  <c r="AK44" i="1"/>
  <c r="AS43" i="1"/>
  <c r="AK43" i="1"/>
  <c r="AR42" i="1"/>
  <c r="AJ42" i="1"/>
  <c r="AS41" i="1"/>
  <c r="AK41" i="1"/>
  <c r="AS40" i="1"/>
  <c r="AK40" i="1"/>
  <c r="AS39" i="1"/>
  <c r="AK39" i="1"/>
  <c r="BB47" i="1"/>
  <c r="BC43" i="1"/>
  <c r="AW46" i="1"/>
  <c r="AW42" i="1"/>
  <c r="AJ53" i="1"/>
  <c r="AZ53" i="1"/>
  <c r="BA54" i="1"/>
  <c r="AS54" i="1"/>
  <c r="AK54" i="1"/>
  <c r="AR69" i="1"/>
  <c r="AJ69" i="1"/>
  <c r="AS68" i="1"/>
  <c r="AK68" i="1"/>
  <c r="AS67" i="1"/>
  <c r="AK67" i="1"/>
  <c r="AS66" i="1"/>
  <c r="AK66" i="1"/>
  <c r="AR65" i="1"/>
  <c r="AJ65" i="1"/>
  <c r="AS64" i="1"/>
  <c r="AK64" i="1"/>
  <c r="AS63" i="1"/>
  <c r="AK63" i="1"/>
  <c r="AS62" i="1"/>
  <c r="AK62" i="1"/>
  <c r="AR61" i="1"/>
  <c r="AJ61" i="1"/>
  <c r="AS60" i="1"/>
  <c r="AK60" i="1"/>
  <c r="AS59" i="1"/>
  <c r="AK59" i="1"/>
  <c r="AS58" i="1"/>
  <c r="AK58" i="1"/>
  <c r="AR57" i="1"/>
  <c r="AJ57" i="1"/>
  <c r="AS56" i="1"/>
  <c r="AK56" i="1"/>
  <c r="AJ55" i="1"/>
  <c r="AY51" i="1"/>
  <c r="BB40" i="1"/>
  <c r="AX60" i="1"/>
  <c r="BC57" i="1"/>
  <c r="BC41" i="1"/>
  <c r="AU53" i="1"/>
  <c r="BC53" i="1"/>
  <c r="AV64" i="1"/>
  <c r="AW56" i="1"/>
  <c r="AN46" i="1"/>
  <c r="AN42" i="1"/>
  <c r="AV53" i="1"/>
  <c r="AN69" i="1"/>
  <c r="AN65" i="1"/>
  <c r="AN61" i="1"/>
  <c r="AN57" i="1"/>
  <c r="AN60" i="1"/>
  <c r="AV56" i="1"/>
  <c r="AV67" i="1"/>
  <c r="AV63" i="1"/>
  <c r="AV59" i="1"/>
  <c r="AW67" i="1"/>
  <c r="AW63" i="1"/>
  <c r="AW59" i="1"/>
  <c r="AW68" i="1"/>
  <c r="AW64" i="1"/>
  <c r="AX63" i="1"/>
  <c r="BB64" i="1"/>
  <c r="AX64" i="1"/>
  <c r="BA63" i="1"/>
  <c r="AZ62" i="1"/>
  <c r="BC61" i="1"/>
  <c r="AY61" i="1"/>
  <c r="AX59" i="1"/>
  <c r="AG66" i="1"/>
  <c r="AG58" i="1"/>
  <c r="AV66" i="1"/>
  <c r="AR66" i="1"/>
  <c r="AN66" i="1"/>
  <c r="AJ66" i="1"/>
  <c r="AV62" i="1"/>
  <c r="AR62" i="1"/>
  <c r="AN62" i="1"/>
  <c r="AJ62" i="1"/>
  <c r="AV58" i="1"/>
  <c r="AR58" i="1"/>
  <c r="AN58" i="1"/>
  <c r="AJ58" i="1"/>
  <c r="AG62" i="1"/>
  <c r="AG54" i="1"/>
  <c r="AX49" i="1"/>
  <c r="AX47" i="1"/>
  <c r="BB51" i="1"/>
  <c r="AX51" i="1"/>
  <c r="AY47" i="1"/>
  <c r="BB46" i="1"/>
  <c r="AX40" i="1"/>
  <c r="BB39" i="1"/>
  <c r="AY48" i="1"/>
  <c r="AV51" i="1"/>
  <c r="AG48" i="1"/>
  <c r="AV47" i="1"/>
  <c r="AR47" i="1"/>
  <c r="AN47" i="1"/>
  <c r="AJ47" i="1"/>
  <c r="AV43" i="1"/>
  <c r="AR43" i="1"/>
  <c r="AN43" i="1"/>
  <c r="AJ43" i="1"/>
  <c r="AG40" i="1"/>
  <c r="AG47" i="1"/>
  <c r="AG43" i="1"/>
  <c r="AY36" i="1"/>
  <c r="AZ36" i="1"/>
  <c r="AU36" i="1"/>
  <c r="AV36" i="1"/>
  <c r="AQ36" i="1"/>
  <c r="AR36" i="1"/>
  <c r="AM36" i="1"/>
  <c r="AN36" i="1"/>
  <c r="AI36" i="1"/>
  <c r="AJ36" i="1"/>
  <c r="AR32" i="1"/>
  <c r="AQ32" i="1"/>
  <c r="AN32" i="1"/>
  <c r="AM32" i="1"/>
  <c r="AY31" i="1"/>
  <c r="AZ31" i="1"/>
  <c r="AM31" i="1"/>
  <c r="AN31" i="1"/>
  <c r="AI31" i="1"/>
  <c r="AJ31" i="1"/>
  <c r="AY29" i="1"/>
  <c r="AZ29" i="1"/>
  <c r="AI29" i="1"/>
  <c r="AJ29" i="1"/>
  <c r="AV28" i="1"/>
  <c r="AU28" i="1"/>
  <c r="AR28" i="1"/>
  <c r="AQ28" i="1"/>
  <c r="AQ27" i="1"/>
  <c r="AR27" i="1"/>
  <c r="AM27" i="1"/>
  <c r="AN27" i="1"/>
  <c r="AY26" i="1"/>
  <c r="AZ26" i="1"/>
  <c r="AI26" i="1"/>
  <c r="AJ26" i="1"/>
  <c r="AZ25" i="1"/>
  <c r="AY25" i="1"/>
  <c r="AR25" i="1"/>
  <c r="AQ25" i="1"/>
  <c r="AJ25" i="1"/>
  <c r="AI25" i="1"/>
  <c r="AY24" i="1"/>
  <c r="AZ24" i="1"/>
  <c r="AU24" i="1"/>
  <c r="AV24" i="1"/>
  <c r="AQ24" i="1"/>
  <c r="AR24" i="1"/>
  <c r="AM24" i="1"/>
  <c r="AN24" i="1"/>
  <c r="AI24" i="1"/>
  <c r="AJ24" i="1"/>
  <c r="AY23" i="1"/>
  <c r="AZ23" i="1"/>
  <c r="AU23" i="1"/>
  <c r="AV23" i="1"/>
  <c r="AI23" i="1"/>
  <c r="AJ23" i="1"/>
  <c r="AQ22" i="1"/>
  <c r="AR22" i="1"/>
  <c r="AV21" i="1"/>
  <c r="AU21" i="1"/>
  <c r="AN21" i="1"/>
  <c r="AM21" i="1"/>
  <c r="AY20" i="1"/>
  <c r="AZ20" i="1"/>
  <c r="AU20" i="1"/>
  <c r="AV20" i="1"/>
  <c r="AQ20" i="1"/>
  <c r="AR20" i="1"/>
  <c r="AM20" i="1"/>
  <c r="AN20" i="1"/>
  <c r="AI20" i="1"/>
  <c r="AJ20" i="1"/>
  <c r="AQ19" i="1"/>
  <c r="AR19" i="1"/>
  <c r="AM19" i="1"/>
  <c r="AN19" i="1"/>
  <c r="AY18" i="1"/>
  <c r="AZ18" i="1"/>
  <c r="AI18" i="1"/>
  <c r="AJ18" i="1"/>
  <c r="AZ17" i="1"/>
  <c r="AY17" i="1"/>
  <c r="AR17" i="1"/>
  <c r="AQ17" i="1"/>
  <c r="AJ17" i="1"/>
  <c r="AI17" i="1"/>
  <c r="BC16" i="1"/>
  <c r="AY16" i="1"/>
  <c r="AZ16" i="1"/>
  <c r="AV16" i="1"/>
  <c r="AM16" i="1"/>
  <c r="AN16" i="1"/>
  <c r="AI16" i="1"/>
  <c r="AJ16" i="1"/>
  <c r="AN38" i="1"/>
  <c r="AY37" i="1"/>
  <c r="AQ37" i="1"/>
  <c r="AI37" i="1"/>
  <c r="AZ35" i="1"/>
  <c r="AJ35" i="1"/>
  <c r="AV34" i="1"/>
  <c r="AU33" i="1"/>
  <c r="AM33" i="1"/>
  <c r="AU32" i="1"/>
  <c r="AV31" i="1"/>
  <c r="AR30" i="1"/>
  <c r="AV29" i="1"/>
  <c r="AM28" i="1"/>
  <c r="AV27" i="1"/>
  <c r="AM26" i="1"/>
  <c r="AN23" i="1"/>
  <c r="AU22" i="1"/>
  <c r="AQ21" i="1"/>
  <c r="AZ19" i="1"/>
  <c r="AJ19" i="1"/>
  <c r="AU17" i="1"/>
  <c r="AN35" i="1"/>
  <c r="AM29" i="1"/>
  <c r="AM25" i="1"/>
  <c r="AY21" i="1"/>
  <c r="AV18" i="1"/>
  <c r="AG38" i="1"/>
  <c r="AG34" i="1"/>
  <c r="AG30" i="1"/>
  <c r="AG27" i="1"/>
  <c r="AG26" i="1"/>
  <c r="AG22" i="1"/>
  <c r="AG19" i="1"/>
  <c r="AG18" i="1"/>
  <c r="AF67" i="1" l="1"/>
  <c r="AC67" i="1" s="1"/>
  <c r="AF65" i="1"/>
  <c r="AC65" i="1" s="1"/>
  <c r="AF21" i="1"/>
  <c r="AC21" i="1" s="1"/>
  <c r="AF57" i="1"/>
  <c r="AC57" i="1" s="1"/>
  <c r="AF59" i="1"/>
  <c r="AC59" i="1" s="1"/>
  <c r="AF60" i="1"/>
  <c r="AC60" i="1" s="1"/>
  <c r="AF34" i="1"/>
  <c r="AC34" i="1" s="1"/>
  <c r="AF61" i="1"/>
  <c r="AC61" i="1" s="1"/>
  <c r="AF35" i="1"/>
  <c r="AC35" i="1" s="1"/>
  <c r="AF69" i="1"/>
  <c r="AC69" i="1" s="1"/>
  <c r="AF46" i="1"/>
  <c r="AC46" i="1" s="1"/>
  <c r="AF45" i="1"/>
  <c r="AC45" i="1" s="1"/>
  <c r="AF44" i="1"/>
  <c r="AC44" i="1" s="1"/>
  <c r="AF42" i="1"/>
  <c r="AC42" i="1" s="1"/>
  <c r="AF41" i="1"/>
  <c r="AC41" i="1" s="1"/>
  <c r="AF37" i="1"/>
  <c r="AC37" i="1" s="1"/>
  <c r="AF32" i="1"/>
  <c r="AC32" i="1" s="1"/>
  <c r="AF29" i="1"/>
  <c r="AC29" i="1" s="1"/>
  <c r="AF24" i="1"/>
  <c r="AC24" i="1" s="1"/>
  <c r="AF28" i="1"/>
  <c r="AC28" i="1" s="1"/>
  <c r="AF31" i="1"/>
  <c r="AC31" i="1" s="1"/>
  <c r="AF40" i="1"/>
  <c r="AC40" i="1" s="1"/>
  <c r="AF20" i="1"/>
  <c r="AC20" i="1" s="1"/>
  <c r="AF68" i="1"/>
  <c r="AC68" i="1" s="1"/>
  <c r="AF23" i="1"/>
  <c r="AC23" i="1" s="1"/>
  <c r="AF56" i="1"/>
  <c r="AC56" i="1" s="1"/>
  <c r="AF33" i="1"/>
  <c r="AC33" i="1" s="1"/>
  <c r="AF36" i="1"/>
  <c r="AC36" i="1" s="1"/>
  <c r="AF63" i="1"/>
  <c r="AC63" i="1" s="1"/>
  <c r="AF64" i="1"/>
  <c r="AC64" i="1" s="1"/>
  <c r="AF58" i="1"/>
  <c r="AC58" i="1" s="1"/>
  <c r="AF66" i="1"/>
  <c r="AC66" i="1" s="1"/>
  <c r="AF62" i="1"/>
  <c r="AC62" i="1" s="1"/>
  <c r="AF47" i="1"/>
  <c r="AC47" i="1" s="1"/>
  <c r="AF43" i="1"/>
  <c r="AC43" i="1" s="1"/>
  <c r="AF25" i="1"/>
  <c r="AC25" i="1" s="1"/>
  <c r="AF19" i="1"/>
  <c r="AC19" i="1" s="1"/>
  <c r="AF27" i="1"/>
  <c r="AC27" i="1" s="1"/>
  <c r="AF30" i="1"/>
  <c r="AC30" i="1" s="1"/>
  <c r="AF18" i="1"/>
  <c r="AC18" i="1" s="1"/>
  <c r="AF26" i="1"/>
  <c r="AC26" i="1" s="1"/>
  <c r="AF38" i="1"/>
  <c r="AC38" i="1" s="1"/>
  <c r="AF17" i="1"/>
  <c r="AC17" i="1" s="1"/>
  <c r="AX39" i="1" l="1"/>
  <c r="AV39" i="1" l="1"/>
  <c r="AW39" i="1"/>
  <c r="AF39" i="1" l="1"/>
  <c r="AC39" i="1" s="1"/>
  <c r="Z89" i="1" l="1"/>
  <c r="T90" i="1" l="1"/>
  <c r="B90" i="1"/>
  <c r="L90" i="1"/>
  <c r="Q90" i="1"/>
  <c r="Y90" i="1"/>
  <c r="V90" i="1"/>
  <c r="G90" i="1"/>
  <c r="D90" i="1"/>
  <c r="I90" i="1"/>
  <c r="N90" i="1"/>
  <c r="S90" i="1"/>
  <c r="X90" i="1"/>
  <c r="F90" i="1"/>
  <c r="K90" i="1"/>
  <c r="P90" i="1"/>
  <c r="U90" i="1"/>
  <c r="AZ55" i="1" s="1"/>
  <c r="C90" i="1"/>
  <c r="H90" i="1"/>
  <c r="M90" i="1"/>
  <c r="R90" i="1"/>
  <c r="W90" i="1"/>
  <c r="E90" i="1"/>
  <c r="J90" i="1"/>
  <c r="O90" i="1"/>
  <c r="AV55" i="1" l="1"/>
  <c r="AO55" i="1"/>
  <c r="AO54" i="1"/>
  <c r="AR54" i="1"/>
  <c r="AR52" i="1"/>
  <c r="AR48" i="1"/>
  <c r="AR53" i="1"/>
  <c r="AR49" i="1"/>
  <c r="AL22" i="1"/>
  <c r="AQ52" i="1"/>
  <c r="AQ48" i="1"/>
  <c r="AQ49" i="1"/>
  <c r="AU55" i="1"/>
  <c r="AE52" i="1"/>
  <c r="AE48" i="1"/>
  <c r="AE55" i="1"/>
  <c r="AE51" i="1"/>
  <c r="AE22" i="1"/>
  <c r="AE53" i="1"/>
  <c r="AE49" i="1"/>
  <c r="AE54" i="1"/>
  <c r="AE50" i="1"/>
  <c r="AW55" i="1"/>
  <c r="AP55" i="1"/>
  <c r="AP53" i="1"/>
  <c r="AP54" i="1"/>
  <c r="AP48" i="1"/>
  <c r="AN52" i="1"/>
  <c r="AN48" i="1"/>
  <c r="AN53" i="1"/>
  <c r="AN49" i="1"/>
  <c r="AY55" i="1"/>
  <c r="AT50" i="1"/>
  <c r="AQ12" i="1"/>
  <c r="AQ9" i="1"/>
  <c r="AQ13" i="1"/>
  <c r="AQ8" i="1"/>
  <c r="AQ15" i="1"/>
  <c r="AU14" i="1"/>
  <c r="AU15" i="1"/>
  <c r="AU11" i="1"/>
  <c r="AU8" i="1"/>
  <c r="AU16" i="1"/>
  <c r="AU12" i="1"/>
  <c r="AU9" i="1"/>
  <c r="AU13" i="1"/>
  <c r="AU10" i="1"/>
  <c r="AS13" i="1"/>
  <c r="AS10" i="1"/>
  <c r="AS12" i="1"/>
  <c r="AS14" i="1"/>
  <c r="AS15" i="1"/>
  <c r="AS11" i="1"/>
  <c r="AS8" i="1"/>
  <c r="AS9" i="1"/>
  <c r="BA50" i="1"/>
  <c r="AS50" i="1"/>
  <c r="AL72" i="1"/>
  <c r="AL51" i="1"/>
  <c r="AV50" i="1"/>
  <c r="AR51" i="1"/>
  <c r="AN72" i="1"/>
  <c r="AY50" i="1"/>
  <c r="AH80" i="1"/>
  <c r="AN80" i="1"/>
  <c r="AL80" i="1"/>
  <c r="Z54" i="1" l="1"/>
  <c r="AL54" i="1"/>
  <c r="AM54" i="1"/>
  <c r="AP52" i="1"/>
  <c r="AL48" i="1"/>
  <c r="AM48" i="1"/>
  <c r="Z49" i="1"/>
  <c r="AL49" i="1"/>
  <c r="AF49" i="1" s="1"/>
  <c r="AC49" i="1" s="1"/>
  <c r="AM49" i="1"/>
  <c r="AB54" i="1"/>
  <c r="AQ54" i="1"/>
  <c r="AX55" i="1"/>
  <c r="AR55" i="1"/>
  <c r="AO49" i="1"/>
  <c r="AO52" i="1"/>
  <c r="Z53" i="1"/>
  <c r="AL53" i="1"/>
  <c r="AM53" i="1"/>
  <c r="AN54" i="1"/>
  <c r="AK22" i="1"/>
  <c r="AB55" i="1"/>
  <c r="AS55" i="1"/>
  <c r="AL50" i="1"/>
  <c r="AM50" i="1"/>
  <c r="AB51" i="1"/>
  <c r="AQ53" i="1"/>
  <c r="AN55" i="1"/>
  <c r="AP49" i="1"/>
  <c r="Z22" i="1"/>
  <c r="AI22" i="1"/>
  <c r="AF22" i="1" s="1"/>
  <c r="AC22" i="1" s="1"/>
  <c r="AJ22" i="1"/>
  <c r="Z55" i="1"/>
  <c r="AM55" i="1"/>
  <c r="AL55" i="1"/>
  <c r="AB52" i="1"/>
  <c r="Z52" i="1"/>
  <c r="AL52" i="1"/>
  <c r="AM52" i="1"/>
  <c r="AB50" i="1"/>
  <c r="AQ55" i="1"/>
  <c r="AO48" i="1"/>
  <c r="AB53" i="1"/>
  <c r="AO53" i="1"/>
  <c r="AT55" i="1"/>
  <c r="AQ16" i="1"/>
  <c r="AQ11" i="1"/>
  <c r="AS16" i="1"/>
  <c r="AR14" i="1"/>
  <c r="Z11" i="1"/>
  <c r="AP11" i="1"/>
  <c r="AO11" i="1"/>
  <c r="AT12" i="1"/>
  <c r="AR11" i="1"/>
  <c r="Z13" i="1"/>
  <c r="AP13" i="1"/>
  <c r="AO13" i="1"/>
  <c r="AT16" i="1"/>
  <c r="AR10" i="1"/>
  <c r="Z9" i="1"/>
  <c r="AO9" i="1"/>
  <c r="AP9" i="1"/>
  <c r="AT8" i="1"/>
  <c r="AR13" i="1"/>
  <c r="Z12" i="1"/>
  <c r="AP12" i="1"/>
  <c r="AO12" i="1"/>
  <c r="AT11" i="1"/>
  <c r="AR12" i="1"/>
  <c r="AR9" i="1"/>
  <c r="Z16" i="1"/>
  <c r="AO16" i="1"/>
  <c r="AP16" i="1"/>
  <c r="AT15" i="1"/>
  <c r="AR16" i="1"/>
  <c r="Z15" i="1"/>
  <c r="AP15" i="1"/>
  <c r="AO15" i="1"/>
  <c r="Z8" i="1"/>
  <c r="AP8" i="1"/>
  <c r="AO8" i="1"/>
  <c r="AT14" i="1"/>
  <c r="AQ14" i="1"/>
  <c r="AR15" i="1"/>
  <c r="Z14" i="1"/>
  <c r="AP14" i="1"/>
  <c r="AO14" i="1"/>
  <c r="AT9" i="1"/>
  <c r="AT10" i="1"/>
  <c r="AQ10" i="1"/>
  <c r="AR8" i="1"/>
  <c r="Z10" i="1"/>
  <c r="AP10" i="1"/>
  <c r="AO10" i="1"/>
  <c r="AT13" i="1"/>
  <c r="AI72" i="1"/>
  <c r="AN51" i="1"/>
  <c r="AQ50" i="1"/>
  <c r="AM51" i="1"/>
  <c r="AI51" i="1"/>
  <c r="AQ51" i="1"/>
  <c r="AK72" i="1"/>
  <c r="AM72" i="1"/>
  <c r="AW50" i="1"/>
  <c r="AX50" i="1"/>
  <c r="AU50" i="1"/>
  <c r="AP50" i="1"/>
  <c r="Z72" i="1"/>
  <c r="AG72" i="1"/>
  <c r="BC50" i="1"/>
  <c r="AG51" i="1"/>
  <c r="AH51" i="1"/>
  <c r="AH72" i="1"/>
  <c r="AJ72" i="1"/>
  <c r="Z50" i="1"/>
  <c r="AN50" i="1"/>
  <c r="AO50" i="1"/>
  <c r="BB50" i="1"/>
  <c r="Z51" i="1"/>
  <c r="AK51" i="1"/>
  <c r="AP51" i="1"/>
  <c r="AR50" i="1"/>
  <c r="AJ51" i="1"/>
  <c r="AO51" i="1"/>
  <c r="AZ50" i="1"/>
  <c r="AK80" i="1"/>
  <c r="AM80" i="1"/>
  <c r="AG80" i="1"/>
  <c r="AJ80" i="1"/>
  <c r="AI80" i="1"/>
  <c r="Z89" i="6"/>
  <c r="AF55" i="1" l="1"/>
  <c r="AC55" i="1" s="1"/>
  <c r="AF54" i="1"/>
  <c r="AC54" i="1" s="1"/>
  <c r="AF53" i="1"/>
  <c r="AC53" i="1" s="1"/>
  <c r="AF52" i="1"/>
  <c r="AC52" i="1" s="1"/>
  <c r="AF48" i="1"/>
  <c r="AC48" i="1" s="1"/>
  <c r="AF15" i="1"/>
  <c r="AC15" i="1" s="1"/>
  <c r="AF13" i="1"/>
  <c r="AC13" i="1" s="1"/>
  <c r="AF10" i="1"/>
  <c r="AC10" i="1" s="1"/>
  <c r="AF14" i="1"/>
  <c r="AC14" i="1" s="1"/>
  <c r="AF12" i="1"/>
  <c r="AC12" i="1" s="1"/>
  <c r="AF11" i="1"/>
  <c r="AC11" i="1" s="1"/>
  <c r="AF9" i="1"/>
  <c r="AC9" i="1" s="1"/>
  <c r="AF8" i="1"/>
  <c r="AC8" i="1" s="1"/>
  <c r="AF16" i="1"/>
  <c r="AC16" i="1" s="1"/>
  <c r="AB90" i="1"/>
  <c r="AF51" i="1"/>
  <c r="AC51" i="1" s="1"/>
  <c r="AF50" i="1"/>
  <c r="AC50" i="1" s="1"/>
  <c r="AF72" i="1"/>
  <c r="AC72" i="1" s="1"/>
  <c r="E90" i="6"/>
  <c r="M90" i="6"/>
  <c r="U90" i="6"/>
  <c r="H90" i="6"/>
  <c r="P90" i="6"/>
  <c r="X90" i="6"/>
  <c r="I90" i="6"/>
  <c r="Q90" i="6"/>
  <c r="Y90" i="6"/>
  <c r="B90" i="6"/>
  <c r="J90" i="6"/>
  <c r="R90" i="6"/>
  <c r="K90" i="6"/>
  <c r="S90" i="6"/>
  <c r="G90" i="6"/>
  <c r="AL22" i="6" s="1"/>
  <c r="W90" i="6"/>
  <c r="C90" i="6"/>
  <c r="D90" i="6"/>
  <c r="L90" i="6"/>
  <c r="T90" i="6"/>
  <c r="N90" i="6"/>
  <c r="V90" i="6"/>
  <c r="O90" i="6"/>
  <c r="F90" i="6"/>
  <c r="AK22" i="6" s="1"/>
  <c r="AF80" i="1"/>
  <c r="AC80" i="1" s="1"/>
  <c r="AZ55" i="6" l="1"/>
  <c r="AX55" i="6"/>
  <c r="AE51" i="6"/>
  <c r="AE48" i="6"/>
  <c r="AE50" i="6"/>
  <c r="AE55" i="6"/>
  <c r="AE52" i="6"/>
  <c r="AE22" i="6"/>
  <c r="AE54" i="6"/>
  <c r="AE49" i="6"/>
  <c r="AE53" i="6"/>
  <c r="AR54" i="6"/>
  <c r="AR53" i="6"/>
  <c r="AR51" i="6"/>
  <c r="AR49" i="6"/>
  <c r="AR48" i="6"/>
  <c r="AS55" i="6"/>
  <c r="AP48" i="6"/>
  <c r="AP49" i="6"/>
  <c r="AP53" i="6"/>
  <c r="AP55" i="6"/>
  <c r="AP54" i="6"/>
  <c r="AP51" i="6"/>
  <c r="AY55" i="6"/>
  <c r="AW55" i="6"/>
  <c r="AR12" i="6"/>
  <c r="AR9" i="6"/>
  <c r="AQ14" i="6"/>
  <c r="AQ10" i="6"/>
  <c r="AQ15" i="6"/>
  <c r="AQ11" i="6"/>
  <c r="AQ12" i="6"/>
  <c r="AQ8" i="6"/>
  <c r="AQ16" i="6"/>
  <c r="AQ13" i="6"/>
  <c r="AQ9" i="6"/>
  <c r="AT16" i="6"/>
  <c r="AT10" i="6"/>
  <c r="AS12" i="6"/>
  <c r="AS8" i="6"/>
  <c r="AS9" i="6"/>
  <c r="AS15" i="6"/>
  <c r="AS14" i="6"/>
  <c r="AU12" i="6"/>
  <c r="AU8" i="6"/>
  <c r="AU16" i="6"/>
  <c r="AU13" i="6"/>
  <c r="AU9" i="6"/>
  <c r="AU14" i="6"/>
  <c r="AU10" i="6"/>
  <c r="AU15" i="6"/>
  <c r="AU11" i="6"/>
  <c r="BB50" i="6"/>
  <c r="AY50" i="6"/>
  <c r="AC90" i="1"/>
  <c r="AD90" i="1" s="1"/>
  <c r="AV50" i="6"/>
  <c r="BC50" i="6"/>
  <c r="AP50" i="6"/>
  <c r="AX50" i="6"/>
  <c r="AY52" i="6"/>
  <c r="AW52" i="6"/>
  <c r="AR52" i="6"/>
  <c r="AX52" i="6"/>
  <c r="BB52" i="6"/>
  <c r="BC52" i="6"/>
  <c r="AU52" i="6"/>
  <c r="AG80" i="6"/>
  <c r="AN80" i="6"/>
  <c r="Z90" i="6"/>
  <c r="AJ80" i="6"/>
  <c r="AI80" i="6"/>
  <c r="AK80" i="6"/>
  <c r="AB50" i="6" l="1"/>
  <c r="Z50" i="6"/>
  <c r="AL50" i="6"/>
  <c r="AM50" i="6"/>
  <c r="AB49" i="6"/>
  <c r="Z49" i="6"/>
  <c r="AL49" i="6"/>
  <c r="AM49" i="6"/>
  <c r="AF49" i="6" s="1"/>
  <c r="AC49" i="6" s="1"/>
  <c r="AO54" i="6"/>
  <c r="AO53" i="6"/>
  <c r="AQ49" i="6"/>
  <c r="AQ55" i="6"/>
  <c r="AN49" i="6"/>
  <c r="AN55" i="6"/>
  <c r="AB48" i="6"/>
  <c r="Z48" i="6"/>
  <c r="AM48" i="6"/>
  <c r="AL48" i="6"/>
  <c r="AB53" i="6"/>
  <c r="Z53" i="6"/>
  <c r="AM53" i="6"/>
  <c r="AL53" i="6"/>
  <c r="AB22" i="6"/>
  <c r="Z22" i="6"/>
  <c r="AJ22" i="6"/>
  <c r="AI22" i="6"/>
  <c r="AO49" i="6"/>
  <c r="AB52" i="6"/>
  <c r="AQ51" i="6"/>
  <c r="AN51" i="6"/>
  <c r="AB51" i="6"/>
  <c r="Z51" i="6"/>
  <c r="AM51" i="6"/>
  <c r="AL51" i="6"/>
  <c r="Z52" i="6"/>
  <c r="AL52" i="6"/>
  <c r="AM52" i="6"/>
  <c r="AV55" i="6"/>
  <c r="AU55" i="6"/>
  <c r="AO55" i="6"/>
  <c r="AQ54" i="6"/>
  <c r="AQ48" i="6"/>
  <c r="AT55" i="6"/>
  <c r="AN48" i="6"/>
  <c r="AN54" i="6"/>
  <c r="AB55" i="6"/>
  <c r="Z55" i="6"/>
  <c r="AL55" i="6"/>
  <c r="AM55" i="6"/>
  <c r="AB54" i="6"/>
  <c r="Z54" i="6"/>
  <c r="AL54" i="6"/>
  <c r="AF54" i="6" s="1"/>
  <c r="AC54" i="6" s="1"/>
  <c r="AM54" i="6"/>
  <c r="AR55" i="6"/>
  <c r="AF22" i="6"/>
  <c r="AC22" i="6" s="1"/>
  <c r="AO51" i="6"/>
  <c r="AO48" i="6"/>
  <c r="AF48" i="6" s="1"/>
  <c r="AC48" i="6" s="1"/>
  <c r="AQ53" i="6"/>
  <c r="AN53" i="6"/>
  <c r="AO10" i="6"/>
  <c r="AP10" i="6"/>
  <c r="AS16" i="6"/>
  <c r="AT13" i="6"/>
  <c r="Z10" i="6"/>
  <c r="AR10" i="6"/>
  <c r="Z9" i="6"/>
  <c r="AP9" i="6"/>
  <c r="AO9" i="6"/>
  <c r="Z8" i="6"/>
  <c r="AP8" i="6"/>
  <c r="AO8" i="6"/>
  <c r="AT8" i="6"/>
  <c r="AR13" i="6"/>
  <c r="AO14" i="6"/>
  <c r="AP14" i="6"/>
  <c r="Z16" i="6"/>
  <c r="AO16" i="6"/>
  <c r="AP16" i="6"/>
  <c r="AS10" i="6"/>
  <c r="AS11" i="6"/>
  <c r="AT12" i="6"/>
  <c r="AR16" i="6"/>
  <c r="Z13" i="6"/>
  <c r="AP13" i="6"/>
  <c r="AO13" i="6"/>
  <c r="Z11" i="6"/>
  <c r="AT11" i="6"/>
  <c r="AT15" i="6"/>
  <c r="AR8" i="6"/>
  <c r="AF8" i="6" s="1"/>
  <c r="AC8" i="6" s="1"/>
  <c r="Z12" i="6"/>
  <c r="AO12" i="6"/>
  <c r="AF12" i="6" s="1"/>
  <c r="AC12" i="6" s="1"/>
  <c r="AP12" i="6"/>
  <c r="AP11" i="6"/>
  <c r="AO11" i="6"/>
  <c r="AT14" i="6"/>
  <c r="AF10" i="6"/>
  <c r="AC10" i="6" s="1"/>
  <c r="AR11" i="6"/>
  <c r="Z15" i="6"/>
  <c r="AP15" i="6"/>
  <c r="AO15" i="6"/>
  <c r="AS13" i="6"/>
  <c r="AT9" i="6"/>
  <c r="Z14" i="6"/>
  <c r="AR14" i="6"/>
  <c r="AR15" i="6"/>
  <c r="AS50" i="6"/>
  <c r="AR50" i="6"/>
  <c r="BA50" i="6"/>
  <c r="AU50" i="6"/>
  <c r="AZ50" i="6"/>
  <c r="AN50" i="6"/>
  <c r="AO50" i="6"/>
  <c r="AQ50" i="6"/>
  <c r="AT50" i="6"/>
  <c r="AW50" i="6"/>
  <c r="BA52" i="6"/>
  <c r="AT52" i="6"/>
  <c r="AP52" i="6"/>
  <c r="AS52" i="6"/>
  <c r="AZ52" i="6"/>
  <c r="AQ52" i="6"/>
  <c r="AN52" i="6"/>
  <c r="AO52" i="6"/>
  <c r="AV52" i="6"/>
  <c r="AH80" i="6"/>
  <c r="AM80" i="6"/>
  <c r="AL80" i="6"/>
  <c r="AF55" i="6" l="1"/>
  <c r="AC55" i="6" s="1"/>
  <c r="AF51" i="6"/>
  <c r="AC51" i="6" s="1"/>
  <c r="AF53" i="6"/>
  <c r="AC53" i="6" s="1"/>
  <c r="AF9" i="6"/>
  <c r="AC9" i="6" s="1"/>
  <c r="AF13" i="6"/>
  <c r="AC13" i="6" s="1"/>
  <c r="AF14" i="6"/>
  <c r="AC14" i="6" s="1"/>
  <c r="AF16" i="6"/>
  <c r="AC16" i="6" s="1"/>
  <c r="AF11" i="6"/>
  <c r="AC11" i="6" s="1"/>
  <c r="AF15" i="6"/>
  <c r="AC15" i="6" s="1"/>
  <c r="AF80" i="6"/>
  <c r="AC80" i="6" s="1"/>
  <c r="AF50" i="6"/>
  <c r="AC50" i="6" s="1"/>
  <c r="AF52" i="6"/>
  <c r="AC52" i="6" s="1"/>
  <c r="AB90" i="6"/>
  <c r="AC90" i="6" l="1"/>
  <c r="AD90" i="6" s="1"/>
  <c r="AT8" i="8" l="1"/>
  <c r="AS8" i="8"/>
  <c r="AU8" i="8"/>
  <c r="AB91" i="8"/>
  <c r="AR8" i="8"/>
  <c r="AF8" i="8" l="1"/>
  <c r="AC8" i="8" l="1"/>
  <c r="AC91" i="8" s="1"/>
  <c r="AD91" i="8" s="1"/>
</calcChain>
</file>

<file path=xl/sharedStrings.xml><?xml version="1.0" encoding="utf-8"?>
<sst xmlns="http://schemas.openxmlformats.org/spreadsheetml/2006/main" count="419" uniqueCount="45">
  <si>
    <t>Outlined areas indicate hours not counted</t>
  </si>
  <si>
    <t>Date</t>
  </si>
  <si>
    <t>0000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</si>
  <si>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</si>
  <si>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</si>
  <si>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</si>
  <si>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</si>
  <si>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</si>
  <si>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</si>
  <si>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</si>
  <si>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</si>
  <si>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</si>
  <si>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</si>
  <si>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</si>
  <si>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</si>
  <si>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</si>
  <si>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</si>
  <si>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</si>
  <si>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</si>
  <si>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</si>
  <si>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</si>
  <si>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</si>
  <si>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</si>
  <si>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</si>
  <si>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</si>
  <si>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</si>
  <si>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Total</t>
  </si>
  <si>
    <t>s2d</t>
  </si>
  <si>
    <t>Nhat</t>
  </si>
  <si>
    <t>Var(Nhat)</t>
  </si>
  <si>
    <t>md</t>
  </si>
  <si>
    <t>Var (Nhat)</t>
  </si>
  <si>
    <t>SE</t>
  </si>
  <si>
    <t xml:space="preserve">Table X.  Expanded daily chum salmon migration past the Kwiniuk River tower, Norton Sound, 2015. </t>
  </si>
  <si>
    <t xml:space="preserve">Table X.  Expanded daily Chinook salmon migration past the Kwiniuk River tower, Norton Sound, 2015. </t>
  </si>
  <si>
    <t xml:space="preserve">Table X.  Expanded daily pink salmon migration past the Kwiniuk River tower, Norton Sound, 2015. </t>
  </si>
  <si>
    <t xml:space="preserve">Table X.  Expanded daily coho salmon migration past the Kwiniuk River tower, Norton Sound, 2015. </t>
  </si>
  <si>
    <t xml:space="preserve">Table 2.  Expanded daily hourly chum salmon migration past the Kwiniuk River counting tower, Norton Sound,  2001. </t>
  </si>
  <si>
    <t xml:space="preserve">   Outlined areas indicate hours not counted.  Numbers in outlined areas indicate estimated passage. </t>
  </si>
  <si>
    <t>% of Total</t>
  </si>
  <si>
    <t>Totals</t>
  </si>
  <si>
    <t xml:space="preserve">Table 3.  Expanded daily hourly pink salmon migration past the Kwiniuk River counting tower, Norton Sound,  2001. </t>
  </si>
  <si>
    <t xml:space="preserve">Table 4.  Expanded daily hourly chinook salmon migration past the Kwiniuk River counting tower, Norton Sound,  2001. </t>
  </si>
  <si>
    <t xml:space="preserve">Table 5.  Expanded daily hourly coho salmon  migration past  the Kwiniuk River counting tower, Norton Sound, 2001. </t>
  </si>
  <si>
    <t>Outlined areas indicate hours not counted.  Numbers in outlined areas indicate estimated passage.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</si>
</sst>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%"/>
    <numFmt numFmtId="166" formatCode="0_)"/>
  </numFmts>
  <fonts count="4" x14ac:knownFonts="1">
    <font>
      <sz val="10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/>
    <xf numFmtId="10" fontId="0" fillId="0" borderId="0" xfId="0" applyNumberFormat="1"/>
    <xf numFmtId="10" fontId="0" fillId="2" borderId="0" xfId="0" applyNumberFormat="1" applyFill="1"/>
    <xf numFmtId="0" fontId="2" fillId="0" borderId="8" xfId="1" quotePrefix="1" applyFont="1" applyBorder="1" applyAlignment="1">
      <alignment horizontal="center"/>
    </xf>
    <xf numFmtId="10" fontId="0" fillId="0" borderId="0" xfId="0" applyNumberFormat="1" applyFill="1"/>
    <xf numFmtId="0" fontId="0" fillId="4" borderId="0" xfId="0" applyFill="1"/>
    <xf numFmtId="0" fontId="0" fillId="0" borderId="0" xfId="0" applyFill="1" applyBorder="1"/>
    <xf numFmtId="10" fontId="0" fillId="0" borderId="0" xfId="0" applyNumberFormat="1" applyFill="1" applyBorder="1"/>
    <xf numFmtId="10" fontId="0" fillId="2" borderId="0" xfId="0" applyNumberFormat="1" applyFill="1" applyBorder="1"/>
    <xf numFmtId="3" fontId="0" fillId="0" borderId="0" xfId="0" applyNumberFormat="1"/>
    <xf numFmtId="164" fontId="0" fillId="0" borderId="0" xfId="0" applyNumberFormat="1" applyFill="1"/>
    <xf numFmtId="0" fontId="3" fillId="0" borderId="0" xfId="1" applyFont="1" applyFill="1" applyBorder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0" fontId="1" fillId="0" borderId="0" xfId="1"/>
    <xf numFmtId="0" fontId="2" fillId="3" borderId="9" xfId="1" applyFont="1" applyFill="1" applyBorder="1"/>
    <xf numFmtId="0" fontId="1" fillId="3" borderId="10" xfId="1" applyFill="1" applyBorder="1"/>
    <xf numFmtId="0" fontId="1" fillId="3" borderId="11" xfId="1" applyFill="1" applyBorder="1"/>
    <xf numFmtId="0" fontId="1" fillId="3" borderId="7" xfId="1" applyFill="1" applyBorder="1"/>
    <xf numFmtId="0" fontId="2" fillId="0" borderId="0" xfId="1" quotePrefix="1" applyFont="1"/>
    <xf numFmtId="0" fontId="2" fillId="0" borderId="12" xfId="1" applyFont="1" applyBorder="1"/>
    <xf numFmtId="0" fontId="2" fillId="0" borderId="13" xfId="1" applyFont="1" applyBorder="1"/>
    <xf numFmtId="0" fontId="2" fillId="0" borderId="8" xfId="1" applyFont="1" applyBorder="1" applyAlignment="1">
      <alignment horizontal="center" wrapText="1"/>
    </xf>
    <xf numFmtId="16" fontId="2" fillId="0" borderId="0" xfId="1" applyNumberFormat="1" applyFont="1"/>
    <xf numFmtId="0" fontId="1" fillId="0" borderId="14" xfId="1" applyBorder="1"/>
    <xf numFmtId="0" fontId="1" fillId="0" borderId="15" xfId="1" applyBorder="1"/>
    <xf numFmtId="0" fontId="1" fillId="0" borderId="16" xfId="1" applyBorder="1"/>
    <xf numFmtId="3" fontId="2" fillId="0" borderId="17" xfId="1" applyNumberFormat="1" applyFont="1" applyBorder="1"/>
    <xf numFmtId="165" fontId="2" fillId="0" borderId="0" xfId="1" applyNumberFormat="1" applyFont="1"/>
    <xf numFmtId="0" fontId="1" fillId="0" borderId="18" xfId="1" applyBorder="1"/>
    <xf numFmtId="0" fontId="1" fillId="0" borderId="17" xfId="1" applyBorder="1"/>
    <xf numFmtId="1" fontId="1" fillId="0" borderId="19" xfId="1" applyNumberFormat="1" applyBorder="1"/>
    <xf numFmtId="1" fontId="1" fillId="0" borderId="11" xfId="1" applyNumberFormat="1" applyBorder="1"/>
    <xf numFmtId="1" fontId="1" fillId="0" borderId="7" xfId="1" applyNumberFormat="1" applyBorder="1"/>
    <xf numFmtId="0" fontId="1" fillId="0" borderId="20" xfId="1" applyBorder="1"/>
    <xf numFmtId="0" fontId="1" fillId="0" borderId="21" xfId="1" applyBorder="1"/>
    <xf numFmtId="0" fontId="1" fillId="0" borderId="22" xfId="1" applyBorder="1"/>
    <xf numFmtId="0" fontId="1" fillId="0" borderId="23" xfId="1" applyBorder="1"/>
    <xf numFmtId="0" fontId="1" fillId="0" borderId="5" xfId="1" applyBorder="1"/>
    <xf numFmtId="0" fontId="1" fillId="0" borderId="6" xfId="1" applyBorder="1"/>
    <xf numFmtId="0" fontId="1" fillId="0" borderId="4" xfId="1" applyBorder="1"/>
    <xf numFmtId="0" fontId="1" fillId="0" borderId="11" xfId="1" applyBorder="1"/>
    <xf numFmtId="0" fontId="1" fillId="0" borderId="7" xfId="1" applyBorder="1"/>
    <xf numFmtId="16" fontId="2" fillId="0" borderId="8" xfId="1" applyNumberFormat="1" applyFont="1" applyBorder="1"/>
    <xf numFmtId="0" fontId="1" fillId="0" borderId="24" xfId="1" applyBorder="1"/>
    <xf numFmtId="0" fontId="1" fillId="0" borderId="8" xfId="1" applyBorder="1"/>
    <xf numFmtId="0" fontId="1" fillId="0" borderId="12" xfId="1" applyBorder="1"/>
    <xf numFmtId="3" fontId="2" fillId="0" borderId="12" xfId="1" applyNumberFormat="1" applyFont="1" applyBorder="1"/>
    <xf numFmtId="165" fontId="2" fillId="0" borderId="8" xfId="1" applyNumberFormat="1" applyFont="1" applyBorder="1"/>
    <xf numFmtId="3" fontId="2" fillId="0" borderId="0" xfId="1" applyNumberFormat="1" applyFont="1"/>
    <xf numFmtId="3" fontId="2" fillId="0" borderId="14" xfId="1" applyNumberFormat="1" applyFont="1" applyBorder="1"/>
    <xf numFmtId="3" fontId="2" fillId="0" borderId="15" xfId="1" applyNumberFormat="1" applyFont="1" applyBorder="1"/>
    <xf numFmtId="3" fontId="2" fillId="0" borderId="16" xfId="1" applyNumberFormat="1" applyFont="1" applyBorder="1"/>
    <xf numFmtId="3" fontId="2" fillId="0" borderId="25" xfId="1" applyNumberFormat="1" applyFont="1" applyBorder="1"/>
    <xf numFmtId="9" fontId="2" fillId="0" borderId="0" xfId="1" applyNumberFormat="1" applyFont="1"/>
    <xf numFmtId="166" fontId="1" fillId="0" borderId="0" xfId="1" applyNumberFormat="1"/>
    <xf numFmtId="165" fontId="2" fillId="0" borderId="18" xfId="1" applyNumberFormat="1" applyFont="1" applyBorder="1"/>
    <xf numFmtId="165" fontId="2" fillId="0" borderId="17" xfId="1" applyNumberFormat="1" applyFont="1" applyBorder="1"/>
    <xf numFmtId="9" fontId="2" fillId="0" borderId="25" xfId="1" applyNumberFormat="1" applyFont="1" applyBorder="1"/>
    <xf numFmtId="16" fontId="2" fillId="0" borderId="17" xfId="1" applyNumberFormat="1" applyFont="1" applyBorder="1"/>
    <xf numFmtId="0" fontId="1" fillId="0" borderId="19" xfId="1" applyBorder="1"/>
    <xf numFmtId="3" fontId="2" fillId="0" borderId="26" xfId="1" applyNumberFormat="1" applyFont="1" applyBorder="1"/>
    <xf numFmtId="166" fontId="1" fillId="0" borderId="17" xfId="1" applyNumberFormat="1" applyBorder="1"/>
    <xf numFmtId="0" fontId="1" fillId="0" borderId="0" xfId="1" quotePrefix="1"/>
    <xf numFmtId="0" fontId="1" fillId="3" borderId="9" xfId="1" applyFill="1" applyBorder="1"/>
    <xf numFmtId="0" fontId="1" fillId="0" borderId="10" xfId="1" applyBorder="1"/>
    <xf numFmtId="0" fontId="1" fillId="0" borderId="11" xfId="1" quotePrefix="1" applyBorder="1"/>
    <xf numFmtId="0" fontId="1" fillId="0" borderId="7" xfId="1" quotePrefix="1" applyBorder="1"/>
    <xf numFmtId="0" fontId="1" fillId="0" borderId="8" xfId="1" quotePrefix="1" applyBorder="1" applyAlignment="1">
      <alignment horizontal="center"/>
    </xf>
    <xf numFmtId="0" fontId="1" fillId="0" borderId="13" xfId="1" applyBorder="1"/>
    <xf numFmtId="0" fontId="1" fillId="0" borderId="8" xfId="1" applyBorder="1" applyAlignment="1">
      <alignment horizontal="center" wrapText="1"/>
    </xf>
    <xf numFmtId="16" fontId="1" fillId="0" borderId="17" xfId="1" applyNumberFormat="1" applyBorder="1"/>
    <xf numFmtId="3" fontId="1" fillId="0" borderId="17" xfId="1" applyNumberFormat="1" applyBorder="1"/>
    <xf numFmtId="165" fontId="1" fillId="0" borderId="0" xfId="1" applyNumberFormat="1"/>
    <xf numFmtId="3" fontId="1" fillId="0" borderId="12" xfId="1" applyNumberFormat="1" applyBorder="1"/>
    <xf numFmtId="165" fontId="1" fillId="0" borderId="8" xfId="1" applyNumberFormat="1" applyBorder="1"/>
    <xf numFmtId="3" fontId="1" fillId="0" borderId="26" xfId="1" applyNumberFormat="1" applyBorder="1" applyAlignment="1">
      <alignment horizontal="right"/>
    </xf>
    <xf numFmtId="3" fontId="1" fillId="0" borderId="14" xfId="1" applyNumberFormat="1" applyBorder="1"/>
    <xf numFmtId="3" fontId="1" fillId="0" borderId="15" xfId="1" applyNumberFormat="1" applyBorder="1"/>
    <xf numFmtId="3" fontId="1" fillId="0" borderId="16" xfId="1" applyNumberFormat="1" applyBorder="1"/>
    <xf numFmtId="3" fontId="1" fillId="0" borderId="25" xfId="1" applyNumberFormat="1" applyBorder="1"/>
    <xf numFmtId="9" fontId="1" fillId="0" borderId="0" xfId="1" applyNumberFormat="1"/>
    <xf numFmtId="165" fontId="1" fillId="0" borderId="18" xfId="1" applyNumberFormat="1" applyBorder="1"/>
    <xf numFmtId="165" fontId="1" fillId="0" borderId="17" xfId="1" applyNumberFormat="1" applyBorder="1"/>
    <xf numFmtId="9" fontId="1" fillId="0" borderId="25" xfId="1" applyNumberFormat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A2CE-B13D-42D5-AECC-E205360F3FA1}">
  <sheetPr transitionEvaluation="1"/>
  <dimension ref="A1:AA88"/>
  <sheetViews>
    <sheetView view="pageBreakPreview" zoomScale="90" zoomScaleNormal="75" zoomScaleSheetLayoutView="90" workbookViewId="0">
      <pane ySplit="5" topLeftCell="A6" activePane="bottomLeft" state="frozen"/>
      <selection activeCell="F74" sqref="F74"/>
      <selection pane="bottomLeft" activeCell="U54" sqref="U54"/>
    </sheetView>
  </sheetViews>
  <sheetFormatPr defaultRowHeight="12.75" x14ac:dyDescent="0.2"/>
  <cols>
    <col min="1" max="1" width="7.33203125" style="18" customWidth="1"/>
    <col min="2" max="2" width="5.6640625" style="18" customWidth="1"/>
    <col min="3" max="4" width="6.1640625" style="18" customWidth="1"/>
    <col min="5" max="16" width="5.6640625" style="18" customWidth="1"/>
    <col min="17" max="17" width="6.33203125" style="18" customWidth="1"/>
    <col min="18" max="20" width="5.6640625" style="18" customWidth="1"/>
    <col min="21" max="21" width="6" style="18" customWidth="1"/>
    <col min="22" max="25" width="5.6640625" style="18" customWidth="1"/>
    <col min="26" max="26" width="6.5" style="18" customWidth="1"/>
    <col min="27" max="27" width="8.1640625" style="18" customWidth="1"/>
    <col min="28" max="256" width="9.33203125" style="18"/>
    <col min="257" max="257" width="7.33203125" style="18" customWidth="1"/>
    <col min="258" max="258" width="5.6640625" style="18" customWidth="1"/>
    <col min="259" max="260" width="6.1640625" style="18" customWidth="1"/>
    <col min="261" max="272" width="5.6640625" style="18" customWidth="1"/>
    <col min="273" max="273" width="6.33203125" style="18" customWidth="1"/>
    <col min="274" max="276" width="5.6640625" style="18" customWidth="1"/>
    <col min="277" max="277" width="6" style="18" customWidth="1"/>
    <col min="278" max="281" width="5.6640625" style="18" customWidth="1"/>
    <col min="282" max="282" width="6.5" style="18" customWidth="1"/>
    <col min="283" max="283" width="8.1640625" style="18" customWidth="1"/>
    <col min="284" max="512" width="9.33203125" style="18"/>
    <col min="513" max="513" width="7.33203125" style="18" customWidth="1"/>
    <col min="514" max="514" width="5.6640625" style="18" customWidth="1"/>
    <col min="515" max="516" width="6.1640625" style="18" customWidth="1"/>
    <col min="517" max="528" width="5.6640625" style="18" customWidth="1"/>
    <col min="529" max="529" width="6.33203125" style="18" customWidth="1"/>
    <col min="530" max="532" width="5.6640625" style="18" customWidth="1"/>
    <col min="533" max="533" width="6" style="18" customWidth="1"/>
    <col min="534" max="537" width="5.6640625" style="18" customWidth="1"/>
    <col min="538" max="538" width="6.5" style="18" customWidth="1"/>
    <col min="539" max="539" width="8.1640625" style="18" customWidth="1"/>
    <col min="540" max="768" width="9.33203125" style="18"/>
    <col min="769" max="769" width="7.33203125" style="18" customWidth="1"/>
    <col min="770" max="770" width="5.6640625" style="18" customWidth="1"/>
    <col min="771" max="772" width="6.1640625" style="18" customWidth="1"/>
    <col min="773" max="784" width="5.6640625" style="18" customWidth="1"/>
    <col min="785" max="785" width="6.33203125" style="18" customWidth="1"/>
    <col min="786" max="788" width="5.6640625" style="18" customWidth="1"/>
    <col min="789" max="789" width="6" style="18" customWidth="1"/>
    <col min="790" max="793" width="5.6640625" style="18" customWidth="1"/>
    <col min="794" max="794" width="6.5" style="18" customWidth="1"/>
    <col min="795" max="795" width="8.1640625" style="18" customWidth="1"/>
    <col min="796" max="1024" width="9.33203125" style="18"/>
    <col min="1025" max="1025" width="7.33203125" style="18" customWidth="1"/>
    <col min="1026" max="1026" width="5.6640625" style="18" customWidth="1"/>
    <col min="1027" max="1028" width="6.1640625" style="18" customWidth="1"/>
    <col min="1029" max="1040" width="5.6640625" style="18" customWidth="1"/>
    <col min="1041" max="1041" width="6.33203125" style="18" customWidth="1"/>
    <col min="1042" max="1044" width="5.6640625" style="18" customWidth="1"/>
    <col min="1045" max="1045" width="6" style="18" customWidth="1"/>
    <col min="1046" max="1049" width="5.6640625" style="18" customWidth="1"/>
    <col min="1050" max="1050" width="6.5" style="18" customWidth="1"/>
    <col min="1051" max="1051" width="8.1640625" style="18" customWidth="1"/>
    <col min="1052" max="1280" width="9.33203125" style="18"/>
    <col min="1281" max="1281" width="7.33203125" style="18" customWidth="1"/>
    <col min="1282" max="1282" width="5.6640625" style="18" customWidth="1"/>
    <col min="1283" max="1284" width="6.1640625" style="18" customWidth="1"/>
    <col min="1285" max="1296" width="5.6640625" style="18" customWidth="1"/>
    <col min="1297" max="1297" width="6.33203125" style="18" customWidth="1"/>
    <col min="1298" max="1300" width="5.6640625" style="18" customWidth="1"/>
    <col min="1301" max="1301" width="6" style="18" customWidth="1"/>
    <col min="1302" max="1305" width="5.6640625" style="18" customWidth="1"/>
    <col min="1306" max="1306" width="6.5" style="18" customWidth="1"/>
    <col min="1307" max="1307" width="8.1640625" style="18" customWidth="1"/>
    <col min="1308" max="1536" width="9.33203125" style="18"/>
    <col min="1537" max="1537" width="7.33203125" style="18" customWidth="1"/>
    <col min="1538" max="1538" width="5.6640625" style="18" customWidth="1"/>
    <col min="1539" max="1540" width="6.1640625" style="18" customWidth="1"/>
    <col min="1541" max="1552" width="5.6640625" style="18" customWidth="1"/>
    <col min="1553" max="1553" width="6.33203125" style="18" customWidth="1"/>
    <col min="1554" max="1556" width="5.6640625" style="18" customWidth="1"/>
    <col min="1557" max="1557" width="6" style="18" customWidth="1"/>
    <col min="1558" max="1561" width="5.6640625" style="18" customWidth="1"/>
    <col min="1562" max="1562" width="6.5" style="18" customWidth="1"/>
    <col min="1563" max="1563" width="8.1640625" style="18" customWidth="1"/>
    <col min="1564" max="1792" width="9.33203125" style="18"/>
    <col min="1793" max="1793" width="7.33203125" style="18" customWidth="1"/>
    <col min="1794" max="1794" width="5.6640625" style="18" customWidth="1"/>
    <col min="1795" max="1796" width="6.1640625" style="18" customWidth="1"/>
    <col min="1797" max="1808" width="5.6640625" style="18" customWidth="1"/>
    <col min="1809" max="1809" width="6.33203125" style="18" customWidth="1"/>
    <col min="1810" max="1812" width="5.6640625" style="18" customWidth="1"/>
    <col min="1813" max="1813" width="6" style="18" customWidth="1"/>
    <col min="1814" max="1817" width="5.6640625" style="18" customWidth="1"/>
    <col min="1818" max="1818" width="6.5" style="18" customWidth="1"/>
    <col min="1819" max="1819" width="8.1640625" style="18" customWidth="1"/>
    <col min="1820" max="2048" width="9.33203125" style="18"/>
    <col min="2049" max="2049" width="7.33203125" style="18" customWidth="1"/>
    <col min="2050" max="2050" width="5.6640625" style="18" customWidth="1"/>
    <col min="2051" max="2052" width="6.1640625" style="18" customWidth="1"/>
    <col min="2053" max="2064" width="5.6640625" style="18" customWidth="1"/>
    <col min="2065" max="2065" width="6.33203125" style="18" customWidth="1"/>
    <col min="2066" max="2068" width="5.6640625" style="18" customWidth="1"/>
    <col min="2069" max="2069" width="6" style="18" customWidth="1"/>
    <col min="2070" max="2073" width="5.6640625" style="18" customWidth="1"/>
    <col min="2074" max="2074" width="6.5" style="18" customWidth="1"/>
    <col min="2075" max="2075" width="8.1640625" style="18" customWidth="1"/>
    <col min="2076" max="2304" width="9.33203125" style="18"/>
    <col min="2305" max="2305" width="7.33203125" style="18" customWidth="1"/>
    <col min="2306" max="2306" width="5.6640625" style="18" customWidth="1"/>
    <col min="2307" max="2308" width="6.1640625" style="18" customWidth="1"/>
    <col min="2309" max="2320" width="5.6640625" style="18" customWidth="1"/>
    <col min="2321" max="2321" width="6.33203125" style="18" customWidth="1"/>
    <col min="2322" max="2324" width="5.6640625" style="18" customWidth="1"/>
    <col min="2325" max="2325" width="6" style="18" customWidth="1"/>
    <col min="2326" max="2329" width="5.6640625" style="18" customWidth="1"/>
    <col min="2330" max="2330" width="6.5" style="18" customWidth="1"/>
    <col min="2331" max="2331" width="8.1640625" style="18" customWidth="1"/>
    <col min="2332" max="2560" width="9.33203125" style="18"/>
    <col min="2561" max="2561" width="7.33203125" style="18" customWidth="1"/>
    <col min="2562" max="2562" width="5.6640625" style="18" customWidth="1"/>
    <col min="2563" max="2564" width="6.1640625" style="18" customWidth="1"/>
    <col min="2565" max="2576" width="5.6640625" style="18" customWidth="1"/>
    <col min="2577" max="2577" width="6.33203125" style="18" customWidth="1"/>
    <col min="2578" max="2580" width="5.6640625" style="18" customWidth="1"/>
    <col min="2581" max="2581" width="6" style="18" customWidth="1"/>
    <col min="2582" max="2585" width="5.6640625" style="18" customWidth="1"/>
    <col min="2586" max="2586" width="6.5" style="18" customWidth="1"/>
    <col min="2587" max="2587" width="8.1640625" style="18" customWidth="1"/>
    <col min="2588" max="2816" width="9.33203125" style="18"/>
    <col min="2817" max="2817" width="7.33203125" style="18" customWidth="1"/>
    <col min="2818" max="2818" width="5.6640625" style="18" customWidth="1"/>
    <col min="2819" max="2820" width="6.1640625" style="18" customWidth="1"/>
    <col min="2821" max="2832" width="5.6640625" style="18" customWidth="1"/>
    <col min="2833" max="2833" width="6.33203125" style="18" customWidth="1"/>
    <col min="2834" max="2836" width="5.6640625" style="18" customWidth="1"/>
    <col min="2837" max="2837" width="6" style="18" customWidth="1"/>
    <col min="2838" max="2841" width="5.6640625" style="18" customWidth="1"/>
    <col min="2842" max="2842" width="6.5" style="18" customWidth="1"/>
    <col min="2843" max="2843" width="8.1640625" style="18" customWidth="1"/>
    <col min="2844" max="3072" width="9.33203125" style="18"/>
    <col min="3073" max="3073" width="7.33203125" style="18" customWidth="1"/>
    <col min="3074" max="3074" width="5.6640625" style="18" customWidth="1"/>
    <col min="3075" max="3076" width="6.1640625" style="18" customWidth="1"/>
    <col min="3077" max="3088" width="5.6640625" style="18" customWidth="1"/>
    <col min="3089" max="3089" width="6.33203125" style="18" customWidth="1"/>
    <col min="3090" max="3092" width="5.6640625" style="18" customWidth="1"/>
    <col min="3093" max="3093" width="6" style="18" customWidth="1"/>
    <col min="3094" max="3097" width="5.6640625" style="18" customWidth="1"/>
    <col min="3098" max="3098" width="6.5" style="18" customWidth="1"/>
    <col min="3099" max="3099" width="8.1640625" style="18" customWidth="1"/>
    <col min="3100" max="3328" width="9.33203125" style="18"/>
    <col min="3329" max="3329" width="7.33203125" style="18" customWidth="1"/>
    <col min="3330" max="3330" width="5.6640625" style="18" customWidth="1"/>
    <col min="3331" max="3332" width="6.1640625" style="18" customWidth="1"/>
    <col min="3333" max="3344" width="5.6640625" style="18" customWidth="1"/>
    <col min="3345" max="3345" width="6.33203125" style="18" customWidth="1"/>
    <col min="3346" max="3348" width="5.6640625" style="18" customWidth="1"/>
    <col min="3349" max="3349" width="6" style="18" customWidth="1"/>
    <col min="3350" max="3353" width="5.6640625" style="18" customWidth="1"/>
    <col min="3354" max="3354" width="6.5" style="18" customWidth="1"/>
    <col min="3355" max="3355" width="8.1640625" style="18" customWidth="1"/>
    <col min="3356" max="3584" width="9.33203125" style="18"/>
    <col min="3585" max="3585" width="7.33203125" style="18" customWidth="1"/>
    <col min="3586" max="3586" width="5.6640625" style="18" customWidth="1"/>
    <col min="3587" max="3588" width="6.1640625" style="18" customWidth="1"/>
    <col min="3589" max="3600" width="5.6640625" style="18" customWidth="1"/>
    <col min="3601" max="3601" width="6.33203125" style="18" customWidth="1"/>
    <col min="3602" max="3604" width="5.6640625" style="18" customWidth="1"/>
    <col min="3605" max="3605" width="6" style="18" customWidth="1"/>
    <col min="3606" max="3609" width="5.6640625" style="18" customWidth="1"/>
    <col min="3610" max="3610" width="6.5" style="18" customWidth="1"/>
    <col min="3611" max="3611" width="8.1640625" style="18" customWidth="1"/>
    <col min="3612" max="3840" width="9.33203125" style="18"/>
    <col min="3841" max="3841" width="7.33203125" style="18" customWidth="1"/>
    <col min="3842" max="3842" width="5.6640625" style="18" customWidth="1"/>
    <col min="3843" max="3844" width="6.1640625" style="18" customWidth="1"/>
    <col min="3845" max="3856" width="5.6640625" style="18" customWidth="1"/>
    <col min="3857" max="3857" width="6.33203125" style="18" customWidth="1"/>
    <col min="3858" max="3860" width="5.6640625" style="18" customWidth="1"/>
    <col min="3861" max="3861" width="6" style="18" customWidth="1"/>
    <col min="3862" max="3865" width="5.6640625" style="18" customWidth="1"/>
    <col min="3866" max="3866" width="6.5" style="18" customWidth="1"/>
    <col min="3867" max="3867" width="8.1640625" style="18" customWidth="1"/>
    <col min="3868" max="4096" width="9.33203125" style="18"/>
    <col min="4097" max="4097" width="7.33203125" style="18" customWidth="1"/>
    <col min="4098" max="4098" width="5.6640625" style="18" customWidth="1"/>
    <col min="4099" max="4100" width="6.1640625" style="18" customWidth="1"/>
    <col min="4101" max="4112" width="5.6640625" style="18" customWidth="1"/>
    <col min="4113" max="4113" width="6.33203125" style="18" customWidth="1"/>
    <col min="4114" max="4116" width="5.6640625" style="18" customWidth="1"/>
    <col min="4117" max="4117" width="6" style="18" customWidth="1"/>
    <col min="4118" max="4121" width="5.6640625" style="18" customWidth="1"/>
    <col min="4122" max="4122" width="6.5" style="18" customWidth="1"/>
    <col min="4123" max="4123" width="8.1640625" style="18" customWidth="1"/>
    <col min="4124" max="4352" width="9.33203125" style="18"/>
    <col min="4353" max="4353" width="7.33203125" style="18" customWidth="1"/>
    <col min="4354" max="4354" width="5.6640625" style="18" customWidth="1"/>
    <col min="4355" max="4356" width="6.1640625" style="18" customWidth="1"/>
    <col min="4357" max="4368" width="5.6640625" style="18" customWidth="1"/>
    <col min="4369" max="4369" width="6.33203125" style="18" customWidth="1"/>
    <col min="4370" max="4372" width="5.6640625" style="18" customWidth="1"/>
    <col min="4373" max="4373" width="6" style="18" customWidth="1"/>
    <col min="4374" max="4377" width="5.6640625" style="18" customWidth="1"/>
    <col min="4378" max="4378" width="6.5" style="18" customWidth="1"/>
    <col min="4379" max="4379" width="8.1640625" style="18" customWidth="1"/>
    <col min="4380" max="4608" width="9.33203125" style="18"/>
    <col min="4609" max="4609" width="7.33203125" style="18" customWidth="1"/>
    <col min="4610" max="4610" width="5.6640625" style="18" customWidth="1"/>
    <col min="4611" max="4612" width="6.1640625" style="18" customWidth="1"/>
    <col min="4613" max="4624" width="5.6640625" style="18" customWidth="1"/>
    <col min="4625" max="4625" width="6.33203125" style="18" customWidth="1"/>
    <col min="4626" max="4628" width="5.6640625" style="18" customWidth="1"/>
    <col min="4629" max="4629" width="6" style="18" customWidth="1"/>
    <col min="4630" max="4633" width="5.6640625" style="18" customWidth="1"/>
    <col min="4634" max="4634" width="6.5" style="18" customWidth="1"/>
    <col min="4635" max="4635" width="8.1640625" style="18" customWidth="1"/>
    <col min="4636" max="4864" width="9.33203125" style="18"/>
    <col min="4865" max="4865" width="7.33203125" style="18" customWidth="1"/>
    <col min="4866" max="4866" width="5.6640625" style="18" customWidth="1"/>
    <col min="4867" max="4868" width="6.1640625" style="18" customWidth="1"/>
    <col min="4869" max="4880" width="5.6640625" style="18" customWidth="1"/>
    <col min="4881" max="4881" width="6.33203125" style="18" customWidth="1"/>
    <col min="4882" max="4884" width="5.6640625" style="18" customWidth="1"/>
    <col min="4885" max="4885" width="6" style="18" customWidth="1"/>
    <col min="4886" max="4889" width="5.6640625" style="18" customWidth="1"/>
    <col min="4890" max="4890" width="6.5" style="18" customWidth="1"/>
    <col min="4891" max="4891" width="8.1640625" style="18" customWidth="1"/>
    <col min="4892" max="5120" width="9.33203125" style="18"/>
    <col min="5121" max="5121" width="7.33203125" style="18" customWidth="1"/>
    <col min="5122" max="5122" width="5.6640625" style="18" customWidth="1"/>
    <col min="5123" max="5124" width="6.1640625" style="18" customWidth="1"/>
    <col min="5125" max="5136" width="5.6640625" style="18" customWidth="1"/>
    <col min="5137" max="5137" width="6.33203125" style="18" customWidth="1"/>
    <col min="5138" max="5140" width="5.6640625" style="18" customWidth="1"/>
    <col min="5141" max="5141" width="6" style="18" customWidth="1"/>
    <col min="5142" max="5145" width="5.6640625" style="18" customWidth="1"/>
    <col min="5146" max="5146" width="6.5" style="18" customWidth="1"/>
    <col min="5147" max="5147" width="8.1640625" style="18" customWidth="1"/>
    <col min="5148" max="5376" width="9.33203125" style="18"/>
    <col min="5377" max="5377" width="7.33203125" style="18" customWidth="1"/>
    <col min="5378" max="5378" width="5.6640625" style="18" customWidth="1"/>
    <col min="5379" max="5380" width="6.1640625" style="18" customWidth="1"/>
    <col min="5381" max="5392" width="5.6640625" style="18" customWidth="1"/>
    <col min="5393" max="5393" width="6.33203125" style="18" customWidth="1"/>
    <col min="5394" max="5396" width="5.6640625" style="18" customWidth="1"/>
    <col min="5397" max="5397" width="6" style="18" customWidth="1"/>
    <col min="5398" max="5401" width="5.6640625" style="18" customWidth="1"/>
    <col min="5402" max="5402" width="6.5" style="18" customWidth="1"/>
    <col min="5403" max="5403" width="8.1640625" style="18" customWidth="1"/>
    <col min="5404" max="5632" width="9.33203125" style="18"/>
    <col min="5633" max="5633" width="7.33203125" style="18" customWidth="1"/>
    <col min="5634" max="5634" width="5.6640625" style="18" customWidth="1"/>
    <col min="5635" max="5636" width="6.1640625" style="18" customWidth="1"/>
    <col min="5637" max="5648" width="5.6640625" style="18" customWidth="1"/>
    <col min="5649" max="5649" width="6.33203125" style="18" customWidth="1"/>
    <col min="5650" max="5652" width="5.6640625" style="18" customWidth="1"/>
    <col min="5653" max="5653" width="6" style="18" customWidth="1"/>
    <col min="5654" max="5657" width="5.6640625" style="18" customWidth="1"/>
    <col min="5658" max="5658" width="6.5" style="18" customWidth="1"/>
    <col min="5659" max="5659" width="8.1640625" style="18" customWidth="1"/>
    <col min="5660" max="5888" width="9.33203125" style="18"/>
    <col min="5889" max="5889" width="7.33203125" style="18" customWidth="1"/>
    <col min="5890" max="5890" width="5.6640625" style="18" customWidth="1"/>
    <col min="5891" max="5892" width="6.1640625" style="18" customWidth="1"/>
    <col min="5893" max="5904" width="5.6640625" style="18" customWidth="1"/>
    <col min="5905" max="5905" width="6.33203125" style="18" customWidth="1"/>
    <col min="5906" max="5908" width="5.6640625" style="18" customWidth="1"/>
    <col min="5909" max="5909" width="6" style="18" customWidth="1"/>
    <col min="5910" max="5913" width="5.6640625" style="18" customWidth="1"/>
    <col min="5914" max="5914" width="6.5" style="18" customWidth="1"/>
    <col min="5915" max="5915" width="8.1640625" style="18" customWidth="1"/>
    <col min="5916" max="6144" width="9.33203125" style="18"/>
    <col min="6145" max="6145" width="7.33203125" style="18" customWidth="1"/>
    <col min="6146" max="6146" width="5.6640625" style="18" customWidth="1"/>
    <col min="6147" max="6148" width="6.1640625" style="18" customWidth="1"/>
    <col min="6149" max="6160" width="5.6640625" style="18" customWidth="1"/>
    <col min="6161" max="6161" width="6.33203125" style="18" customWidth="1"/>
    <col min="6162" max="6164" width="5.6640625" style="18" customWidth="1"/>
    <col min="6165" max="6165" width="6" style="18" customWidth="1"/>
    <col min="6166" max="6169" width="5.6640625" style="18" customWidth="1"/>
    <col min="6170" max="6170" width="6.5" style="18" customWidth="1"/>
    <col min="6171" max="6171" width="8.1640625" style="18" customWidth="1"/>
    <col min="6172" max="6400" width="9.33203125" style="18"/>
    <col min="6401" max="6401" width="7.33203125" style="18" customWidth="1"/>
    <col min="6402" max="6402" width="5.6640625" style="18" customWidth="1"/>
    <col min="6403" max="6404" width="6.1640625" style="18" customWidth="1"/>
    <col min="6405" max="6416" width="5.6640625" style="18" customWidth="1"/>
    <col min="6417" max="6417" width="6.33203125" style="18" customWidth="1"/>
    <col min="6418" max="6420" width="5.6640625" style="18" customWidth="1"/>
    <col min="6421" max="6421" width="6" style="18" customWidth="1"/>
    <col min="6422" max="6425" width="5.6640625" style="18" customWidth="1"/>
    <col min="6426" max="6426" width="6.5" style="18" customWidth="1"/>
    <col min="6427" max="6427" width="8.1640625" style="18" customWidth="1"/>
    <col min="6428" max="6656" width="9.33203125" style="18"/>
    <col min="6657" max="6657" width="7.33203125" style="18" customWidth="1"/>
    <col min="6658" max="6658" width="5.6640625" style="18" customWidth="1"/>
    <col min="6659" max="6660" width="6.1640625" style="18" customWidth="1"/>
    <col min="6661" max="6672" width="5.6640625" style="18" customWidth="1"/>
    <col min="6673" max="6673" width="6.33203125" style="18" customWidth="1"/>
    <col min="6674" max="6676" width="5.6640625" style="18" customWidth="1"/>
    <col min="6677" max="6677" width="6" style="18" customWidth="1"/>
    <col min="6678" max="6681" width="5.6640625" style="18" customWidth="1"/>
    <col min="6682" max="6682" width="6.5" style="18" customWidth="1"/>
    <col min="6683" max="6683" width="8.1640625" style="18" customWidth="1"/>
    <col min="6684" max="6912" width="9.33203125" style="18"/>
    <col min="6913" max="6913" width="7.33203125" style="18" customWidth="1"/>
    <col min="6914" max="6914" width="5.6640625" style="18" customWidth="1"/>
    <col min="6915" max="6916" width="6.1640625" style="18" customWidth="1"/>
    <col min="6917" max="6928" width="5.6640625" style="18" customWidth="1"/>
    <col min="6929" max="6929" width="6.33203125" style="18" customWidth="1"/>
    <col min="6930" max="6932" width="5.6640625" style="18" customWidth="1"/>
    <col min="6933" max="6933" width="6" style="18" customWidth="1"/>
    <col min="6934" max="6937" width="5.6640625" style="18" customWidth="1"/>
    <col min="6938" max="6938" width="6.5" style="18" customWidth="1"/>
    <col min="6939" max="6939" width="8.1640625" style="18" customWidth="1"/>
    <col min="6940" max="7168" width="9.33203125" style="18"/>
    <col min="7169" max="7169" width="7.33203125" style="18" customWidth="1"/>
    <col min="7170" max="7170" width="5.6640625" style="18" customWidth="1"/>
    <col min="7171" max="7172" width="6.1640625" style="18" customWidth="1"/>
    <col min="7173" max="7184" width="5.6640625" style="18" customWidth="1"/>
    <col min="7185" max="7185" width="6.33203125" style="18" customWidth="1"/>
    <col min="7186" max="7188" width="5.6640625" style="18" customWidth="1"/>
    <col min="7189" max="7189" width="6" style="18" customWidth="1"/>
    <col min="7190" max="7193" width="5.6640625" style="18" customWidth="1"/>
    <col min="7194" max="7194" width="6.5" style="18" customWidth="1"/>
    <col min="7195" max="7195" width="8.1640625" style="18" customWidth="1"/>
    <col min="7196" max="7424" width="9.33203125" style="18"/>
    <col min="7425" max="7425" width="7.33203125" style="18" customWidth="1"/>
    <col min="7426" max="7426" width="5.6640625" style="18" customWidth="1"/>
    <col min="7427" max="7428" width="6.1640625" style="18" customWidth="1"/>
    <col min="7429" max="7440" width="5.6640625" style="18" customWidth="1"/>
    <col min="7441" max="7441" width="6.33203125" style="18" customWidth="1"/>
    <col min="7442" max="7444" width="5.6640625" style="18" customWidth="1"/>
    <col min="7445" max="7445" width="6" style="18" customWidth="1"/>
    <col min="7446" max="7449" width="5.6640625" style="18" customWidth="1"/>
    <col min="7450" max="7450" width="6.5" style="18" customWidth="1"/>
    <col min="7451" max="7451" width="8.1640625" style="18" customWidth="1"/>
    <col min="7452" max="7680" width="9.33203125" style="18"/>
    <col min="7681" max="7681" width="7.33203125" style="18" customWidth="1"/>
    <col min="7682" max="7682" width="5.6640625" style="18" customWidth="1"/>
    <col min="7683" max="7684" width="6.1640625" style="18" customWidth="1"/>
    <col min="7685" max="7696" width="5.6640625" style="18" customWidth="1"/>
    <col min="7697" max="7697" width="6.33203125" style="18" customWidth="1"/>
    <col min="7698" max="7700" width="5.6640625" style="18" customWidth="1"/>
    <col min="7701" max="7701" width="6" style="18" customWidth="1"/>
    <col min="7702" max="7705" width="5.6640625" style="18" customWidth="1"/>
    <col min="7706" max="7706" width="6.5" style="18" customWidth="1"/>
    <col min="7707" max="7707" width="8.1640625" style="18" customWidth="1"/>
    <col min="7708" max="7936" width="9.33203125" style="18"/>
    <col min="7937" max="7937" width="7.33203125" style="18" customWidth="1"/>
    <col min="7938" max="7938" width="5.6640625" style="18" customWidth="1"/>
    <col min="7939" max="7940" width="6.1640625" style="18" customWidth="1"/>
    <col min="7941" max="7952" width="5.6640625" style="18" customWidth="1"/>
    <col min="7953" max="7953" width="6.33203125" style="18" customWidth="1"/>
    <col min="7954" max="7956" width="5.6640625" style="18" customWidth="1"/>
    <col min="7957" max="7957" width="6" style="18" customWidth="1"/>
    <col min="7958" max="7961" width="5.6640625" style="18" customWidth="1"/>
    <col min="7962" max="7962" width="6.5" style="18" customWidth="1"/>
    <col min="7963" max="7963" width="8.1640625" style="18" customWidth="1"/>
    <col min="7964" max="8192" width="9.33203125" style="18"/>
    <col min="8193" max="8193" width="7.33203125" style="18" customWidth="1"/>
    <col min="8194" max="8194" width="5.6640625" style="18" customWidth="1"/>
    <col min="8195" max="8196" width="6.1640625" style="18" customWidth="1"/>
    <col min="8197" max="8208" width="5.6640625" style="18" customWidth="1"/>
    <col min="8209" max="8209" width="6.33203125" style="18" customWidth="1"/>
    <col min="8210" max="8212" width="5.6640625" style="18" customWidth="1"/>
    <col min="8213" max="8213" width="6" style="18" customWidth="1"/>
    <col min="8214" max="8217" width="5.6640625" style="18" customWidth="1"/>
    <col min="8218" max="8218" width="6.5" style="18" customWidth="1"/>
    <col min="8219" max="8219" width="8.1640625" style="18" customWidth="1"/>
    <col min="8220" max="8448" width="9.33203125" style="18"/>
    <col min="8449" max="8449" width="7.33203125" style="18" customWidth="1"/>
    <col min="8450" max="8450" width="5.6640625" style="18" customWidth="1"/>
    <col min="8451" max="8452" width="6.1640625" style="18" customWidth="1"/>
    <col min="8453" max="8464" width="5.6640625" style="18" customWidth="1"/>
    <col min="8465" max="8465" width="6.33203125" style="18" customWidth="1"/>
    <col min="8466" max="8468" width="5.6640625" style="18" customWidth="1"/>
    <col min="8469" max="8469" width="6" style="18" customWidth="1"/>
    <col min="8470" max="8473" width="5.6640625" style="18" customWidth="1"/>
    <col min="8474" max="8474" width="6.5" style="18" customWidth="1"/>
    <col min="8475" max="8475" width="8.1640625" style="18" customWidth="1"/>
    <col min="8476" max="8704" width="9.33203125" style="18"/>
    <col min="8705" max="8705" width="7.33203125" style="18" customWidth="1"/>
    <col min="8706" max="8706" width="5.6640625" style="18" customWidth="1"/>
    <col min="8707" max="8708" width="6.1640625" style="18" customWidth="1"/>
    <col min="8709" max="8720" width="5.6640625" style="18" customWidth="1"/>
    <col min="8721" max="8721" width="6.33203125" style="18" customWidth="1"/>
    <col min="8722" max="8724" width="5.6640625" style="18" customWidth="1"/>
    <col min="8725" max="8725" width="6" style="18" customWidth="1"/>
    <col min="8726" max="8729" width="5.6640625" style="18" customWidth="1"/>
    <col min="8730" max="8730" width="6.5" style="18" customWidth="1"/>
    <col min="8731" max="8731" width="8.1640625" style="18" customWidth="1"/>
    <col min="8732" max="8960" width="9.33203125" style="18"/>
    <col min="8961" max="8961" width="7.33203125" style="18" customWidth="1"/>
    <col min="8962" max="8962" width="5.6640625" style="18" customWidth="1"/>
    <col min="8963" max="8964" width="6.1640625" style="18" customWidth="1"/>
    <col min="8965" max="8976" width="5.6640625" style="18" customWidth="1"/>
    <col min="8977" max="8977" width="6.33203125" style="18" customWidth="1"/>
    <col min="8978" max="8980" width="5.6640625" style="18" customWidth="1"/>
    <col min="8981" max="8981" width="6" style="18" customWidth="1"/>
    <col min="8982" max="8985" width="5.6640625" style="18" customWidth="1"/>
    <col min="8986" max="8986" width="6.5" style="18" customWidth="1"/>
    <col min="8987" max="8987" width="8.1640625" style="18" customWidth="1"/>
    <col min="8988" max="9216" width="9.33203125" style="18"/>
    <col min="9217" max="9217" width="7.33203125" style="18" customWidth="1"/>
    <col min="9218" max="9218" width="5.6640625" style="18" customWidth="1"/>
    <col min="9219" max="9220" width="6.1640625" style="18" customWidth="1"/>
    <col min="9221" max="9232" width="5.6640625" style="18" customWidth="1"/>
    <col min="9233" max="9233" width="6.33203125" style="18" customWidth="1"/>
    <col min="9234" max="9236" width="5.6640625" style="18" customWidth="1"/>
    <col min="9237" max="9237" width="6" style="18" customWidth="1"/>
    <col min="9238" max="9241" width="5.6640625" style="18" customWidth="1"/>
    <col min="9242" max="9242" width="6.5" style="18" customWidth="1"/>
    <col min="9243" max="9243" width="8.1640625" style="18" customWidth="1"/>
    <col min="9244" max="9472" width="9.33203125" style="18"/>
    <col min="9473" max="9473" width="7.33203125" style="18" customWidth="1"/>
    <col min="9474" max="9474" width="5.6640625" style="18" customWidth="1"/>
    <col min="9475" max="9476" width="6.1640625" style="18" customWidth="1"/>
    <col min="9477" max="9488" width="5.6640625" style="18" customWidth="1"/>
    <col min="9489" max="9489" width="6.33203125" style="18" customWidth="1"/>
    <col min="9490" max="9492" width="5.6640625" style="18" customWidth="1"/>
    <col min="9493" max="9493" width="6" style="18" customWidth="1"/>
    <col min="9494" max="9497" width="5.6640625" style="18" customWidth="1"/>
    <col min="9498" max="9498" width="6.5" style="18" customWidth="1"/>
    <col min="9499" max="9499" width="8.1640625" style="18" customWidth="1"/>
    <col min="9500" max="9728" width="9.33203125" style="18"/>
    <col min="9729" max="9729" width="7.33203125" style="18" customWidth="1"/>
    <col min="9730" max="9730" width="5.6640625" style="18" customWidth="1"/>
    <col min="9731" max="9732" width="6.1640625" style="18" customWidth="1"/>
    <col min="9733" max="9744" width="5.6640625" style="18" customWidth="1"/>
    <col min="9745" max="9745" width="6.33203125" style="18" customWidth="1"/>
    <col min="9746" max="9748" width="5.6640625" style="18" customWidth="1"/>
    <col min="9749" max="9749" width="6" style="18" customWidth="1"/>
    <col min="9750" max="9753" width="5.6640625" style="18" customWidth="1"/>
    <col min="9754" max="9754" width="6.5" style="18" customWidth="1"/>
    <col min="9755" max="9755" width="8.1640625" style="18" customWidth="1"/>
    <col min="9756" max="9984" width="9.33203125" style="18"/>
    <col min="9985" max="9985" width="7.33203125" style="18" customWidth="1"/>
    <col min="9986" max="9986" width="5.6640625" style="18" customWidth="1"/>
    <col min="9987" max="9988" width="6.1640625" style="18" customWidth="1"/>
    <col min="9989" max="10000" width="5.6640625" style="18" customWidth="1"/>
    <col min="10001" max="10001" width="6.33203125" style="18" customWidth="1"/>
    <col min="10002" max="10004" width="5.6640625" style="18" customWidth="1"/>
    <col min="10005" max="10005" width="6" style="18" customWidth="1"/>
    <col min="10006" max="10009" width="5.6640625" style="18" customWidth="1"/>
    <col min="10010" max="10010" width="6.5" style="18" customWidth="1"/>
    <col min="10011" max="10011" width="8.1640625" style="18" customWidth="1"/>
    <col min="10012" max="10240" width="9.33203125" style="18"/>
    <col min="10241" max="10241" width="7.33203125" style="18" customWidth="1"/>
    <col min="10242" max="10242" width="5.6640625" style="18" customWidth="1"/>
    <col min="10243" max="10244" width="6.1640625" style="18" customWidth="1"/>
    <col min="10245" max="10256" width="5.6640625" style="18" customWidth="1"/>
    <col min="10257" max="10257" width="6.33203125" style="18" customWidth="1"/>
    <col min="10258" max="10260" width="5.6640625" style="18" customWidth="1"/>
    <col min="10261" max="10261" width="6" style="18" customWidth="1"/>
    <col min="10262" max="10265" width="5.6640625" style="18" customWidth="1"/>
    <col min="10266" max="10266" width="6.5" style="18" customWidth="1"/>
    <col min="10267" max="10267" width="8.1640625" style="18" customWidth="1"/>
    <col min="10268" max="10496" width="9.33203125" style="18"/>
    <col min="10497" max="10497" width="7.33203125" style="18" customWidth="1"/>
    <col min="10498" max="10498" width="5.6640625" style="18" customWidth="1"/>
    <col min="10499" max="10500" width="6.1640625" style="18" customWidth="1"/>
    <col min="10501" max="10512" width="5.6640625" style="18" customWidth="1"/>
    <col min="10513" max="10513" width="6.33203125" style="18" customWidth="1"/>
    <col min="10514" max="10516" width="5.6640625" style="18" customWidth="1"/>
    <col min="10517" max="10517" width="6" style="18" customWidth="1"/>
    <col min="10518" max="10521" width="5.6640625" style="18" customWidth="1"/>
    <col min="10522" max="10522" width="6.5" style="18" customWidth="1"/>
    <col min="10523" max="10523" width="8.1640625" style="18" customWidth="1"/>
    <col min="10524" max="10752" width="9.33203125" style="18"/>
    <col min="10753" max="10753" width="7.33203125" style="18" customWidth="1"/>
    <col min="10754" max="10754" width="5.6640625" style="18" customWidth="1"/>
    <col min="10755" max="10756" width="6.1640625" style="18" customWidth="1"/>
    <col min="10757" max="10768" width="5.6640625" style="18" customWidth="1"/>
    <col min="10769" max="10769" width="6.33203125" style="18" customWidth="1"/>
    <col min="10770" max="10772" width="5.6640625" style="18" customWidth="1"/>
    <col min="10773" max="10773" width="6" style="18" customWidth="1"/>
    <col min="10774" max="10777" width="5.6640625" style="18" customWidth="1"/>
    <col min="10778" max="10778" width="6.5" style="18" customWidth="1"/>
    <col min="10779" max="10779" width="8.1640625" style="18" customWidth="1"/>
    <col min="10780" max="11008" width="9.33203125" style="18"/>
    <col min="11009" max="11009" width="7.33203125" style="18" customWidth="1"/>
    <col min="11010" max="11010" width="5.6640625" style="18" customWidth="1"/>
    <col min="11011" max="11012" width="6.1640625" style="18" customWidth="1"/>
    <col min="11013" max="11024" width="5.6640625" style="18" customWidth="1"/>
    <col min="11025" max="11025" width="6.33203125" style="18" customWidth="1"/>
    <col min="11026" max="11028" width="5.6640625" style="18" customWidth="1"/>
    <col min="11029" max="11029" width="6" style="18" customWidth="1"/>
    <col min="11030" max="11033" width="5.6640625" style="18" customWidth="1"/>
    <col min="11034" max="11034" width="6.5" style="18" customWidth="1"/>
    <col min="11035" max="11035" width="8.1640625" style="18" customWidth="1"/>
    <col min="11036" max="11264" width="9.33203125" style="18"/>
    <col min="11265" max="11265" width="7.33203125" style="18" customWidth="1"/>
    <col min="11266" max="11266" width="5.6640625" style="18" customWidth="1"/>
    <col min="11267" max="11268" width="6.1640625" style="18" customWidth="1"/>
    <col min="11269" max="11280" width="5.6640625" style="18" customWidth="1"/>
    <col min="11281" max="11281" width="6.33203125" style="18" customWidth="1"/>
    <col min="11282" max="11284" width="5.6640625" style="18" customWidth="1"/>
    <col min="11285" max="11285" width="6" style="18" customWidth="1"/>
    <col min="11286" max="11289" width="5.6640625" style="18" customWidth="1"/>
    <col min="11290" max="11290" width="6.5" style="18" customWidth="1"/>
    <col min="11291" max="11291" width="8.1640625" style="18" customWidth="1"/>
    <col min="11292" max="11520" width="9.33203125" style="18"/>
    <col min="11521" max="11521" width="7.33203125" style="18" customWidth="1"/>
    <col min="11522" max="11522" width="5.6640625" style="18" customWidth="1"/>
    <col min="11523" max="11524" width="6.1640625" style="18" customWidth="1"/>
    <col min="11525" max="11536" width="5.6640625" style="18" customWidth="1"/>
    <col min="11537" max="11537" width="6.33203125" style="18" customWidth="1"/>
    <col min="11538" max="11540" width="5.6640625" style="18" customWidth="1"/>
    <col min="11541" max="11541" width="6" style="18" customWidth="1"/>
    <col min="11542" max="11545" width="5.6640625" style="18" customWidth="1"/>
    <col min="11546" max="11546" width="6.5" style="18" customWidth="1"/>
    <col min="11547" max="11547" width="8.1640625" style="18" customWidth="1"/>
    <col min="11548" max="11776" width="9.33203125" style="18"/>
    <col min="11777" max="11777" width="7.33203125" style="18" customWidth="1"/>
    <col min="11778" max="11778" width="5.6640625" style="18" customWidth="1"/>
    <col min="11779" max="11780" width="6.1640625" style="18" customWidth="1"/>
    <col min="11781" max="11792" width="5.6640625" style="18" customWidth="1"/>
    <col min="11793" max="11793" width="6.33203125" style="18" customWidth="1"/>
    <col min="11794" max="11796" width="5.6640625" style="18" customWidth="1"/>
    <col min="11797" max="11797" width="6" style="18" customWidth="1"/>
    <col min="11798" max="11801" width="5.6640625" style="18" customWidth="1"/>
    <col min="11802" max="11802" width="6.5" style="18" customWidth="1"/>
    <col min="11803" max="11803" width="8.1640625" style="18" customWidth="1"/>
    <col min="11804" max="12032" width="9.33203125" style="18"/>
    <col min="12033" max="12033" width="7.33203125" style="18" customWidth="1"/>
    <col min="12034" max="12034" width="5.6640625" style="18" customWidth="1"/>
    <col min="12035" max="12036" width="6.1640625" style="18" customWidth="1"/>
    <col min="12037" max="12048" width="5.6640625" style="18" customWidth="1"/>
    <col min="12049" max="12049" width="6.33203125" style="18" customWidth="1"/>
    <col min="12050" max="12052" width="5.6640625" style="18" customWidth="1"/>
    <col min="12053" max="12053" width="6" style="18" customWidth="1"/>
    <col min="12054" max="12057" width="5.6640625" style="18" customWidth="1"/>
    <col min="12058" max="12058" width="6.5" style="18" customWidth="1"/>
    <col min="12059" max="12059" width="8.1640625" style="18" customWidth="1"/>
    <col min="12060" max="12288" width="9.33203125" style="18"/>
    <col min="12289" max="12289" width="7.33203125" style="18" customWidth="1"/>
    <col min="12290" max="12290" width="5.6640625" style="18" customWidth="1"/>
    <col min="12291" max="12292" width="6.1640625" style="18" customWidth="1"/>
    <col min="12293" max="12304" width="5.6640625" style="18" customWidth="1"/>
    <col min="12305" max="12305" width="6.33203125" style="18" customWidth="1"/>
    <col min="12306" max="12308" width="5.6640625" style="18" customWidth="1"/>
    <col min="12309" max="12309" width="6" style="18" customWidth="1"/>
    <col min="12310" max="12313" width="5.6640625" style="18" customWidth="1"/>
    <col min="12314" max="12314" width="6.5" style="18" customWidth="1"/>
    <col min="12315" max="12315" width="8.1640625" style="18" customWidth="1"/>
    <col min="12316" max="12544" width="9.33203125" style="18"/>
    <col min="12545" max="12545" width="7.33203125" style="18" customWidth="1"/>
    <col min="12546" max="12546" width="5.6640625" style="18" customWidth="1"/>
    <col min="12547" max="12548" width="6.1640625" style="18" customWidth="1"/>
    <col min="12549" max="12560" width="5.6640625" style="18" customWidth="1"/>
    <col min="12561" max="12561" width="6.33203125" style="18" customWidth="1"/>
    <col min="12562" max="12564" width="5.6640625" style="18" customWidth="1"/>
    <col min="12565" max="12565" width="6" style="18" customWidth="1"/>
    <col min="12566" max="12569" width="5.6640625" style="18" customWidth="1"/>
    <col min="12570" max="12570" width="6.5" style="18" customWidth="1"/>
    <col min="12571" max="12571" width="8.1640625" style="18" customWidth="1"/>
    <col min="12572" max="12800" width="9.33203125" style="18"/>
    <col min="12801" max="12801" width="7.33203125" style="18" customWidth="1"/>
    <col min="12802" max="12802" width="5.6640625" style="18" customWidth="1"/>
    <col min="12803" max="12804" width="6.1640625" style="18" customWidth="1"/>
    <col min="12805" max="12816" width="5.6640625" style="18" customWidth="1"/>
    <col min="12817" max="12817" width="6.33203125" style="18" customWidth="1"/>
    <col min="12818" max="12820" width="5.6640625" style="18" customWidth="1"/>
    <col min="12821" max="12821" width="6" style="18" customWidth="1"/>
    <col min="12822" max="12825" width="5.6640625" style="18" customWidth="1"/>
    <col min="12826" max="12826" width="6.5" style="18" customWidth="1"/>
    <col min="12827" max="12827" width="8.1640625" style="18" customWidth="1"/>
    <col min="12828" max="13056" width="9.33203125" style="18"/>
    <col min="13057" max="13057" width="7.33203125" style="18" customWidth="1"/>
    <col min="13058" max="13058" width="5.6640625" style="18" customWidth="1"/>
    <col min="13059" max="13060" width="6.1640625" style="18" customWidth="1"/>
    <col min="13061" max="13072" width="5.6640625" style="18" customWidth="1"/>
    <col min="13073" max="13073" width="6.33203125" style="18" customWidth="1"/>
    <col min="13074" max="13076" width="5.6640625" style="18" customWidth="1"/>
    <col min="13077" max="13077" width="6" style="18" customWidth="1"/>
    <col min="13078" max="13081" width="5.6640625" style="18" customWidth="1"/>
    <col min="13082" max="13082" width="6.5" style="18" customWidth="1"/>
    <col min="13083" max="13083" width="8.1640625" style="18" customWidth="1"/>
    <col min="13084" max="13312" width="9.33203125" style="18"/>
    <col min="13313" max="13313" width="7.33203125" style="18" customWidth="1"/>
    <col min="13314" max="13314" width="5.6640625" style="18" customWidth="1"/>
    <col min="13315" max="13316" width="6.1640625" style="18" customWidth="1"/>
    <col min="13317" max="13328" width="5.6640625" style="18" customWidth="1"/>
    <col min="13329" max="13329" width="6.33203125" style="18" customWidth="1"/>
    <col min="13330" max="13332" width="5.6640625" style="18" customWidth="1"/>
    <col min="13333" max="13333" width="6" style="18" customWidth="1"/>
    <col min="13334" max="13337" width="5.6640625" style="18" customWidth="1"/>
    <col min="13338" max="13338" width="6.5" style="18" customWidth="1"/>
    <col min="13339" max="13339" width="8.1640625" style="18" customWidth="1"/>
    <col min="13340" max="13568" width="9.33203125" style="18"/>
    <col min="13569" max="13569" width="7.33203125" style="18" customWidth="1"/>
    <col min="13570" max="13570" width="5.6640625" style="18" customWidth="1"/>
    <col min="13571" max="13572" width="6.1640625" style="18" customWidth="1"/>
    <col min="13573" max="13584" width="5.6640625" style="18" customWidth="1"/>
    <col min="13585" max="13585" width="6.33203125" style="18" customWidth="1"/>
    <col min="13586" max="13588" width="5.6640625" style="18" customWidth="1"/>
    <col min="13589" max="13589" width="6" style="18" customWidth="1"/>
    <col min="13590" max="13593" width="5.6640625" style="18" customWidth="1"/>
    <col min="13594" max="13594" width="6.5" style="18" customWidth="1"/>
    <col min="13595" max="13595" width="8.1640625" style="18" customWidth="1"/>
    <col min="13596" max="13824" width="9.33203125" style="18"/>
    <col min="13825" max="13825" width="7.33203125" style="18" customWidth="1"/>
    <col min="13826" max="13826" width="5.6640625" style="18" customWidth="1"/>
    <col min="13827" max="13828" width="6.1640625" style="18" customWidth="1"/>
    <col min="13829" max="13840" width="5.6640625" style="18" customWidth="1"/>
    <col min="13841" max="13841" width="6.33203125" style="18" customWidth="1"/>
    <col min="13842" max="13844" width="5.6640625" style="18" customWidth="1"/>
    <col min="13845" max="13845" width="6" style="18" customWidth="1"/>
    <col min="13846" max="13849" width="5.6640625" style="18" customWidth="1"/>
    <col min="13850" max="13850" width="6.5" style="18" customWidth="1"/>
    <col min="13851" max="13851" width="8.1640625" style="18" customWidth="1"/>
    <col min="13852" max="14080" width="9.33203125" style="18"/>
    <col min="14081" max="14081" width="7.33203125" style="18" customWidth="1"/>
    <col min="14082" max="14082" width="5.6640625" style="18" customWidth="1"/>
    <col min="14083" max="14084" width="6.1640625" style="18" customWidth="1"/>
    <col min="14085" max="14096" width="5.6640625" style="18" customWidth="1"/>
    <col min="14097" max="14097" width="6.33203125" style="18" customWidth="1"/>
    <col min="14098" max="14100" width="5.6640625" style="18" customWidth="1"/>
    <col min="14101" max="14101" width="6" style="18" customWidth="1"/>
    <col min="14102" max="14105" width="5.6640625" style="18" customWidth="1"/>
    <col min="14106" max="14106" width="6.5" style="18" customWidth="1"/>
    <col min="14107" max="14107" width="8.1640625" style="18" customWidth="1"/>
    <col min="14108" max="14336" width="9.33203125" style="18"/>
    <col min="14337" max="14337" width="7.33203125" style="18" customWidth="1"/>
    <col min="14338" max="14338" width="5.6640625" style="18" customWidth="1"/>
    <col min="14339" max="14340" width="6.1640625" style="18" customWidth="1"/>
    <col min="14341" max="14352" width="5.6640625" style="18" customWidth="1"/>
    <col min="14353" max="14353" width="6.33203125" style="18" customWidth="1"/>
    <col min="14354" max="14356" width="5.6640625" style="18" customWidth="1"/>
    <col min="14357" max="14357" width="6" style="18" customWidth="1"/>
    <col min="14358" max="14361" width="5.6640625" style="18" customWidth="1"/>
    <col min="14362" max="14362" width="6.5" style="18" customWidth="1"/>
    <col min="14363" max="14363" width="8.1640625" style="18" customWidth="1"/>
    <col min="14364" max="14592" width="9.33203125" style="18"/>
    <col min="14593" max="14593" width="7.33203125" style="18" customWidth="1"/>
    <col min="14594" max="14594" width="5.6640625" style="18" customWidth="1"/>
    <col min="14595" max="14596" width="6.1640625" style="18" customWidth="1"/>
    <col min="14597" max="14608" width="5.6640625" style="18" customWidth="1"/>
    <col min="14609" max="14609" width="6.33203125" style="18" customWidth="1"/>
    <col min="14610" max="14612" width="5.6640625" style="18" customWidth="1"/>
    <col min="14613" max="14613" width="6" style="18" customWidth="1"/>
    <col min="14614" max="14617" width="5.6640625" style="18" customWidth="1"/>
    <col min="14618" max="14618" width="6.5" style="18" customWidth="1"/>
    <col min="14619" max="14619" width="8.1640625" style="18" customWidth="1"/>
    <col min="14620" max="14848" width="9.33203125" style="18"/>
    <col min="14849" max="14849" width="7.33203125" style="18" customWidth="1"/>
    <col min="14850" max="14850" width="5.6640625" style="18" customWidth="1"/>
    <col min="14851" max="14852" width="6.1640625" style="18" customWidth="1"/>
    <col min="14853" max="14864" width="5.6640625" style="18" customWidth="1"/>
    <col min="14865" max="14865" width="6.33203125" style="18" customWidth="1"/>
    <col min="14866" max="14868" width="5.6640625" style="18" customWidth="1"/>
    <col min="14869" max="14869" width="6" style="18" customWidth="1"/>
    <col min="14870" max="14873" width="5.6640625" style="18" customWidth="1"/>
    <col min="14874" max="14874" width="6.5" style="18" customWidth="1"/>
    <col min="14875" max="14875" width="8.1640625" style="18" customWidth="1"/>
    <col min="14876" max="15104" width="9.33203125" style="18"/>
    <col min="15105" max="15105" width="7.33203125" style="18" customWidth="1"/>
    <col min="15106" max="15106" width="5.6640625" style="18" customWidth="1"/>
    <col min="15107" max="15108" width="6.1640625" style="18" customWidth="1"/>
    <col min="15109" max="15120" width="5.6640625" style="18" customWidth="1"/>
    <col min="15121" max="15121" width="6.33203125" style="18" customWidth="1"/>
    <col min="15122" max="15124" width="5.6640625" style="18" customWidth="1"/>
    <col min="15125" max="15125" width="6" style="18" customWidth="1"/>
    <col min="15126" max="15129" width="5.6640625" style="18" customWidth="1"/>
    <col min="15130" max="15130" width="6.5" style="18" customWidth="1"/>
    <col min="15131" max="15131" width="8.1640625" style="18" customWidth="1"/>
    <col min="15132" max="15360" width="9.33203125" style="18"/>
    <col min="15361" max="15361" width="7.33203125" style="18" customWidth="1"/>
    <col min="15362" max="15362" width="5.6640625" style="18" customWidth="1"/>
    <col min="15363" max="15364" width="6.1640625" style="18" customWidth="1"/>
    <col min="15365" max="15376" width="5.6640625" style="18" customWidth="1"/>
    <col min="15377" max="15377" width="6.33203125" style="18" customWidth="1"/>
    <col min="15378" max="15380" width="5.6640625" style="18" customWidth="1"/>
    <col min="15381" max="15381" width="6" style="18" customWidth="1"/>
    <col min="15382" max="15385" width="5.6640625" style="18" customWidth="1"/>
    <col min="15386" max="15386" width="6.5" style="18" customWidth="1"/>
    <col min="15387" max="15387" width="8.1640625" style="18" customWidth="1"/>
    <col min="15388" max="15616" width="9.33203125" style="18"/>
    <col min="15617" max="15617" width="7.33203125" style="18" customWidth="1"/>
    <col min="15618" max="15618" width="5.6640625" style="18" customWidth="1"/>
    <col min="15619" max="15620" width="6.1640625" style="18" customWidth="1"/>
    <col min="15621" max="15632" width="5.6640625" style="18" customWidth="1"/>
    <col min="15633" max="15633" width="6.33203125" style="18" customWidth="1"/>
    <col min="15634" max="15636" width="5.6640625" style="18" customWidth="1"/>
    <col min="15637" max="15637" width="6" style="18" customWidth="1"/>
    <col min="15638" max="15641" width="5.6640625" style="18" customWidth="1"/>
    <col min="15642" max="15642" width="6.5" style="18" customWidth="1"/>
    <col min="15643" max="15643" width="8.1640625" style="18" customWidth="1"/>
    <col min="15644" max="15872" width="9.33203125" style="18"/>
    <col min="15873" max="15873" width="7.33203125" style="18" customWidth="1"/>
    <col min="15874" max="15874" width="5.6640625" style="18" customWidth="1"/>
    <col min="15875" max="15876" width="6.1640625" style="18" customWidth="1"/>
    <col min="15877" max="15888" width="5.6640625" style="18" customWidth="1"/>
    <col min="15889" max="15889" width="6.33203125" style="18" customWidth="1"/>
    <col min="15890" max="15892" width="5.6640625" style="18" customWidth="1"/>
    <col min="15893" max="15893" width="6" style="18" customWidth="1"/>
    <col min="15894" max="15897" width="5.6640625" style="18" customWidth="1"/>
    <col min="15898" max="15898" width="6.5" style="18" customWidth="1"/>
    <col min="15899" max="15899" width="8.1640625" style="18" customWidth="1"/>
    <col min="15900" max="16128" width="9.33203125" style="18"/>
    <col min="16129" max="16129" width="7.33203125" style="18" customWidth="1"/>
    <col min="16130" max="16130" width="5.6640625" style="18" customWidth="1"/>
    <col min="16131" max="16132" width="6.1640625" style="18" customWidth="1"/>
    <col min="16133" max="16144" width="5.6640625" style="18" customWidth="1"/>
    <col min="16145" max="16145" width="6.33203125" style="18" customWidth="1"/>
    <col min="16146" max="16148" width="5.6640625" style="18" customWidth="1"/>
    <col min="16149" max="16149" width="6" style="18" customWidth="1"/>
    <col min="16150" max="16153" width="5.6640625" style="18" customWidth="1"/>
    <col min="16154" max="16154" width="6.5" style="18" customWidth="1"/>
    <col min="16155" max="16155" width="8.1640625" style="18" customWidth="1"/>
    <col min="16156" max="16384" width="9.33203125" style="18"/>
  </cols>
  <sheetData>
    <row r="1" spans="1:27" ht="13.15" customHeight="1" x14ac:dyDescent="0.2">
      <c r="A1" s="18" t="s">
        <v>42</v>
      </c>
    </row>
    <row r="2" spans="1:27" ht="13.15" customHeight="1" thickBot="1" x14ac:dyDescent="0.25"/>
    <row r="3" spans="1:27" ht="12.75" customHeight="1" thickTop="1" thickBot="1" x14ac:dyDescent="0.25">
      <c r="A3" s="19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2"/>
    </row>
    <row r="4" spans="1:27" ht="9" customHeight="1" thickTop="1" x14ac:dyDescent="0.2">
      <c r="C4" s="23"/>
      <c r="D4" s="23"/>
      <c r="E4" s="23"/>
      <c r="F4" s="23"/>
      <c r="G4" s="23"/>
      <c r="H4" s="23"/>
    </row>
    <row r="5" spans="1:27" ht="17.25" customHeight="1" x14ac:dyDescent="0.2">
      <c r="A5" s="24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8" t="s">
        <v>21</v>
      </c>
      <c r="V5" s="8" t="s">
        <v>22</v>
      </c>
      <c r="W5" s="8" t="s">
        <v>23</v>
      </c>
      <c r="X5" s="8" t="s">
        <v>24</v>
      </c>
      <c r="Y5" s="8" t="s">
        <v>25</v>
      </c>
      <c r="Z5" s="25" t="s">
        <v>26</v>
      </c>
      <c r="AA5" s="26" t="s">
        <v>39</v>
      </c>
    </row>
    <row r="6" spans="1:27" ht="12" customHeight="1" x14ac:dyDescent="0.2">
      <c r="A6" s="63">
        <v>37069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>
        <v>0</v>
      </c>
      <c r="V6" s="29">
        <v>0</v>
      </c>
      <c r="W6" s="29">
        <v>0</v>
      </c>
      <c r="X6" s="29">
        <v>0</v>
      </c>
      <c r="Y6" s="30">
        <v>0</v>
      </c>
      <c r="Z6" s="31">
        <f t="shared" ref="Z6:Z69" si="0">SUM(B6:Y6)</f>
        <v>0</v>
      </c>
      <c r="AA6" s="32">
        <f t="shared" ref="AA6:AA69" si="1">Z6/Z$87</f>
        <v>0</v>
      </c>
    </row>
    <row r="7" spans="1:27" ht="12" customHeight="1" x14ac:dyDescent="0.2">
      <c r="A7" s="63">
        <v>37070</v>
      </c>
      <c r="B7" s="33">
        <v>3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3</v>
      </c>
      <c r="T7" s="18">
        <v>0</v>
      </c>
      <c r="U7" s="18">
        <v>6</v>
      </c>
      <c r="V7" s="18">
        <v>0</v>
      </c>
      <c r="W7" s="18">
        <v>0</v>
      </c>
      <c r="X7" s="18">
        <v>0</v>
      </c>
      <c r="Y7" s="34">
        <v>6</v>
      </c>
      <c r="Z7" s="31">
        <f t="shared" si="0"/>
        <v>18</v>
      </c>
      <c r="AA7" s="32">
        <f t="shared" si="1"/>
        <v>6.9767441860465115E-2</v>
      </c>
    </row>
    <row r="8" spans="1:27" ht="12" customHeight="1" x14ac:dyDescent="0.2">
      <c r="A8" s="63">
        <v>37071</v>
      </c>
      <c r="B8" s="33">
        <v>0</v>
      </c>
      <c r="C8" s="18">
        <v>0</v>
      </c>
      <c r="D8" s="18">
        <v>0</v>
      </c>
      <c r="E8" s="18">
        <v>3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6</v>
      </c>
      <c r="V8" s="18">
        <v>3</v>
      </c>
      <c r="W8" s="18">
        <v>0</v>
      </c>
      <c r="X8" s="18">
        <v>0</v>
      </c>
      <c r="Y8" s="34">
        <v>0</v>
      </c>
      <c r="Z8" s="31">
        <f t="shared" si="0"/>
        <v>12</v>
      </c>
      <c r="AA8" s="32">
        <f t="shared" si="1"/>
        <v>4.6511627906976744E-2</v>
      </c>
    </row>
    <row r="9" spans="1:27" ht="12" customHeight="1" x14ac:dyDescent="0.2">
      <c r="A9" s="63">
        <v>37072</v>
      </c>
      <c r="B9" s="33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34">
        <v>0</v>
      </c>
      <c r="Z9" s="31">
        <f t="shared" si="0"/>
        <v>0</v>
      </c>
      <c r="AA9" s="32">
        <f t="shared" si="1"/>
        <v>0</v>
      </c>
    </row>
    <row r="10" spans="1:27" ht="12" customHeight="1" x14ac:dyDescent="0.2">
      <c r="A10" s="63">
        <v>37073</v>
      </c>
      <c r="B10" s="33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34">
        <v>0</v>
      </c>
      <c r="Z10" s="31">
        <f t="shared" si="0"/>
        <v>0</v>
      </c>
      <c r="AA10" s="32">
        <f t="shared" si="1"/>
        <v>0</v>
      </c>
    </row>
    <row r="11" spans="1:27" ht="12" customHeight="1" x14ac:dyDescent="0.2">
      <c r="A11" s="63">
        <v>37074</v>
      </c>
      <c r="B11" s="33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3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34">
        <v>0</v>
      </c>
      <c r="Z11" s="31">
        <f t="shared" si="0"/>
        <v>3</v>
      </c>
      <c r="AA11" s="32">
        <f t="shared" si="1"/>
        <v>1.1627906976744186E-2</v>
      </c>
    </row>
    <row r="12" spans="1:27" ht="12" customHeight="1" thickBot="1" x14ac:dyDescent="0.25">
      <c r="A12" s="63">
        <v>37075</v>
      </c>
      <c r="B12" s="33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-3</v>
      </c>
      <c r="O12" s="18">
        <v>0</v>
      </c>
      <c r="P12" s="18">
        <v>0</v>
      </c>
      <c r="Q12" s="18">
        <v>0</v>
      </c>
      <c r="R12" s="18">
        <v>3</v>
      </c>
      <c r="S12" s="18">
        <v>6</v>
      </c>
      <c r="T12" s="18">
        <v>0</v>
      </c>
      <c r="U12" s="18">
        <v>6</v>
      </c>
      <c r="V12" s="18">
        <v>0</v>
      </c>
      <c r="W12" s="18">
        <v>0</v>
      </c>
      <c r="X12" s="18">
        <v>0</v>
      </c>
      <c r="Y12" s="34">
        <v>0</v>
      </c>
      <c r="Z12" s="31">
        <f t="shared" si="0"/>
        <v>12</v>
      </c>
      <c r="AA12" s="32">
        <f t="shared" si="1"/>
        <v>4.6511627906976744E-2</v>
      </c>
    </row>
    <row r="13" spans="1:27" ht="12" customHeight="1" thickTop="1" thickBot="1" x14ac:dyDescent="0.25">
      <c r="A13" s="63">
        <v>37076</v>
      </c>
      <c r="B13" s="64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-2</v>
      </c>
      <c r="O13" s="45">
        <v>0</v>
      </c>
      <c r="P13" s="45">
        <v>0</v>
      </c>
      <c r="Q13" s="45">
        <v>0</v>
      </c>
      <c r="R13" s="45">
        <v>2</v>
      </c>
      <c r="S13" s="45">
        <v>3</v>
      </c>
      <c r="T13" s="45">
        <v>0</v>
      </c>
      <c r="U13" s="45">
        <v>3</v>
      </c>
      <c r="V13" s="45">
        <v>0</v>
      </c>
      <c r="W13" s="45">
        <v>0</v>
      </c>
      <c r="X13" s="45">
        <v>0</v>
      </c>
      <c r="Y13" s="46">
        <v>0</v>
      </c>
      <c r="Z13" s="31">
        <f t="shared" si="0"/>
        <v>6</v>
      </c>
      <c r="AA13" s="32">
        <f t="shared" si="1"/>
        <v>2.3255813953488372E-2</v>
      </c>
    </row>
    <row r="14" spans="1:27" ht="12" customHeight="1" thickTop="1" x14ac:dyDescent="0.2">
      <c r="A14" s="63">
        <v>37077</v>
      </c>
      <c r="B14" s="33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34">
        <v>0</v>
      </c>
      <c r="Z14" s="31">
        <f t="shared" si="0"/>
        <v>0</v>
      </c>
      <c r="AA14" s="32">
        <f t="shared" si="1"/>
        <v>0</v>
      </c>
    </row>
    <row r="15" spans="1:27" ht="12" customHeight="1" x14ac:dyDescent="0.2">
      <c r="A15" s="63">
        <v>37078</v>
      </c>
      <c r="B15" s="33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-3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34">
        <v>0</v>
      </c>
      <c r="Z15" s="31">
        <f t="shared" si="0"/>
        <v>-3</v>
      </c>
      <c r="AA15" s="32">
        <f t="shared" si="1"/>
        <v>-1.1627906976744186E-2</v>
      </c>
    </row>
    <row r="16" spans="1:27" ht="12" customHeight="1" x14ac:dyDescent="0.2">
      <c r="A16" s="63">
        <v>37079</v>
      </c>
      <c r="B16" s="33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3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3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34">
        <v>0</v>
      </c>
      <c r="Z16" s="31">
        <f t="shared" si="0"/>
        <v>6</v>
      </c>
      <c r="AA16" s="32">
        <f t="shared" si="1"/>
        <v>2.3255813953488372E-2</v>
      </c>
    </row>
    <row r="17" spans="1:27" ht="12" customHeight="1" x14ac:dyDescent="0.2">
      <c r="A17" s="63">
        <v>37080</v>
      </c>
      <c r="B17" s="33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3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3</v>
      </c>
      <c r="U17" s="18">
        <v>0</v>
      </c>
      <c r="V17" s="18">
        <v>0</v>
      </c>
      <c r="W17" s="18">
        <v>0</v>
      </c>
      <c r="X17" s="18">
        <v>0</v>
      </c>
      <c r="Y17" s="34">
        <v>0</v>
      </c>
      <c r="Z17" s="31">
        <f t="shared" si="0"/>
        <v>6</v>
      </c>
      <c r="AA17" s="32">
        <f t="shared" si="1"/>
        <v>2.3255813953488372E-2</v>
      </c>
    </row>
    <row r="18" spans="1:27" ht="12" customHeight="1" x14ac:dyDescent="0.2">
      <c r="A18" s="63">
        <v>37081</v>
      </c>
      <c r="B18" s="33">
        <v>0</v>
      </c>
      <c r="C18" s="18">
        <v>3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-6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34">
        <v>3</v>
      </c>
      <c r="Z18" s="31">
        <f t="shared" si="0"/>
        <v>0</v>
      </c>
      <c r="AA18" s="32">
        <f t="shared" si="1"/>
        <v>0</v>
      </c>
    </row>
    <row r="19" spans="1:27" ht="12" customHeight="1" x14ac:dyDescent="0.2">
      <c r="A19" s="63">
        <v>37082</v>
      </c>
      <c r="B19" s="33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-6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34">
        <v>0</v>
      </c>
      <c r="Z19" s="31">
        <f t="shared" si="0"/>
        <v>-6</v>
      </c>
      <c r="AA19" s="32">
        <f t="shared" si="1"/>
        <v>-2.3255813953488372E-2</v>
      </c>
    </row>
    <row r="20" spans="1:27" ht="12" customHeight="1" thickBot="1" x14ac:dyDescent="0.25">
      <c r="A20" s="63">
        <v>37083</v>
      </c>
      <c r="B20" s="33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3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34">
        <v>0</v>
      </c>
      <c r="Z20" s="31">
        <f t="shared" si="0"/>
        <v>3</v>
      </c>
      <c r="AA20" s="32">
        <f t="shared" si="1"/>
        <v>1.1627906976744186E-2</v>
      </c>
    </row>
    <row r="21" spans="1:27" ht="12" customHeight="1" thickTop="1" thickBot="1" x14ac:dyDescent="0.25">
      <c r="A21" s="63">
        <v>37084</v>
      </c>
      <c r="B21" s="33">
        <v>0</v>
      </c>
      <c r="C21" s="18">
        <v>0</v>
      </c>
      <c r="D21" s="18">
        <v>0</v>
      </c>
      <c r="E21" s="64">
        <v>0</v>
      </c>
      <c r="F21" s="45">
        <v>0</v>
      </c>
      <c r="G21" s="46">
        <v>0</v>
      </c>
      <c r="H21" s="18">
        <v>0</v>
      </c>
      <c r="I21" s="18">
        <v>0</v>
      </c>
      <c r="J21" s="18">
        <v>-3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3</v>
      </c>
      <c r="V21" s="18">
        <v>0</v>
      </c>
      <c r="W21" s="18">
        <v>0</v>
      </c>
      <c r="X21" s="18">
        <v>0</v>
      </c>
      <c r="Y21" s="34">
        <v>0</v>
      </c>
      <c r="Z21" s="31">
        <f t="shared" si="0"/>
        <v>0</v>
      </c>
      <c r="AA21" s="32">
        <f t="shared" si="1"/>
        <v>0</v>
      </c>
    </row>
    <row r="22" spans="1:27" ht="12" customHeight="1" thickTop="1" x14ac:dyDescent="0.2">
      <c r="A22" s="63">
        <v>37085</v>
      </c>
      <c r="B22" s="33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12</v>
      </c>
      <c r="U22" s="18">
        <v>0</v>
      </c>
      <c r="V22" s="18">
        <v>0</v>
      </c>
      <c r="W22" s="18">
        <v>0</v>
      </c>
      <c r="X22" s="18">
        <v>0</v>
      </c>
      <c r="Y22" s="34">
        <v>3</v>
      </c>
      <c r="Z22" s="31">
        <f t="shared" si="0"/>
        <v>15</v>
      </c>
      <c r="AA22" s="32">
        <f t="shared" si="1"/>
        <v>5.8139534883720929E-2</v>
      </c>
    </row>
    <row r="23" spans="1:27" ht="12" customHeight="1" x14ac:dyDescent="0.2">
      <c r="A23" s="63">
        <v>37086</v>
      </c>
      <c r="B23" s="33">
        <v>0</v>
      </c>
      <c r="C23" s="18">
        <v>0</v>
      </c>
      <c r="D23" s="18">
        <v>0</v>
      </c>
      <c r="E23" s="18">
        <v>6</v>
      </c>
      <c r="F23" s="18">
        <v>0</v>
      </c>
      <c r="G23" s="18">
        <v>0</v>
      </c>
      <c r="H23" s="18">
        <v>3</v>
      </c>
      <c r="I23" s="18">
        <v>0</v>
      </c>
      <c r="J23" s="18">
        <v>-3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-3</v>
      </c>
      <c r="Q23" s="18">
        <v>18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34">
        <v>0</v>
      </c>
      <c r="Z23" s="31">
        <f t="shared" si="0"/>
        <v>21</v>
      </c>
      <c r="AA23" s="32">
        <f t="shared" si="1"/>
        <v>8.1395348837209308E-2</v>
      </c>
    </row>
    <row r="24" spans="1:27" ht="12" customHeight="1" x14ac:dyDescent="0.2">
      <c r="A24" s="63">
        <v>37087</v>
      </c>
      <c r="B24" s="33">
        <v>15</v>
      </c>
      <c r="C24" s="18">
        <v>9</v>
      </c>
      <c r="D24" s="18">
        <v>27</v>
      </c>
      <c r="E24" s="18">
        <v>9</v>
      </c>
      <c r="F24" s="18">
        <v>0</v>
      </c>
      <c r="G24" s="18">
        <v>3</v>
      </c>
      <c r="H24" s="18">
        <v>0</v>
      </c>
      <c r="I24" s="18">
        <v>3</v>
      </c>
      <c r="J24" s="18">
        <v>-3</v>
      </c>
      <c r="K24" s="18">
        <v>0</v>
      </c>
      <c r="L24" s="18">
        <v>0</v>
      </c>
      <c r="M24" s="18">
        <v>-6</v>
      </c>
      <c r="N24" s="18">
        <v>0</v>
      </c>
      <c r="O24" s="18">
        <v>3</v>
      </c>
      <c r="P24" s="18">
        <v>0</v>
      </c>
      <c r="Q24" s="18">
        <v>0</v>
      </c>
      <c r="R24" s="18">
        <v>3</v>
      </c>
      <c r="S24" s="18">
        <v>0</v>
      </c>
      <c r="T24" s="18">
        <v>0</v>
      </c>
      <c r="U24" s="18">
        <v>0</v>
      </c>
      <c r="V24" s="18">
        <v>0</v>
      </c>
      <c r="W24" s="18">
        <v>-3</v>
      </c>
      <c r="X24" s="18">
        <v>0</v>
      </c>
      <c r="Y24" s="34">
        <v>0</v>
      </c>
      <c r="Z24" s="31">
        <f t="shared" si="0"/>
        <v>60</v>
      </c>
      <c r="AA24" s="32">
        <f t="shared" si="1"/>
        <v>0.23255813953488372</v>
      </c>
    </row>
    <row r="25" spans="1:27" ht="12" customHeight="1" x14ac:dyDescent="0.2">
      <c r="A25" s="63">
        <v>37088</v>
      </c>
      <c r="B25" s="33">
        <v>0</v>
      </c>
      <c r="C25" s="18">
        <v>0</v>
      </c>
      <c r="D25" s="18">
        <v>-3</v>
      </c>
      <c r="E25" s="18">
        <v>-3</v>
      </c>
      <c r="F25" s="18">
        <v>6</v>
      </c>
      <c r="G25" s="18">
        <v>0</v>
      </c>
      <c r="H25" s="18">
        <v>0</v>
      </c>
      <c r="I25" s="18">
        <v>0</v>
      </c>
      <c r="J25" s="18">
        <v>3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3</v>
      </c>
      <c r="T25" s="18">
        <v>0</v>
      </c>
      <c r="U25" s="18">
        <v>3</v>
      </c>
      <c r="V25" s="18">
        <v>3</v>
      </c>
      <c r="W25" s="18">
        <v>6</v>
      </c>
      <c r="X25" s="18">
        <v>0</v>
      </c>
      <c r="Y25" s="34">
        <v>0</v>
      </c>
      <c r="Z25" s="31">
        <f t="shared" si="0"/>
        <v>18</v>
      </c>
      <c r="AA25" s="32">
        <f t="shared" si="1"/>
        <v>6.9767441860465115E-2</v>
      </c>
    </row>
    <row r="26" spans="1:27" ht="12" customHeight="1" x14ac:dyDescent="0.2">
      <c r="A26" s="63">
        <v>37089</v>
      </c>
      <c r="B26" s="33">
        <v>0</v>
      </c>
      <c r="C26" s="18">
        <v>0</v>
      </c>
      <c r="D26" s="18">
        <v>3</v>
      </c>
      <c r="E26" s="18">
        <v>0</v>
      </c>
      <c r="F26" s="18">
        <v>0</v>
      </c>
      <c r="G26" s="18">
        <v>0</v>
      </c>
      <c r="H26" s="18">
        <v>0</v>
      </c>
      <c r="I26" s="18">
        <v>3</v>
      </c>
      <c r="J26" s="18">
        <v>0</v>
      </c>
      <c r="K26" s="18">
        <v>0</v>
      </c>
      <c r="L26" s="18">
        <v>0</v>
      </c>
      <c r="M26" s="18">
        <v>3</v>
      </c>
      <c r="N26" s="18">
        <v>3</v>
      </c>
      <c r="O26" s="18">
        <v>0</v>
      </c>
      <c r="P26" s="18">
        <v>3</v>
      </c>
      <c r="Q26" s="18">
        <v>0</v>
      </c>
      <c r="R26" s="18">
        <v>-3</v>
      </c>
      <c r="S26" s="18">
        <v>0</v>
      </c>
      <c r="T26" s="18">
        <v>0</v>
      </c>
      <c r="U26" s="18">
        <v>0</v>
      </c>
      <c r="V26" s="18">
        <v>6</v>
      </c>
      <c r="W26" s="18">
        <v>0</v>
      </c>
      <c r="X26" s="18">
        <v>3</v>
      </c>
      <c r="Y26" s="34">
        <v>0</v>
      </c>
      <c r="Z26" s="31">
        <f>SUM(B26:Y26)</f>
        <v>21</v>
      </c>
      <c r="AA26" s="32">
        <f t="shared" si="1"/>
        <v>8.1395348837209308E-2</v>
      </c>
    </row>
    <row r="27" spans="1:27" ht="12" customHeight="1" x14ac:dyDescent="0.2">
      <c r="A27" s="63">
        <v>37090</v>
      </c>
      <c r="B27" s="33">
        <v>0</v>
      </c>
      <c r="C27" s="18">
        <v>6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3</v>
      </c>
      <c r="U27" s="18">
        <v>0</v>
      </c>
      <c r="V27" s="18">
        <v>0</v>
      </c>
      <c r="W27" s="18">
        <v>0</v>
      </c>
      <c r="X27" s="18">
        <v>3</v>
      </c>
      <c r="Y27" s="34">
        <v>3</v>
      </c>
      <c r="Z27" s="31">
        <f t="shared" si="0"/>
        <v>15</v>
      </c>
      <c r="AA27" s="32">
        <f t="shared" si="1"/>
        <v>5.8139534883720929E-2</v>
      </c>
    </row>
    <row r="28" spans="1:27" ht="12" customHeight="1" x14ac:dyDescent="0.2">
      <c r="A28" s="63">
        <v>37091</v>
      </c>
      <c r="B28" s="33">
        <v>6</v>
      </c>
      <c r="C28" s="18">
        <v>6</v>
      </c>
      <c r="D28" s="18">
        <v>0</v>
      </c>
      <c r="E28" s="18">
        <v>0</v>
      </c>
      <c r="F28" s="18">
        <v>0</v>
      </c>
      <c r="G28" s="18">
        <v>3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-3</v>
      </c>
      <c r="P28" s="18">
        <v>0</v>
      </c>
      <c r="Q28" s="18">
        <v>3</v>
      </c>
      <c r="R28" s="18">
        <v>0</v>
      </c>
      <c r="S28" s="18">
        <v>3</v>
      </c>
      <c r="T28" s="18">
        <v>3</v>
      </c>
      <c r="U28" s="18">
        <v>0</v>
      </c>
      <c r="V28" s="18">
        <v>0</v>
      </c>
      <c r="W28" s="18">
        <v>0</v>
      </c>
      <c r="X28" s="18">
        <v>0</v>
      </c>
      <c r="Y28" s="34">
        <v>0</v>
      </c>
      <c r="Z28" s="31">
        <f t="shared" si="0"/>
        <v>21</v>
      </c>
      <c r="AA28" s="32">
        <f t="shared" si="1"/>
        <v>8.1395348837209308E-2</v>
      </c>
    </row>
    <row r="29" spans="1:27" ht="12" customHeight="1" x14ac:dyDescent="0.2">
      <c r="A29" s="63">
        <v>37092</v>
      </c>
      <c r="B29" s="33">
        <v>0</v>
      </c>
      <c r="C29" s="18">
        <v>0</v>
      </c>
      <c r="D29" s="18">
        <v>0</v>
      </c>
      <c r="E29" s="18">
        <v>0</v>
      </c>
      <c r="F29" s="18">
        <v>0</v>
      </c>
      <c r="G29" s="18">
        <v>-3</v>
      </c>
      <c r="H29" s="18">
        <v>0</v>
      </c>
      <c r="I29" s="18">
        <v>0</v>
      </c>
      <c r="J29" s="18">
        <v>0</v>
      </c>
      <c r="K29" s="18">
        <v>0</v>
      </c>
      <c r="L29" s="18">
        <v>3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34">
        <v>0</v>
      </c>
      <c r="Z29" s="31">
        <f t="shared" si="0"/>
        <v>0</v>
      </c>
      <c r="AA29" s="32">
        <f t="shared" si="1"/>
        <v>0</v>
      </c>
    </row>
    <row r="30" spans="1:27" ht="12" customHeight="1" x14ac:dyDescent="0.2">
      <c r="A30" s="63">
        <v>37093</v>
      </c>
      <c r="B30" s="33">
        <v>3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34">
        <v>3</v>
      </c>
      <c r="Z30" s="31">
        <f t="shared" si="0"/>
        <v>6</v>
      </c>
      <c r="AA30" s="32">
        <f t="shared" si="1"/>
        <v>2.3255813953488372E-2</v>
      </c>
    </row>
    <row r="31" spans="1:27" ht="12" customHeight="1" x14ac:dyDescent="0.2">
      <c r="A31" s="63">
        <v>37094</v>
      </c>
      <c r="B31" s="33">
        <v>0</v>
      </c>
      <c r="C31" s="18">
        <v>3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34">
        <v>0</v>
      </c>
      <c r="Z31" s="31">
        <f t="shared" si="0"/>
        <v>3</v>
      </c>
      <c r="AA31" s="32">
        <f t="shared" si="1"/>
        <v>1.1627906976744186E-2</v>
      </c>
    </row>
    <row r="32" spans="1:27" ht="12" customHeight="1" x14ac:dyDescent="0.2">
      <c r="A32" s="63">
        <v>37095</v>
      </c>
      <c r="B32" s="33">
        <v>-3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6</v>
      </c>
      <c r="R32" s="18">
        <v>-3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34">
        <v>0</v>
      </c>
      <c r="Z32" s="31">
        <f t="shared" si="0"/>
        <v>0</v>
      </c>
      <c r="AA32" s="32">
        <f t="shared" si="1"/>
        <v>0</v>
      </c>
    </row>
    <row r="33" spans="1:27" ht="12" customHeight="1" x14ac:dyDescent="0.2">
      <c r="A33" s="63">
        <v>37096</v>
      </c>
      <c r="B33" s="33">
        <v>0</v>
      </c>
      <c r="C33" s="18">
        <v>0</v>
      </c>
      <c r="D33" s="18">
        <v>0</v>
      </c>
      <c r="E33" s="18">
        <v>0</v>
      </c>
      <c r="F33" s="18">
        <v>3</v>
      </c>
      <c r="G33" s="18">
        <v>-3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-3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34">
        <v>0</v>
      </c>
      <c r="Z33" s="31">
        <f t="shared" si="0"/>
        <v>-3</v>
      </c>
      <c r="AA33" s="32">
        <f t="shared" si="1"/>
        <v>-1.1627906976744186E-2</v>
      </c>
    </row>
    <row r="34" spans="1:27" ht="12" customHeight="1" x14ac:dyDescent="0.2">
      <c r="A34" s="63">
        <v>37097</v>
      </c>
      <c r="B34" s="33">
        <v>0</v>
      </c>
      <c r="C34" s="18">
        <v>0</v>
      </c>
      <c r="D34" s="18">
        <v>3</v>
      </c>
      <c r="E34" s="18">
        <v>0</v>
      </c>
      <c r="F34" s="18">
        <v>0</v>
      </c>
      <c r="G34" s="18">
        <v>3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34">
        <v>0</v>
      </c>
      <c r="Z34" s="31">
        <f t="shared" si="0"/>
        <v>6</v>
      </c>
      <c r="AA34" s="32">
        <f t="shared" si="1"/>
        <v>2.3255813953488372E-2</v>
      </c>
    </row>
    <row r="35" spans="1:27" ht="12" customHeight="1" x14ac:dyDescent="0.2">
      <c r="A35" s="63">
        <v>37098</v>
      </c>
      <c r="B35" s="33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3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34">
        <v>3</v>
      </c>
      <c r="Z35" s="31">
        <f t="shared" si="0"/>
        <v>6</v>
      </c>
      <c r="AA35" s="32">
        <f t="shared" si="1"/>
        <v>2.3255813953488372E-2</v>
      </c>
    </row>
    <row r="36" spans="1:27" ht="12" customHeight="1" x14ac:dyDescent="0.2">
      <c r="A36" s="63">
        <v>37099</v>
      </c>
      <c r="B36" s="33">
        <v>0</v>
      </c>
      <c r="C36" s="18">
        <v>0</v>
      </c>
      <c r="D36" s="18">
        <v>0</v>
      </c>
      <c r="E36" s="18">
        <v>0</v>
      </c>
      <c r="F36" s="18">
        <v>3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-3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6</v>
      </c>
      <c r="X36" s="18">
        <v>0</v>
      </c>
      <c r="Y36" s="34">
        <v>0</v>
      </c>
      <c r="Z36" s="31">
        <f t="shared" si="0"/>
        <v>6</v>
      </c>
      <c r="AA36" s="32">
        <f t="shared" si="1"/>
        <v>2.3255813953488372E-2</v>
      </c>
    </row>
    <row r="37" spans="1:27" ht="12" customHeight="1" x14ac:dyDescent="0.2">
      <c r="A37" s="63">
        <v>37100</v>
      </c>
      <c r="B37" s="33">
        <v>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3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34">
        <v>0</v>
      </c>
      <c r="Z37" s="31">
        <f t="shared" si="0"/>
        <v>3</v>
      </c>
      <c r="AA37" s="32">
        <f t="shared" si="1"/>
        <v>1.1627906976744186E-2</v>
      </c>
    </row>
    <row r="38" spans="1:27" ht="12" customHeight="1" x14ac:dyDescent="0.2">
      <c r="A38" s="63">
        <v>37101</v>
      </c>
      <c r="B38" s="33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3</v>
      </c>
      <c r="O38" s="18">
        <v>0</v>
      </c>
      <c r="P38" s="18">
        <v>-3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34">
        <v>0</v>
      </c>
      <c r="Z38" s="31">
        <f t="shared" si="0"/>
        <v>0</v>
      </c>
      <c r="AA38" s="32">
        <f t="shared" si="1"/>
        <v>0</v>
      </c>
    </row>
    <row r="39" spans="1:27" ht="12" customHeight="1" x14ac:dyDescent="0.2">
      <c r="A39" s="63">
        <v>37102</v>
      </c>
      <c r="B39" s="33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34">
        <v>3</v>
      </c>
      <c r="Z39" s="31">
        <f t="shared" si="0"/>
        <v>3</v>
      </c>
      <c r="AA39" s="32">
        <f t="shared" si="1"/>
        <v>1.1627906976744186E-2</v>
      </c>
    </row>
    <row r="40" spans="1:27" x14ac:dyDescent="0.2">
      <c r="A40" s="63">
        <v>37103</v>
      </c>
      <c r="B40" s="33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34">
        <v>0</v>
      </c>
      <c r="Z40" s="31">
        <f t="shared" si="0"/>
        <v>0</v>
      </c>
      <c r="AA40" s="32">
        <f t="shared" si="1"/>
        <v>0</v>
      </c>
    </row>
    <row r="41" spans="1:27" x14ac:dyDescent="0.2">
      <c r="A41" s="63">
        <v>37104</v>
      </c>
      <c r="B41" s="33">
        <v>0</v>
      </c>
      <c r="C41" s="18">
        <v>3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-3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34">
        <v>0</v>
      </c>
      <c r="Z41" s="31">
        <f t="shared" si="0"/>
        <v>0</v>
      </c>
      <c r="AA41" s="32">
        <f t="shared" si="1"/>
        <v>0</v>
      </c>
    </row>
    <row r="42" spans="1:27" x14ac:dyDescent="0.2">
      <c r="A42" s="63">
        <v>37105</v>
      </c>
      <c r="B42" s="33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34">
        <v>0</v>
      </c>
      <c r="Z42" s="31">
        <f t="shared" si="0"/>
        <v>0</v>
      </c>
      <c r="AA42" s="32">
        <f t="shared" si="1"/>
        <v>0</v>
      </c>
    </row>
    <row r="43" spans="1:27" x14ac:dyDescent="0.2">
      <c r="A43" s="63">
        <v>37106</v>
      </c>
      <c r="B43" s="33">
        <v>0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34">
        <v>0</v>
      </c>
      <c r="Z43" s="31">
        <f t="shared" si="0"/>
        <v>0</v>
      </c>
      <c r="AA43" s="32">
        <f t="shared" si="1"/>
        <v>0</v>
      </c>
    </row>
    <row r="44" spans="1:27" x14ac:dyDescent="0.2">
      <c r="A44" s="63">
        <v>37107</v>
      </c>
      <c r="B44" s="33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3</v>
      </c>
      <c r="S44" s="18">
        <v>0</v>
      </c>
      <c r="T44" s="18">
        <v>0</v>
      </c>
      <c r="U44" s="18">
        <v>0</v>
      </c>
      <c r="V44" s="18">
        <v>0</v>
      </c>
      <c r="W44" s="18">
        <v>-3</v>
      </c>
      <c r="X44" s="18">
        <v>0</v>
      </c>
      <c r="Y44" s="34">
        <v>0</v>
      </c>
      <c r="Z44" s="31">
        <f t="shared" si="0"/>
        <v>0</v>
      </c>
      <c r="AA44" s="32">
        <f t="shared" si="1"/>
        <v>0</v>
      </c>
    </row>
    <row r="45" spans="1:27" x14ac:dyDescent="0.2">
      <c r="A45" s="63">
        <v>37108</v>
      </c>
      <c r="B45" s="33">
        <v>0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34">
        <v>0</v>
      </c>
      <c r="Z45" s="31">
        <f t="shared" si="0"/>
        <v>0</v>
      </c>
      <c r="AA45" s="32">
        <f t="shared" si="1"/>
        <v>0</v>
      </c>
    </row>
    <row r="46" spans="1:27" ht="13.5" thickBot="1" x14ac:dyDescent="0.25">
      <c r="A46" s="63">
        <v>37109</v>
      </c>
      <c r="B46" s="33">
        <v>0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34">
        <v>0</v>
      </c>
      <c r="Z46" s="31">
        <f t="shared" si="0"/>
        <v>0</v>
      </c>
      <c r="AA46" s="32">
        <f t="shared" si="1"/>
        <v>0</v>
      </c>
    </row>
    <row r="47" spans="1:27" ht="13.5" thickTop="1" x14ac:dyDescent="0.2">
      <c r="A47" s="63">
        <v>37110</v>
      </c>
      <c r="B47" s="33">
        <v>0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38"/>
      <c r="I47" s="39"/>
      <c r="J47" s="39"/>
      <c r="K47" s="39"/>
      <c r="L47" s="39"/>
      <c r="M47" s="40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34">
        <v>0</v>
      </c>
      <c r="Z47" s="31">
        <f t="shared" si="0"/>
        <v>0</v>
      </c>
      <c r="AA47" s="32">
        <f t="shared" si="1"/>
        <v>0</v>
      </c>
    </row>
    <row r="48" spans="1:27" x14ac:dyDescent="0.2">
      <c r="A48" s="63">
        <v>37111</v>
      </c>
      <c r="B48" s="33">
        <v>0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41"/>
      <c r="M48" s="42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0</v>
      </c>
      <c r="V48" s="18">
        <v>0</v>
      </c>
      <c r="W48" s="18">
        <v>0</v>
      </c>
      <c r="X48" s="18">
        <v>0</v>
      </c>
      <c r="Y48" s="34">
        <v>0</v>
      </c>
      <c r="Z48" s="31">
        <f t="shared" si="0"/>
        <v>0</v>
      </c>
      <c r="AA48" s="32">
        <f t="shared" si="1"/>
        <v>0</v>
      </c>
    </row>
    <row r="49" spans="1:27" x14ac:dyDescent="0.2">
      <c r="A49" s="63">
        <v>37112</v>
      </c>
      <c r="B49" s="33">
        <v>0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41"/>
      <c r="M49" s="42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34">
        <v>0</v>
      </c>
      <c r="Z49" s="31">
        <f t="shared" si="0"/>
        <v>0</v>
      </c>
      <c r="AA49" s="32">
        <f t="shared" si="1"/>
        <v>0</v>
      </c>
    </row>
    <row r="50" spans="1:27" x14ac:dyDescent="0.2">
      <c r="A50" s="63">
        <v>37113</v>
      </c>
      <c r="B50" s="33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41"/>
      <c r="M50" s="42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34">
        <v>0</v>
      </c>
      <c r="Z50" s="31">
        <f t="shared" si="0"/>
        <v>0</v>
      </c>
      <c r="AA50" s="32">
        <f t="shared" si="1"/>
        <v>0</v>
      </c>
    </row>
    <row r="51" spans="1:27" x14ac:dyDescent="0.2">
      <c r="A51" s="63">
        <v>37114</v>
      </c>
      <c r="B51" s="33">
        <v>0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H51" s="41"/>
      <c r="M51" s="42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34">
        <v>0</v>
      </c>
      <c r="Z51" s="31">
        <f t="shared" si="0"/>
        <v>0</v>
      </c>
      <c r="AA51" s="32">
        <f t="shared" si="1"/>
        <v>0</v>
      </c>
    </row>
    <row r="52" spans="1:27" x14ac:dyDescent="0.2">
      <c r="A52" s="63">
        <v>37115</v>
      </c>
      <c r="B52" s="33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41"/>
      <c r="M52" s="42">
        <v>0</v>
      </c>
      <c r="N52" s="18">
        <v>0</v>
      </c>
      <c r="O52" s="18">
        <v>0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34">
        <v>0</v>
      </c>
      <c r="Z52" s="31">
        <f t="shared" si="0"/>
        <v>0</v>
      </c>
      <c r="AA52" s="32">
        <f t="shared" si="1"/>
        <v>0</v>
      </c>
    </row>
    <row r="53" spans="1:27" ht="13.5" thickBot="1" x14ac:dyDescent="0.25">
      <c r="A53" s="63">
        <v>37116</v>
      </c>
      <c r="B53" s="33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41"/>
      <c r="M53" s="42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34">
        <v>0</v>
      </c>
      <c r="Z53" s="31">
        <f t="shared" si="0"/>
        <v>0</v>
      </c>
      <c r="AA53" s="32">
        <f t="shared" si="1"/>
        <v>0</v>
      </c>
    </row>
    <row r="54" spans="1:27" ht="14.25" thickTop="1" thickBot="1" x14ac:dyDescent="0.25">
      <c r="A54" s="63">
        <v>37117</v>
      </c>
      <c r="B54" s="33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43"/>
      <c r="I54" s="44"/>
      <c r="J54" s="44"/>
      <c r="K54" s="44"/>
      <c r="L54" s="44"/>
      <c r="M54" s="44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6">
        <v>0</v>
      </c>
      <c r="V54" s="18">
        <v>0</v>
      </c>
      <c r="W54" s="18">
        <v>0</v>
      </c>
      <c r="X54" s="18">
        <v>0</v>
      </c>
      <c r="Y54" s="34">
        <v>0</v>
      </c>
      <c r="Z54" s="31">
        <f t="shared" si="0"/>
        <v>0</v>
      </c>
      <c r="AA54" s="32">
        <f t="shared" si="1"/>
        <v>0</v>
      </c>
    </row>
    <row r="55" spans="1:27" ht="13.5" thickTop="1" x14ac:dyDescent="0.2">
      <c r="A55" s="63">
        <v>37118</v>
      </c>
      <c r="B55" s="33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34">
        <v>0</v>
      </c>
      <c r="Z55" s="31">
        <f t="shared" si="0"/>
        <v>0</v>
      </c>
      <c r="AA55" s="32">
        <f t="shared" si="1"/>
        <v>0</v>
      </c>
    </row>
    <row r="56" spans="1:27" x14ac:dyDescent="0.2">
      <c r="A56" s="63">
        <v>37119</v>
      </c>
      <c r="B56" s="33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34">
        <v>0</v>
      </c>
      <c r="Z56" s="31">
        <f t="shared" si="0"/>
        <v>0</v>
      </c>
      <c r="AA56" s="32">
        <f t="shared" si="1"/>
        <v>0</v>
      </c>
    </row>
    <row r="57" spans="1:27" x14ac:dyDescent="0.2">
      <c r="A57" s="63">
        <v>37120</v>
      </c>
      <c r="B57" s="33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34">
        <v>0</v>
      </c>
      <c r="Z57" s="31">
        <f t="shared" si="0"/>
        <v>0</v>
      </c>
      <c r="AA57" s="32">
        <f t="shared" si="1"/>
        <v>0</v>
      </c>
    </row>
    <row r="58" spans="1:27" x14ac:dyDescent="0.2">
      <c r="A58" s="63">
        <v>37121</v>
      </c>
      <c r="B58" s="33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34">
        <v>0</v>
      </c>
      <c r="Z58" s="31">
        <f>SUM(B58:Y58)</f>
        <v>0</v>
      </c>
      <c r="AA58" s="32">
        <f t="shared" si="1"/>
        <v>0</v>
      </c>
    </row>
    <row r="59" spans="1:27" x14ac:dyDescent="0.2">
      <c r="A59" s="63">
        <v>37122</v>
      </c>
      <c r="B59" s="33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34">
        <v>0</v>
      </c>
      <c r="Z59" s="31">
        <f t="shared" si="0"/>
        <v>0</v>
      </c>
      <c r="AA59" s="32">
        <f t="shared" si="1"/>
        <v>0</v>
      </c>
    </row>
    <row r="60" spans="1:27" x14ac:dyDescent="0.2">
      <c r="A60" s="63">
        <v>37123</v>
      </c>
      <c r="B60" s="33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34">
        <v>0</v>
      </c>
      <c r="Z60" s="31">
        <f>SUM(B60:Y60)</f>
        <v>0</v>
      </c>
      <c r="AA60" s="32">
        <f t="shared" si="1"/>
        <v>0</v>
      </c>
    </row>
    <row r="61" spans="1:27" x14ac:dyDescent="0.2">
      <c r="A61" s="63">
        <v>37124</v>
      </c>
      <c r="B61" s="33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34">
        <v>0</v>
      </c>
      <c r="Z61" s="31">
        <f t="shared" si="0"/>
        <v>0</v>
      </c>
      <c r="AA61" s="32">
        <f t="shared" si="1"/>
        <v>0</v>
      </c>
    </row>
    <row r="62" spans="1:27" x14ac:dyDescent="0.2">
      <c r="A62" s="63">
        <v>37125</v>
      </c>
      <c r="B62" s="33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34">
        <v>0</v>
      </c>
      <c r="Z62" s="31">
        <f t="shared" si="0"/>
        <v>0</v>
      </c>
      <c r="AA62" s="32">
        <f t="shared" si="1"/>
        <v>0</v>
      </c>
    </row>
    <row r="63" spans="1:27" x14ac:dyDescent="0.2">
      <c r="A63" s="63">
        <v>37126</v>
      </c>
      <c r="B63" s="33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34">
        <v>0</v>
      </c>
      <c r="Z63" s="31">
        <f t="shared" si="0"/>
        <v>0</v>
      </c>
      <c r="AA63" s="32">
        <f t="shared" si="1"/>
        <v>0</v>
      </c>
    </row>
    <row r="64" spans="1:27" x14ac:dyDescent="0.2">
      <c r="A64" s="63">
        <v>37127</v>
      </c>
      <c r="B64" s="33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34">
        <v>0</v>
      </c>
      <c r="Z64" s="31">
        <f t="shared" si="0"/>
        <v>0</v>
      </c>
      <c r="AA64" s="32">
        <f t="shared" si="1"/>
        <v>0</v>
      </c>
    </row>
    <row r="65" spans="1:27" x14ac:dyDescent="0.2">
      <c r="A65" s="63">
        <v>37128</v>
      </c>
      <c r="B65" s="33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34">
        <v>0</v>
      </c>
      <c r="Z65" s="31">
        <f t="shared" si="0"/>
        <v>0</v>
      </c>
      <c r="AA65" s="32">
        <f t="shared" si="1"/>
        <v>0</v>
      </c>
    </row>
    <row r="66" spans="1:27" x14ac:dyDescent="0.2">
      <c r="A66" s="63">
        <v>37129</v>
      </c>
      <c r="B66" s="33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34">
        <v>0</v>
      </c>
      <c r="Z66" s="31">
        <f t="shared" si="0"/>
        <v>0</v>
      </c>
      <c r="AA66" s="32">
        <f t="shared" si="1"/>
        <v>0</v>
      </c>
    </row>
    <row r="67" spans="1:27" x14ac:dyDescent="0.2">
      <c r="A67" s="63">
        <v>37130</v>
      </c>
      <c r="B67" s="33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34">
        <v>0</v>
      </c>
      <c r="Z67" s="31">
        <f t="shared" si="0"/>
        <v>0</v>
      </c>
      <c r="AA67" s="32">
        <f t="shared" si="1"/>
        <v>0</v>
      </c>
    </row>
    <row r="68" spans="1:27" x14ac:dyDescent="0.2">
      <c r="A68" s="63">
        <v>37131</v>
      </c>
      <c r="B68" s="33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34">
        <v>0</v>
      </c>
      <c r="Z68" s="31">
        <f t="shared" si="0"/>
        <v>0</v>
      </c>
      <c r="AA68" s="32">
        <f t="shared" si="1"/>
        <v>0</v>
      </c>
    </row>
    <row r="69" spans="1:27" x14ac:dyDescent="0.2">
      <c r="A69" s="63">
        <v>37132</v>
      </c>
      <c r="B69" s="33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34">
        <v>0</v>
      </c>
      <c r="Z69" s="31">
        <f t="shared" si="0"/>
        <v>0</v>
      </c>
      <c r="AA69" s="32">
        <f t="shared" si="1"/>
        <v>0</v>
      </c>
    </row>
    <row r="70" spans="1:27" x14ac:dyDescent="0.2">
      <c r="A70" s="63">
        <v>37133</v>
      </c>
      <c r="B70" s="33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34">
        <v>0</v>
      </c>
      <c r="Z70" s="31">
        <f t="shared" ref="Z70:Z86" si="2">SUM(B70:Y70)</f>
        <v>0</v>
      </c>
      <c r="AA70" s="32">
        <f t="shared" ref="AA70:AA86" si="3">Z70/Z$87</f>
        <v>0</v>
      </c>
    </row>
    <row r="71" spans="1:27" x14ac:dyDescent="0.2">
      <c r="A71" s="63">
        <v>37134</v>
      </c>
      <c r="B71" s="33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34">
        <v>0</v>
      </c>
      <c r="Z71" s="31">
        <f t="shared" si="2"/>
        <v>0</v>
      </c>
      <c r="AA71" s="32">
        <f t="shared" si="3"/>
        <v>0</v>
      </c>
    </row>
    <row r="72" spans="1:27" x14ac:dyDescent="0.2">
      <c r="A72" s="63">
        <v>37135</v>
      </c>
      <c r="B72" s="33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34">
        <v>0</v>
      </c>
      <c r="Z72" s="31">
        <f t="shared" si="2"/>
        <v>0</v>
      </c>
      <c r="AA72" s="32">
        <f t="shared" si="3"/>
        <v>0</v>
      </c>
    </row>
    <row r="73" spans="1:27" x14ac:dyDescent="0.2">
      <c r="A73" s="63">
        <v>37136</v>
      </c>
      <c r="B73" s="33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34">
        <v>0</v>
      </c>
      <c r="Z73" s="31">
        <f t="shared" si="2"/>
        <v>0</v>
      </c>
      <c r="AA73" s="32">
        <f t="shared" si="3"/>
        <v>0</v>
      </c>
    </row>
    <row r="74" spans="1:27" x14ac:dyDescent="0.2">
      <c r="A74" s="63">
        <v>37137</v>
      </c>
      <c r="B74" s="33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34">
        <v>0</v>
      </c>
      <c r="Z74" s="31">
        <f t="shared" si="2"/>
        <v>0</v>
      </c>
      <c r="AA74" s="32">
        <f t="shared" si="3"/>
        <v>0</v>
      </c>
    </row>
    <row r="75" spans="1:27" x14ac:dyDescent="0.2">
      <c r="A75" s="63">
        <v>37138</v>
      </c>
      <c r="B75" s="33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34">
        <v>0</v>
      </c>
      <c r="Z75" s="31">
        <f t="shared" si="2"/>
        <v>0</v>
      </c>
      <c r="AA75" s="32">
        <f t="shared" si="3"/>
        <v>0</v>
      </c>
    </row>
    <row r="76" spans="1:27" x14ac:dyDescent="0.2">
      <c r="A76" s="63">
        <v>37139</v>
      </c>
      <c r="B76" s="33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34">
        <v>0</v>
      </c>
      <c r="Z76" s="31">
        <f t="shared" si="2"/>
        <v>0</v>
      </c>
      <c r="AA76" s="32">
        <f t="shared" si="3"/>
        <v>0</v>
      </c>
    </row>
    <row r="77" spans="1:27" x14ac:dyDescent="0.2">
      <c r="A77" s="63">
        <v>37140</v>
      </c>
      <c r="B77" s="33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34">
        <v>0</v>
      </c>
      <c r="Z77" s="31">
        <f t="shared" si="2"/>
        <v>0</v>
      </c>
      <c r="AA77" s="32">
        <f t="shared" si="3"/>
        <v>0</v>
      </c>
    </row>
    <row r="78" spans="1:27" x14ac:dyDescent="0.2">
      <c r="A78" s="63">
        <v>37141</v>
      </c>
      <c r="B78" s="33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34">
        <v>0</v>
      </c>
      <c r="Z78" s="31">
        <f t="shared" si="2"/>
        <v>0</v>
      </c>
      <c r="AA78" s="32">
        <f t="shared" si="3"/>
        <v>0</v>
      </c>
    </row>
    <row r="79" spans="1:27" x14ac:dyDescent="0.2">
      <c r="A79" s="63">
        <v>37142</v>
      </c>
      <c r="B79" s="33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34">
        <v>0</v>
      </c>
      <c r="Z79" s="31">
        <f t="shared" si="2"/>
        <v>0</v>
      </c>
      <c r="AA79" s="32">
        <f t="shared" si="3"/>
        <v>0</v>
      </c>
    </row>
    <row r="80" spans="1:27" x14ac:dyDescent="0.2">
      <c r="A80" s="63">
        <v>37143</v>
      </c>
      <c r="B80" s="33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34">
        <v>0</v>
      </c>
      <c r="Z80" s="31">
        <f t="shared" si="2"/>
        <v>0</v>
      </c>
      <c r="AA80" s="32">
        <f t="shared" si="3"/>
        <v>0</v>
      </c>
    </row>
    <row r="81" spans="1:27" x14ac:dyDescent="0.2">
      <c r="A81" s="63">
        <v>37144</v>
      </c>
      <c r="B81" s="33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34">
        <v>0</v>
      </c>
      <c r="Z81" s="31">
        <f t="shared" si="2"/>
        <v>0</v>
      </c>
      <c r="AA81" s="32">
        <f t="shared" si="3"/>
        <v>0</v>
      </c>
    </row>
    <row r="82" spans="1:27" x14ac:dyDescent="0.2">
      <c r="A82" s="63">
        <v>37145</v>
      </c>
      <c r="B82" s="33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34">
        <v>0</v>
      </c>
      <c r="Z82" s="31">
        <f t="shared" si="2"/>
        <v>0</v>
      </c>
      <c r="AA82" s="32">
        <f t="shared" si="3"/>
        <v>0</v>
      </c>
    </row>
    <row r="83" spans="1:27" x14ac:dyDescent="0.2">
      <c r="A83" s="63">
        <v>37146</v>
      </c>
      <c r="B83" s="33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34">
        <v>0</v>
      </c>
      <c r="Z83" s="31">
        <f t="shared" si="2"/>
        <v>0</v>
      </c>
      <c r="AA83" s="32">
        <f t="shared" si="3"/>
        <v>0</v>
      </c>
    </row>
    <row r="84" spans="1:27" x14ac:dyDescent="0.2">
      <c r="A84" s="63">
        <v>37147</v>
      </c>
      <c r="B84" s="33">
        <v>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34">
        <v>0</v>
      </c>
      <c r="Z84" s="31">
        <f t="shared" si="2"/>
        <v>0</v>
      </c>
      <c r="AA84" s="32">
        <f t="shared" si="3"/>
        <v>0</v>
      </c>
    </row>
    <row r="85" spans="1:27" x14ac:dyDescent="0.2">
      <c r="A85" s="63">
        <v>37148</v>
      </c>
      <c r="B85" s="33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34">
        <v>0</v>
      </c>
      <c r="Z85" s="31">
        <f t="shared" si="2"/>
        <v>0</v>
      </c>
      <c r="AA85" s="32">
        <f t="shared" si="3"/>
        <v>0</v>
      </c>
    </row>
    <row r="86" spans="1:27" x14ac:dyDescent="0.2">
      <c r="A86" s="63">
        <v>37149</v>
      </c>
      <c r="B86" s="48">
        <v>0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50">
        <v>0</v>
      </c>
      <c r="Z86" s="51">
        <f t="shared" si="2"/>
        <v>0</v>
      </c>
      <c r="AA86" s="52">
        <f t="shared" si="3"/>
        <v>0</v>
      </c>
    </row>
    <row r="87" spans="1:27" x14ac:dyDescent="0.2">
      <c r="A87" s="65" t="s">
        <v>40</v>
      </c>
      <c r="B87" s="54">
        <f>SUM(B6:B86)</f>
        <v>24</v>
      </c>
      <c r="C87" s="55">
        <f t="shared" ref="C87:Y87" si="4">SUM(C6:C86)</f>
        <v>30</v>
      </c>
      <c r="D87" s="55">
        <f t="shared" si="4"/>
        <v>30</v>
      </c>
      <c r="E87" s="55">
        <f t="shared" si="4"/>
        <v>15</v>
      </c>
      <c r="F87" s="55">
        <f t="shared" si="4"/>
        <v>12</v>
      </c>
      <c r="G87" s="55">
        <f t="shared" si="4"/>
        <v>3</v>
      </c>
      <c r="H87" s="55">
        <f t="shared" si="4"/>
        <v>3</v>
      </c>
      <c r="I87" s="55">
        <f t="shared" si="4"/>
        <v>6</v>
      </c>
      <c r="J87" s="55">
        <f t="shared" si="4"/>
        <v>-3</v>
      </c>
      <c r="K87" s="55">
        <f t="shared" si="4"/>
        <v>3</v>
      </c>
      <c r="L87" s="55">
        <f t="shared" si="4"/>
        <v>3</v>
      </c>
      <c r="M87" s="55">
        <f t="shared" si="4"/>
        <v>-9</v>
      </c>
      <c r="N87" s="55">
        <f t="shared" si="4"/>
        <v>1</v>
      </c>
      <c r="O87" s="55">
        <f t="shared" si="4"/>
        <v>3</v>
      </c>
      <c r="P87" s="55">
        <f t="shared" si="4"/>
        <v>0</v>
      </c>
      <c r="Q87" s="55">
        <f t="shared" si="4"/>
        <v>27</v>
      </c>
      <c r="R87" s="55">
        <f t="shared" si="4"/>
        <v>-4</v>
      </c>
      <c r="S87" s="55">
        <f t="shared" si="4"/>
        <v>18</v>
      </c>
      <c r="T87" s="55">
        <f t="shared" si="4"/>
        <v>21</v>
      </c>
      <c r="U87" s="55">
        <f t="shared" si="4"/>
        <v>27</v>
      </c>
      <c r="V87" s="55">
        <f t="shared" si="4"/>
        <v>12</v>
      </c>
      <c r="W87" s="55">
        <f t="shared" si="4"/>
        <v>6</v>
      </c>
      <c r="X87" s="55">
        <f t="shared" si="4"/>
        <v>6</v>
      </c>
      <c r="Y87" s="56">
        <f t="shared" si="4"/>
        <v>24</v>
      </c>
      <c r="Z87" s="57">
        <f>SUM(Z6:Z86)</f>
        <v>258</v>
      </c>
      <c r="AA87" s="58">
        <f>SUM(AA6:AA41)</f>
        <v>1.0000000000000002</v>
      </c>
    </row>
    <row r="88" spans="1:27" x14ac:dyDescent="0.2">
      <c r="A88" s="66"/>
      <c r="B88" s="60">
        <f t="shared" ref="B88:Y88" si="5">B87/$Z87</f>
        <v>9.3023255813953487E-2</v>
      </c>
      <c r="C88" s="32">
        <f t="shared" si="5"/>
        <v>0.11627906976744186</v>
      </c>
      <c r="D88" s="32">
        <f t="shared" si="5"/>
        <v>0.11627906976744186</v>
      </c>
      <c r="E88" s="32">
        <f t="shared" si="5"/>
        <v>5.8139534883720929E-2</v>
      </c>
      <c r="F88" s="32">
        <f t="shared" si="5"/>
        <v>4.6511627906976744E-2</v>
      </c>
      <c r="G88" s="32">
        <f t="shared" si="5"/>
        <v>1.1627906976744186E-2</v>
      </c>
      <c r="H88" s="32">
        <f t="shared" si="5"/>
        <v>1.1627906976744186E-2</v>
      </c>
      <c r="I88" s="32">
        <f t="shared" si="5"/>
        <v>2.3255813953488372E-2</v>
      </c>
      <c r="J88" s="32">
        <f t="shared" si="5"/>
        <v>-1.1627906976744186E-2</v>
      </c>
      <c r="K88" s="32">
        <f t="shared" si="5"/>
        <v>1.1627906976744186E-2</v>
      </c>
      <c r="L88" s="32">
        <f t="shared" si="5"/>
        <v>1.1627906976744186E-2</v>
      </c>
      <c r="M88" s="32">
        <f t="shared" si="5"/>
        <v>-3.4883720930232558E-2</v>
      </c>
      <c r="N88" s="32">
        <f t="shared" si="5"/>
        <v>3.875968992248062E-3</v>
      </c>
      <c r="O88" s="32">
        <f t="shared" si="5"/>
        <v>1.1627906976744186E-2</v>
      </c>
      <c r="P88" s="32">
        <f t="shared" si="5"/>
        <v>0</v>
      </c>
      <c r="Q88" s="32">
        <f t="shared" si="5"/>
        <v>0.10465116279069768</v>
      </c>
      <c r="R88" s="32">
        <f t="shared" si="5"/>
        <v>-1.5503875968992248E-2</v>
      </c>
      <c r="S88" s="32">
        <f t="shared" si="5"/>
        <v>6.9767441860465115E-2</v>
      </c>
      <c r="T88" s="32">
        <f t="shared" si="5"/>
        <v>8.1395348837209308E-2</v>
      </c>
      <c r="U88" s="32">
        <f t="shared" si="5"/>
        <v>0.10465116279069768</v>
      </c>
      <c r="V88" s="32">
        <f t="shared" si="5"/>
        <v>4.6511627906976744E-2</v>
      </c>
      <c r="W88" s="32">
        <f t="shared" si="5"/>
        <v>2.3255813953488372E-2</v>
      </c>
      <c r="X88" s="32">
        <f t="shared" si="5"/>
        <v>2.3255813953488372E-2</v>
      </c>
      <c r="Y88" s="61">
        <f t="shared" si="5"/>
        <v>9.3023255813953487E-2</v>
      </c>
      <c r="Z88" s="62">
        <f>SUM(B88:Y88)</f>
        <v>1</v>
      </c>
      <c r="AA88" s="59"/>
    </row>
  </sheetData>
  <pageMargins left="1" right="0" top="1" bottom="0.75" header="0.96" footer="0.5"/>
  <pageSetup scale="60" orientation="portrait" r:id="rId1"/>
  <headerFooter alignWithMargins="0">
    <oddFooter>&amp;C&amp;14 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BC92"/>
  <sheetViews>
    <sheetView tabSelected="1" zoomScale="90" zoomScaleNormal="90" zoomScaleSheetLayoutView="75" workbookViewId="0">
      <pane ySplit="6" topLeftCell="A7" activePane="bottomLeft" state="frozen"/>
      <selection activeCell="Y70" sqref="Y70"/>
      <selection pane="bottomLeft" activeCell="A6" sqref="A6"/>
    </sheetView>
  </sheetViews>
  <sheetFormatPr defaultRowHeight="12.75" customHeight="1" x14ac:dyDescent="0.2"/>
  <cols>
    <col min="8" max="8" width="10.5" bestFit="1" customWidth="1"/>
  </cols>
  <sheetData>
    <row r="1" spans="1:55" x14ac:dyDescent="0.2">
      <c r="A1" s="1" t="s">
        <v>34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43643</v>
      </c>
      <c r="U7">
        <f>'2001 King Exp  '!U6</f>
        <v>0</v>
      </c>
      <c r="V7">
        <f>'2001 King Exp  '!V6</f>
        <v>0</v>
      </c>
      <c r="W7">
        <f>'2001 King Exp  '!W6</f>
        <v>0</v>
      </c>
      <c r="X7">
        <f>'2001 King Exp  '!X6</f>
        <v>0</v>
      </c>
      <c r="Y7">
        <f>'2001 King Exp  '!Y6</f>
        <v>0</v>
      </c>
      <c r="Z7" s="14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22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22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43644</v>
      </c>
      <c r="B8">
        <f>'2001 King Exp  '!B7</f>
        <v>3</v>
      </c>
      <c r="C8">
        <f>'2001 King Exp  '!C7</f>
        <v>0</v>
      </c>
      <c r="D8">
        <f>'2001 King Exp  '!D7</f>
        <v>0</v>
      </c>
      <c r="E8">
        <f>'2001 King Exp  '!E7</f>
        <v>0</v>
      </c>
      <c r="F8">
        <f>'2001 King Exp  '!F7</f>
        <v>0</v>
      </c>
      <c r="G8">
        <f>'2001 King Exp  '!G7</f>
        <v>0</v>
      </c>
      <c r="H8">
        <f>'2001 King Exp  '!H7</f>
        <v>0</v>
      </c>
      <c r="I8">
        <f>'2001 King Exp  '!I7</f>
        <v>0</v>
      </c>
      <c r="J8">
        <f>'2001 King Exp  '!J7</f>
        <v>0</v>
      </c>
      <c r="K8">
        <f>'2001 King Exp  '!K7</f>
        <v>0</v>
      </c>
      <c r="L8">
        <f>'2001 King Exp  '!L7</f>
        <v>0</v>
      </c>
      <c r="M8">
        <f>'2001 King Exp  '!M7</f>
        <v>0</v>
      </c>
      <c r="N8">
        <f>'2001 King Exp  '!N7</f>
        <v>0</v>
      </c>
      <c r="O8">
        <f>'2001 King Exp  '!O7</f>
        <v>0</v>
      </c>
      <c r="P8">
        <f>'2001 King Exp  '!P7</f>
        <v>0</v>
      </c>
      <c r="Q8">
        <f>'2001 King Exp  '!Q7</f>
        <v>0</v>
      </c>
      <c r="R8">
        <f>'2001 King Exp  '!R7</f>
        <v>0</v>
      </c>
      <c r="S8">
        <f>'2001 King Exp  '!S7</f>
        <v>3</v>
      </c>
      <c r="T8">
        <f>'2001 King Exp  '!T7</f>
        <v>0</v>
      </c>
      <c r="U8">
        <f>'2001 King Exp  '!U7</f>
        <v>6</v>
      </c>
      <c r="V8">
        <f>'2001 King Exp  '!V7</f>
        <v>0</v>
      </c>
      <c r="W8">
        <f>'2001 King Exp  '!W7</f>
        <v>0</v>
      </c>
      <c r="X8">
        <f>'2001 King Exp  '!X7</f>
        <v>0</v>
      </c>
      <c r="Y8">
        <f>'2001 King Exp  '!Y7</f>
        <v>6</v>
      </c>
      <c r="Z8" s="14">
        <f t="shared" ref="Z8:Z71" si="4">SUM(B8:Y8)</f>
        <v>18</v>
      </c>
      <c r="AB8">
        <f t="shared" ref="AB8:AB71" si="5">ROUND(SUM(B8:Y8),0)</f>
        <v>18</v>
      </c>
      <c r="AC8">
        <f t="shared" ref="AC8:AC71" si="6">(1-AE8/72)*72^2*(AF8/AE8)</f>
        <v>46.956521739130437</v>
      </c>
      <c r="AE8">
        <f t="shared" ref="AE8:AE71" si="7">$AE$1</f>
        <v>24</v>
      </c>
      <c r="AF8">
        <f t="shared" ref="AF8:AF71" si="8">SUM(AG8:BC8)/(2*(AE8-1))</f>
        <v>0.32608695652173914</v>
      </c>
      <c r="AG8">
        <f t="shared" si="2"/>
        <v>1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3"/>
        <v>1</v>
      </c>
      <c r="AX8">
        <f t="shared" si="3"/>
        <v>1</v>
      </c>
      <c r="AY8">
        <f t="shared" si="3"/>
        <v>4</v>
      </c>
      <c r="AZ8">
        <f t="shared" si="3"/>
        <v>4</v>
      </c>
      <c r="BA8">
        <f t="shared" si="3"/>
        <v>0</v>
      </c>
      <c r="BB8">
        <f t="shared" si="3"/>
        <v>0</v>
      </c>
      <c r="BC8">
        <f t="shared" si="3"/>
        <v>4</v>
      </c>
    </row>
    <row r="9" spans="1:55" x14ac:dyDescent="0.2">
      <c r="A9" s="1">
        <v>43645</v>
      </c>
      <c r="B9">
        <f>'2001 King Exp  '!B8</f>
        <v>0</v>
      </c>
      <c r="C9">
        <f>'2001 King Exp  '!C8</f>
        <v>0</v>
      </c>
      <c r="D9">
        <f>'2001 King Exp  '!D8</f>
        <v>0</v>
      </c>
      <c r="E9">
        <f>'2001 King Exp  '!E8</f>
        <v>3</v>
      </c>
      <c r="F9">
        <f>'2001 King Exp  '!F8</f>
        <v>0</v>
      </c>
      <c r="G9">
        <f>'2001 King Exp  '!G8</f>
        <v>0</v>
      </c>
      <c r="H9">
        <f>'2001 King Exp  '!H8</f>
        <v>0</v>
      </c>
      <c r="I9">
        <f>'2001 King Exp  '!I8</f>
        <v>0</v>
      </c>
      <c r="J9">
        <f>'2001 King Exp  '!J8</f>
        <v>0</v>
      </c>
      <c r="K9">
        <f>'2001 King Exp  '!K8</f>
        <v>0</v>
      </c>
      <c r="L9">
        <f>'2001 King Exp  '!L8</f>
        <v>0</v>
      </c>
      <c r="M9">
        <f>'2001 King Exp  '!M8</f>
        <v>0</v>
      </c>
      <c r="N9">
        <f>'2001 King Exp  '!N8</f>
        <v>0</v>
      </c>
      <c r="O9">
        <f>'2001 King Exp  '!O8</f>
        <v>0</v>
      </c>
      <c r="P9">
        <f>'2001 King Exp  '!P8</f>
        <v>0</v>
      </c>
      <c r="Q9">
        <f>'2001 King Exp  '!Q8</f>
        <v>0</v>
      </c>
      <c r="R9">
        <f>'2001 King Exp  '!R8</f>
        <v>0</v>
      </c>
      <c r="S9">
        <f>'2001 King Exp  '!S8</f>
        <v>0</v>
      </c>
      <c r="T9">
        <f>'2001 King Exp  '!T8</f>
        <v>0</v>
      </c>
      <c r="U9">
        <f>'2001 King Exp  '!U8</f>
        <v>6</v>
      </c>
      <c r="V9">
        <f>'2001 King Exp  '!V8</f>
        <v>3</v>
      </c>
      <c r="W9">
        <f>'2001 King Exp  '!W8</f>
        <v>0</v>
      </c>
      <c r="X9">
        <f>'2001 King Exp  '!X8</f>
        <v>0</v>
      </c>
      <c r="Y9">
        <f>'2001 King Exp  '!Y8</f>
        <v>0</v>
      </c>
      <c r="Z9" s="14">
        <f t="shared" si="4"/>
        <v>12</v>
      </c>
      <c r="AB9">
        <f t="shared" si="5"/>
        <v>12</v>
      </c>
      <c r="AC9">
        <f t="shared" si="6"/>
        <v>25.04347826086957</v>
      </c>
      <c r="AE9">
        <f t="shared" si="7"/>
        <v>24</v>
      </c>
      <c r="AF9">
        <f t="shared" si="8"/>
        <v>0.17391304347826086</v>
      </c>
      <c r="AG9">
        <f t="shared" si="2"/>
        <v>0</v>
      </c>
      <c r="AH9">
        <f t="shared" si="2"/>
        <v>0</v>
      </c>
      <c r="AI9">
        <f t="shared" si="2"/>
        <v>1</v>
      </c>
      <c r="AJ9">
        <f t="shared" si="2"/>
        <v>1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3"/>
        <v>0</v>
      </c>
      <c r="AX9">
        <f t="shared" si="3"/>
        <v>0</v>
      </c>
      <c r="AY9">
        <f t="shared" si="3"/>
        <v>4</v>
      </c>
      <c r="AZ9">
        <f t="shared" si="3"/>
        <v>1</v>
      </c>
      <c r="BA9">
        <f t="shared" si="3"/>
        <v>1</v>
      </c>
      <c r="BB9">
        <f t="shared" si="3"/>
        <v>0</v>
      </c>
      <c r="BC9">
        <f t="shared" si="3"/>
        <v>0</v>
      </c>
    </row>
    <row r="10" spans="1:55" x14ac:dyDescent="0.2">
      <c r="A10" s="1">
        <v>43646</v>
      </c>
      <c r="B10">
        <f>'2001 King Exp  '!B9</f>
        <v>0</v>
      </c>
      <c r="C10">
        <f>'2001 King Exp  '!C9</f>
        <v>0</v>
      </c>
      <c r="D10">
        <f>'2001 King Exp  '!D9</f>
        <v>0</v>
      </c>
      <c r="E10">
        <f>'2001 King Exp  '!E9</f>
        <v>0</v>
      </c>
      <c r="F10">
        <f>'2001 King Exp  '!F9</f>
        <v>0</v>
      </c>
      <c r="G10">
        <f>'2001 King Exp  '!G9</f>
        <v>0</v>
      </c>
      <c r="H10">
        <f>'2001 King Exp  '!H9</f>
        <v>0</v>
      </c>
      <c r="I10">
        <f>'2001 King Exp  '!I9</f>
        <v>0</v>
      </c>
      <c r="J10">
        <f>'2001 King Exp  '!J9</f>
        <v>0</v>
      </c>
      <c r="K10">
        <f>'2001 King Exp  '!K9</f>
        <v>0</v>
      </c>
      <c r="L10">
        <f>'2001 King Exp  '!L9</f>
        <v>0</v>
      </c>
      <c r="M10">
        <f>'2001 King Exp  '!M9</f>
        <v>0</v>
      </c>
      <c r="N10">
        <f>'2001 King Exp  '!N9</f>
        <v>0</v>
      </c>
      <c r="O10">
        <f>'2001 King Exp  '!O9</f>
        <v>0</v>
      </c>
      <c r="P10">
        <f>'2001 King Exp  '!P9</f>
        <v>0</v>
      </c>
      <c r="Q10">
        <f>'2001 King Exp  '!Q9</f>
        <v>0</v>
      </c>
      <c r="R10">
        <f>'2001 King Exp  '!R9</f>
        <v>0</v>
      </c>
      <c r="S10">
        <f>'2001 King Exp  '!S9</f>
        <v>0</v>
      </c>
      <c r="T10">
        <f>'2001 King Exp  '!T9</f>
        <v>0</v>
      </c>
      <c r="U10">
        <f>'2001 King Exp  '!U9</f>
        <v>0</v>
      </c>
      <c r="V10">
        <f>'2001 King Exp  '!V9</f>
        <v>0</v>
      </c>
      <c r="W10">
        <f>'2001 King Exp  '!W9</f>
        <v>0</v>
      </c>
      <c r="X10">
        <f>'2001 King Exp  '!X9</f>
        <v>0</v>
      </c>
      <c r="Y10">
        <f>'2001 King Exp  '!Y9</f>
        <v>0</v>
      </c>
      <c r="Z10" s="14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3"/>
        <v>0</v>
      </c>
      <c r="AX10">
        <f t="shared" si="3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</row>
    <row r="11" spans="1:55" x14ac:dyDescent="0.2">
      <c r="A11" s="1">
        <v>43647</v>
      </c>
      <c r="B11">
        <f>'2001 King Exp  '!B10</f>
        <v>0</v>
      </c>
      <c r="C11">
        <f>'2001 King Exp  '!C10</f>
        <v>0</v>
      </c>
      <c r="D11">
        <f>'2001 King Exp  '!D10</f>
        <v>0</v>
      </c>
      <c r="E11">
        <f>'2001 King Exp  '!E10</f>
        <v>0</v>
      </c>
      <c r="F11">
        <f>'2001 King Exp  '!F10</f>
        <v>0</v>
      </c>
      <c r="G11">
        <f>'2001 King Exp  '!G10</f>
        <v>0</v>
      </c>
      <c r="H11">
        <f>'2001 King Exp  '!H10</f>
        <v>0</v>
      </c>
      <c r="I11">
        <f>'2001 King Exp  '!I10</f>
        <v>0</v>
      </c>
      <c r="J11">
        <f>'2001 King Exp  '!J10</f>
        <v>0</v>
      </c>
      <c r="K11">
        <f>'2001 King Exp  '!K10</f>
        <v>0</v>
      </c>
      <c r="L11">
        <f>'2001 King Exp  '!L10</f>
        <v>0</v>
      </c>
      <c r="M11">
        <f>'2001 King Exp  '!M10</f>
        <v>0</v>
      </c>
      <c r="N11">
        <f>'2001 King Exp  '!N10</f>
        <v>0</v>
      </c>
      <c r="O11">
        <f>'2001 King Exp  '!O10</f>
        <v>0</v>
      </c>
      <c r="P11">
        <f>'2001 King Exp  '!P10</f>
        <v>0</v>
      </c>
      <c r="Q11">
        <f>'2001 King Exp  '!Q10</f>
        <v>0</v>
      </c>
      <c r="R11">
        <f>'2001 King Exp  '!R10</f>
        <v>0</v>
      </c>
      <c r="S11">
        <f>'2001 King Exp  '!S10</f>
        <v>0</v>
      </c>
      <c r="T11">
        <f>'2001 King Exp  '!T10</f>
        <v>0</v>
      </c>
      <c r="U11">
        <f>'2001 King Exp  '!U10</f>
        <v>0</v>
      </c>
      <c r="V11">
        <f>'2001 King Exp  '!V10</f>
        <v>0</v>
      </c>
      <c r="W11">
        <f>'2001 King Exp  '!W10</f>
        <v>0</v>
      </c>
      <c r="X11">
        <f>'2001 King Exp  '!X10</f>
        <v>0</v>
      </c>
      <c r="Y11">
        <f>'2001 King Exp  '!Y10</f>
        <v>0</v>
      </c>
      <c r="Z11" s="14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3"/>
        <v>0</v>
      </c>
      <c r="AX11">
        <f t="shared" si="3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</row>
    <row r="12" spans="1:55" x14ac:dyDescent="0.2">
      <c r="A12" s="1">
        <v>43648</v>
      </c>
      <c r="B12">
        <f>'2001 King Exp  '!B11</f>
        <v>0</v>
      </c>
      <c r="C12">
        <f>'2001 King Exp  '!C11</f>
        <v>0</v>
      </c>
      <c r="D12">
        <f>'2001 King Exp  '!D11</f>
        <v>0</v>
      </c>
      <c r="E12">
        <f>'2001 King Exp  '!E11</f>
        <v>0</v>
      </c>
      <c r="F12">
        <f>'2001 King Exp  '!F11</f>
        <v>0</v>
      </c>
      <c r="G12">
        <f>'2001 King Exp  '!G11</f>
        <v>0</v>
      </c>
      <c r="H12">
        <f>'2001 King Exp  '!H11</f>
        <v>0</v>
      </c>
      <c r="I12">
        <f>'2001 King Exp  '!I11</f>
        <v>0</v>
      </c>
      <c r="J12">
        <f>'2001 King Exp  '!J11</f>
        <v>0</v>
      </c>
      <c r="K12">
        <f>'2001 King Exp  '!K11</f>
        <v>0</v>
      </c>
      <c r="L12">
        <f>'2001 King Exp  '!L11</f>
        <v>0</v>
      </c>
      <c r="M12">
        <f>'2001 King Exp  '!M11</f>
        <v>0</v>
      </c>
      <c r="N12">
        <f>'2001 King Exp  '!N11</f>
        <v>0</v>
      </c>
      <c r="O12">
        <f>'2001 King Exp  '!O11</f>
        <v>0</v>
      </c>
      <c r="P12">
        <f>'2001 King Exp  '!P11</f>
        <v>0</v>
      </c>
      <c r="Q12">
        <f>'2001 King Exp  '!Q11</f>
        <v>3</v>
      </c>
      <c r="R12">
        <f>'2001 King Exp  '!R11</f>
        <v>0</v>
      </c>
      <c r="S12">
        <f>'2001 King Exp  '!S11</f>
        <v>0</v>
      </c>
      <c r="T12">
        <f>'2001 King Exp  '!T11</f>
        <v>0</v>
      </c>
      <c r="U12">
        <f>'2001 King Exp  '!U11</f>
        <v>0</v>
      </c>
      <c r="V12">
        <f>'2001 King Exp  '!V11</f>
        <v>0</v>
      </c>
      <c r="W12">
        <f>'2001 King Exp  '!W11</f>
        <v>0</v>
      </c>
      <c r="X12">
        <f>'2001 King Exp  '!X11</f>
        <v>0</v>
      </c>
      <c r="Y12">
        <f>'2001 King Exp  '!Y11</f>
        <v>0</v>
      </c>
      <c r="Z12" s="14">
        <f t="shared" si="4"/>
        <v>3</v>
      </c>
      <c r="AB12">
        <f t="shared" si="5"/>
        <v>3</v>
      </c>
      <c r="AC12">
        <f t="shared" si="6"/>
        <v>6.2608695652173925</v>
      </c>
      <c r="AE12">
        <f t="shared" si="7"/>
        <v>24</v>
      </c>
      <c r="AF12">
        <f t="shared" si="8"/>
        <v>4.3478260869565216E-2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1</v>
      </c>
      <c r="AV12">
        <f t="shared" si="2"/>
        <v>1</v>
      </c>
      <c r="AW12">
        <f t="shared" si="3"/>
        <v>0</v>
      </c>
      <c r="AX12">
        <f t="shared" si="3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</row>
    <row r="13" spans="1:55" x14ac:dyDescent="0.2">
      <c r="A13" s="1">
        <v>43649</v>
      </c>
      <c r="B13">
        <f>'2001 King Exp  '!B12</f>
        <v>0</v>
      </c>
      <c r="C13">
        <f>'2001 King Exp  '!C12</f>
        <v>0</v>
      </c>
      <c r="D13">
        <f>'2001 King Exp  '!D12</f>
        <v>0</v>
      </c>
      <c r="E13">
        <f>'2001 King Exp  '!E12</f>
        <v>0</v>
      </c>
      <c r="F13">
        <f>'2001 King Exp  '!F12</f>
        <v>0</v>
      </c>
      <c r="G13">
        <f>'2001 King Exp  '!G12</f>
        <v>0</v>
      </c>
      <c r="H13">
        <f>'2001 King Exp  '!H12</f>
        <v>0</v>
      </c>
      <c r="I13">
        <f>'2001 King Exp  '!I12</f>
        <v>0</v>
      </c>
      <c r="J13">
        <f>'2001 King Exp  '!J12</f>
        <v>0</v>
      </c>
      <c r="K13">
        <f>'2001 King Exp  '!K12</f>
        <v>0</v>
      </c>
      <c r="L13">
        <f>'2001 King Exp  '!L12</f>
        <v>0</v>
      </c>
      <c r="M13">
        <f>'2001 King Exp  '!M12</f>
        <v>0</v>
      </c>
      <c r="N13">
        <f>'2001 King Exp  '!N12</f>
        <v>-3</v>
      </c>
      <c r="O13">
        <f>'2001 King Exp  '!O12</f>
        <v>0</v>
      </c>
      <c r="P13">
        <f>'2001 King Exp  '!P12</f>
        <v>0</v>
      </c>
      <c r="Q13">
        <f>'2001 King Exp  '!Q12</f>
        <v>0</v>
      </c>
      <c r="R13">
        <f>'2001 King Exp  '!R12</f>
        <v>3</v>
      </c>
      <c r="S13">
        <f>'2001 King Exp  '!S12</f>
        <v>6</v>
      </c>
      <c r="T13">
        <f>'2001 King Exp  '!T12</f>
        <v>0</v>
      </c>
      <c r="U13">
        <f>'2001 King Exp  '!U12</f>
        <v>6</v>
      </c>
      <c r="V13">
        <f>'2001 King Exp  '!V12</f>
        <v>0</v>
      </c>
      <c r="W13">
        <f>'2001 King Exp  '!W12</f>
        <v>0</v>
      </c>
      <c r="X13">
        <f>'2001 King Exp  '!X12</f>
        <v>0</v>
      </c>
      <c r="Y13">
        <f>'2001 King Exp  '!Y12</f>
        <v>0</v>
      </c>
      <c r="Z13" s="14">
        <f t="shared" si="4"/>
        <v>12</v>
      </c>
      <c r="AB13">
        <f t="shared" si="5"/>
        <v>12</v>
      </c>
      <c r="AC13">
        <f t="shared" si="6"/>
        <v>50.08695652173914</v>
      </c>
      <c r="AE13">
        <f t="shared" si="7"/>
        <v>24</v>
      </c>
      <c r="AF13">
        <f t="shared" si="8"/>
        <v>0.34782608695652173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1</v>
      </c>
      <c r="AS13">
        <f t="shared" si="2"/>
        <v>1</v>
      </c>
      <c r="AT13">
        <f t="shared" si="2"/>
        <v>0</v>
      </c>
      <c r="AU13">
        <f t="shared" si="2"/>
        <v>0</v>
      </c>
      <c r="AV13">
        <f t="shared" si="2"/>
        <v>1</v>
      </c>
      <c r="AW13">
        <f t="shared" si="3"/>
        <v>1</v>
      </c>
      <c r="AX13">
        <f t="shared" si="3"/>
        <v>4</v>
      </c>
      <c r="AY13">
        <f t="shared" si="3"/>
        <v>4</v>
      </c>
      <c r="AZ13">
        <f t="shared" si="3"/>
        <v>4</v>
      </c>
      <c r="BA13">
        <f t="shared" si="3"/>
        <v>0</v>
      </c>
      <c r="BB13">
        <f t="shared" si="3"/>
        <v>0</v>
      </c>
      <c r="BC13">
        <f t="shared" si="3"/>
        <v>0</v>
      </c>
    </row>
    <row r="14" spans="1:55" x14ac:dyDescent="0.2">
      <c r="A14" s="1">
        <v>43650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4">
        <f t="shared" si="4"/>
        <v>0</v>
      </c>
      <c r="AC14" t="e">
        <f t="shared" si="6"/>
        <v>#DIV/0!</v>
      </c>
      <c r="AE14">
        <v>0</v>
      </c>
      <c r="AF14">
        <f t="shared" si="8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3"/>
        <v>0</v>
      </c>
      <c r="AX14">
        <f t="shared" si="3"/>
        <v>0</v>
      </c>
      <c r="AY14">
        <f t="shared" si="3"/>
        <v>0</v>
      </c>
      <c r="AZ14">
        <f t="shared" si="3"/>
        <v>0</v>
      </c>
      <c r="BA14">
        <f t="shared" si="3"/>
        <v>0</v>
      </c>
      <c r="BB14">
        <f t="shared" si="3"/>
        <v>0</v>
      </c>
      <c r="BC14">
        <f t="shared" si="3"/>
        <v>0</v>
      </c>
    </row>
    <row r="15" spans="1:55" x14ac:dyDescent="0.2">
      <c r="A15" s="1">
        <v>43651</v>
      </c>
      <c r="B15">
        <f>'2001 King Exp  '!B14</f>
        <v>0</v>
      </c>
      <c r="C15">
        <f>'2001 King Exp  '!C14</f>
        <v>0</v>
      </c>
      <c r="D15">
        <f>'2001 King Exp  '!D14</f>
        <v>0</v>
      </c>
      <c r="E15">
        <f>'2001 King Exp  '!E14</f>
        <v>0</v>
      </c>
      <c r="F15">
        <f>'2001 King Exp  '!F14</f>
        <v>0</v>
      </c>
      <c r="G15">
        <f>'2001 King Exp  '!G14</f>
        <v>0</v>
      </c>
      <c r="H15">
        <f>'2001 King Exp  '!H14</f>
        <v>0</v>
      </c>
      <c r="I15">
        <f>'2001 King Exp  '!I14</f>
        <v>0</v>
      </c>
      <c r="J15">
        <f>'2001 King Exp  '!J14</f>
        <v>0</v>
      </c>
      <c r="K15">
        <f>'2001 King Exp  '!K14</f>
        <v>0</v>
      </c>
      <c r="L15">
        <f>'2001 King Exp  '!L14</f>
        <v>0</v>
      </c>
      <c r="M15">
        <f>'2001 King Exp  '!M14</f>
        <v>0</v>
      </c>
      <c r="N15">
        <f>'2001 King Exp  '!N14</f>
        <v>0</v>
      </c>
      <c r="O15">
        <f>'2001 King Exp  '!O14</f>
        <v>0</v>
      </c>
      <c r="P15">
        <f>'2001 King Exp  '!P14</f>
        <v>0</v>
      </c>
      <c r="Q15">
        <f>'2001 King Exp  '!Q14</f>
        <v>0</v>
      </c>
      <c r="R15">
        <f>'2001 King Exp  '!R14</f>
        <v>0</v>
      </c>
      <c r="S15">
        <f>'2001 King Exp  '!S14</f>
        <v>0</v>
      </c>
      <c r="T15">
        <f>'2001 King Exp  '!T14</f>
        <v>0</v>
      </c>
      <c r="U15">
        <f>'2001 King Exp  '!U14</f>
        <v>0</v>
      </c>
      <c r="V15">
        <f>'2001 King Exp  '!V14</f>
        <v>0</v>
      </c>
      <c r="W15">
        <f>'2001 King Exp  '!W14</f>
        <v>0</v>
      </c>
      <c r="X15">
        <f>'2001 King Exp  '!X14</f>
        <v>0</v>
      </c>
      <c r="Y15">
        <f>'2001 King Exp  '!Y14</f>
        <v>0</v>
      </c>
      <c r="Z15" s="14">
        <f t="shared" si="4"/>
        <v>0</v>
      </c>
      <c r="AB15">
        <f t="shared" si="5"/>
        <v>0</v>
      </c>
      <c r="AC15">
        <f t="shared" si="6"/>
        <v>0</v>
      </c>
      <c r="AE15">
        <f t="shared" si="7"/>
        <v>24</v>
      </c>
      <c r="AF15">
        <f t="shared" si="8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3"/>
        <v>0</v>
      </c>
      <c r="AX15">
        <f t="shared" si="3"/>
        <v>0</v>
      </c>
      <c r="AY15">
        <f t="shared" si="3"/>
        <v>0</v>
      </c>
      <c r="AZ15">
        <f t="shared" si="3"/>
        <v>0</v>
      </c>
      <c r="BA15">
        <f t="shared" si="3"/>
        <v>0</v>
      </c>
      <c r="BB15">
        <f t="shared" si="3"/>
        <v>0</v>
      </c>
      <c r="BC15">
        <f t="shared" si="3"/>
        <v>0</v>
      </c>
    </row>
    <row r="16" spans="1:55" x14ac:dyDescent="0.2">
      <c r="A16" s="1">
        <v>43652</v>
      </c>
      <c r="B16">
        <f>'2001 King Exp  '!B15</f>
        <v>0</v>
      </c>
      <c r="C16">
        <f>'2001 King Exp  '!C15</f>
        <v>0</v>
      </c>
      <c r="D16">
        <f>'2001 King Exp  '!D15</f>
        <v>0</v>
      </c>
      <c r="E16">
        <f>'2001 King Exp  '!E15</f>
        <v>0</v>
      </c>
      <c r="F16">
        <f>'2001 King Exp  '!F15</f>
        <v>0</v>
      </c>
      <c r="G16">
        <f>'2001 King Exp  '!G15</f>
        <v>0</v>
      </c>
      <c r="H16">
        <f>'2001 King Exp  '!H15</f>
        <v>0</v>
      </c>
      <c r="I16">
        <f>'2001 King Exp  '!I15</f>
        <v>0</v>
      </c>
      <c r="J16">
        <f>'2001 King Exp  '!J15</f>
        <v>0</v>
      </c>
      <c r="K16">
        <f>'2001 King Exp  '!K15</f>
        <v>0</v>
      </c>
      <c r="L16">
        <f>'2001 King Exp  '!L15</f>
        <v>0</v>
      </c>
      <c r="M16">
        <f>'2001 King Exp  '!M15</f>
        <v>0</v>
      </c>
      <c r="N16">
        <f>'2001 King Exp  '!N15</f>
        <v>0</v>
      </c>
      <c r="O16">
        <f>'2001 King Exp  '!O15</f>
        <v>0</v>
      </c>
      <c r="P16">
        <f>'2001 King Exp  '!P15</f>
        <v>0</v>
      </c>
      <c r="Q16">
        <f>'2001 King Exp  '!Q15</f>
        <v>0</v>
      </c>
      <c r="R16">
        <f>'2001 King Exp  '!R15</f>
        <v>0</v>
      </c>
      <c r="S16">
        <f>'2001 King Exp  '!S15</f>
        <v>-3</v>
      </c>
      <c r="T16">
        <f>'2001 King Exp  '!T15</f>
        <v>0</v>
      </c>
      <c r="U16">
        <f>'2001 King Exp  '!U15</f>
        <v>0</v>
      </c>
      <c r="V16">
        <f>'2001 King Exp  '!V15</f>
        <v>0</v>
      </c>
      <c r="W16">
        <f>'2001 King Exp  '!W15</f>
        <v>0</v>
      </c>
      <c r="X16">
        <f>'2001 King Exp  '!X15</f>
        <v>0</v>
      </c>
      <c r="Y16">
        <f>'2001 King Exp  '!Y15</f>
        <v>0</v>
      </c>
      <c r="Z16" s="14">
        <f t="shared" si="4"/>
        <v>-3</v>
      </c>
      <c r="AB16">
        <f t="shared" si="5"/>
        <v>-3</v>
      </c>
      <c r="AC16">
        <f t="shared" si="6"/>
        <v>6.2608695652173925</v>
      </c>
      <c r="AE16">
        <f t="shared" si="7"/>
        <v>24</v>
      </c>
      <c r="AF16">
        <f t="shared" si="8"/>
        <v>4.3478260869565216E-2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3"/>
        <v>1</v>
      </c>
      <c r="AX16">
        <f t="shared" si="3"/>
        <v>1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</row>
    <row r="17" spans="1:55" x14ac:dyDescent="0.2">
      <c r="A17" s="1">
        <v>43653</v>
      </c>
      <c r="B17">
        <f>'2001 King Exp  '!B16</f>
        <v>0</v>
      </c>
      <c r="C17">
        <f>'2001 King Exp  '!C16</f>
        <v>0</v>
      </c>
      <c r="D17">
        <f>'2001 King Exp  '!D16</f>
        <v>0</v>
      </c>
      <c r="E17">
        <f>'2001 King Exp  '!E16</f>
        <v>0</v>
      </c>
      <c r="F17">
        <f>'2001 King Exp  '!F16</f>
        <v>0</v>
      </c>
      <c r="G17">
        <f>'2001 King Exp  '!G16</f>
        <v>0</v>
      </c>
      <c r="H17">
        <f>'2001 King Exp  '!H16</f>
        <v>0</v>
      </c>
      <c r="I17">
        <f>'2001 King Exp  '!I16</f>
        <v>0</v>
      </c>
      <c r="J17">
        <f>'2001 King Exp  '!J16</f>
        <v>0</v>
      </c>
      <c r="K17">
        <f>'2001 King Exp  '!K16</f>
        <v>3</v>
      </c>
      <c r="L17">
        <f>'2001 King Exp  '!L16</f>
        <v>0</v>
      </c>
      <c r="M17">
        <f>'2001 King Exp  '!M16</f>
        <v>0</v>
      </c>
      <c r="N17">
        <f>'2001 King Exp  '!N16</f>
        <v>0</v>
      </c>
      <c r="O17">
        <f>'2001 King Exp  '!O16</f>
        <v>0</v>
      </c>
      <c r="P17">
        <f>'2001 King Exp  '!P16</f>
        <v>0</v>
      </c>
      <c r="Q17">
        <f>'2001 King Exp  '!Q16</f>
        <v>0</v>
      </c>
      <c r="R17">
        <f>'2001 King Exp  '!R16</f>
        <v>0</v>
      </c>
      <c r="S17">
        <f>'2001 King Exp  '!S16</f>
        <v>3</v>
      </c>
      <c r="T17">
        <f>'2001 King Exp  '!T16</f>
        <v>0</v>
      </c>
      <c r="U17">
        <f>'2001 King Exp  '!U16</f>
        <v>0</v>
      </c>
      <c r="V17">
        <f>'2001 King Exp  '!V16</f>
        <v>0</v>
      </c>
      <c r="W17">
        <f>'2001 King Exp  '!W16</f>
        <v>0</v>
      </c>
      <c r="X17">
        <f>'2001 King Exp  '!X16</f>
        <v>0</v>
      </c>
      <c r="Y17">
        <f>'2001 King Exp  '!Y16</f>
        <v>0</v>
      </c>
      <c r="Z17" s="14">
        <f t="shared" si="4"/>
        <v>6</v>
      </c>
      <c r="AB17">
        <f t="shared" si="5"/>
        <v>6</v>
      </c>
      <c r="AC17">
        <f t="shared" si="6"/>
        <v>12.521739130434785</v>
      </c>
      <c r="AE17">
        <f t="shared" si="7"/>
        <v>24</v>
      </c>
      <c r="AF17">
        <f t="shared" si="8"/>
        <v>8.6956521739130432E-2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1</v>
      </c>
      <c r="AP17">
        <f t="shared" si="2"/>
        <v>1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3"/>
        <v>1</v>
      </c>
      <c r="AX17">
        <f t="shared" si="3"/>
        <v>1</v>
      </c>
      <c r="AY17">
        <f t="shared" si="3"/>
        <v>0</v>
      </c>
      <c r="AZ17">
        <f t="shared" si="3"/>
        <v>0</v>
      </c>
      <c r="BA17">
        <f t="shared" si="3"/>
        <v>0</v>
      </c>
      <c r="BB17">
        <f t="shared" si="3"/>
        <v>0</v>
      </c>
      <c r="BC17">
        <f t="shared" si="3"/>
        <v>0</v>
      </c>
    </row>
    <row r="18" spans="1:55" x14ac:dyDescent="0.2">
      <c r="A18" s="1">
        <v>43654</v>
      </c>
      <c r="B18">
        <f>'2001 King Exp  '!B17</f>
        <v>0</v>
      </c>
      <c r="C18">
        <f>'2001 King Exp  '!C17</f>
        <v>0</v>
      </c>
      <c r="D18">
        <f>'2001 King Exp  '!D17</f>
        <v>0</v>
      </c>
      <c r="E18">
        <f>'2001 King Exp  '!E17</f>
        <v>0</v>
      </c>
      <c r="F18">
        <f>'2001 King Exp  '!F17</f>
        <v>0</v>
      </c>
      <c r="G18">
        <f>'2001 King Exp  '!G17</f>
        <v>0</v>
      </c>
      <c r="H18">
        <f>'2001 King Exp  '!H17</f>
        <v>0</v>
      </c>
      <c r="I18">
        <f>'2001 King Exp  '!I17</f>
        <v>0</v>
      </c>
      <c r="J18">
        <f>'2001 King Exp  '!J17</f>
        <v>3</v>
      </c>
      <c r="K18">
        <f>'2001 King Exp  '!K17</f>
        <v>0</v>
      </c>
      <c r="L18">
        <f>'2001 King Exp  '!L17</f>
        <v>0</v>
      </c>
      <c r="M18">
        <f>'2001 King Exp  '!M17</f>
        <v>0</v>
      </c>
      <c r="N18">
        <f>'2001 King Exp  '!N17</f>
        <v>0</v>
      </c>
      <c r="O18">
        <f>'2001 King Exp  '!O17</f>
        <v>0</v>
      </c>
      <c r="P18">
        <f>'2001 King Exp  '!P17</f>
        <v>0</v>
      </c>
      <c r="Q18">
        <f>'2001 King Exp  '!Q17</f>
        <v>0</v>
      </c>
      <c r="R18">
        <f>'2001 King Exp  '!R17</f>
        <v>0</v>
      </c>
      <c r="S18">
        <f>'2001 King Exp  '!S17</f>
        <v>0</v>
      </c>
      <c r="T18">
        <f>'2001 King Exp  '!T17</f>
        <v>3</v>
      </c>
      <c r="U18">
        <f>'2001 King Exp  '!U17</f>
        <v>0</v>
      </c>
      <c r="V18">
        <f>'2001 King Exp  '!V17</f>
        <v>0</v>
      </c>
      <c r="W18">
        <f>'2001 King Exp  '!W17</f>
        <v>0</v>
      </c>
      <c r="X18">
        <f>'2001 King Exp  '!X17</f>
        <v>0</v>
      </c>
      <c r="Y18">
        <f>'2001 King Exp  '!Y17</f>
        <v>0</v>
      </c>
      <c r="Z18" s="14">
        <f t="shared" si="4"/>
        <v>6</v>
      </c>
      <c r="AB18">
        <f t="shared" si="5"/>
        <v>6</v>
      </c>
      <c r="AC18">
        <f t="shared" si="6"/>
        <v>12.521739130434785</v>
      </c>
      <c r="AE18">
        <f t="shared" si="7"/>
        <v>24</v>
      </c>
      <c r="AF18">
        <f t="shared" si="8"/>
        <v>8.6956521739130432E-2</v>
      </c>
      <c r="AG18">
        <f t="shared" si="2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1</v>
      </c>
      <c r="AO18">
        <f t="shared" si="2"/>
        <v>1</v>
      </c>
      <c r="AP18">
        <f t="shared" si="2"/>
        <v>0</v>
      </c>
      <c r="AQ18">
        <f t="shared" si="2"/>
        <v>0</v>
      </c>
      <c r="AR18">
        <f t="shared" si="2"/>
        <v>0</v>
      </c>
      <c r="AS18">
        <f t="shared" si="2"/>
        <v>0</v>
      </c>
      <c r="AT18">
        <f t="shared" si="2"/>
        <v>0</v>
      </c>
      <c r="AU18">
        <f t="shared" si="2"/>
        <v>0</v>
      </c>
      <c r="AV18">
        <f t="shared" si="2"/>
        <v>0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</row>
    <row r="19" spans="1:55" x14ac:dyDescent="0.2">
      <c r="A19" s="1">
        <v>43655</v>
      </c>
      <c r="B19">
        <f>'2001 King Exp  '!B18</f>
        <v>0</v>
      </c>
      <c r="C19">
        <f>'2001 King Exp  '!C18</f>
        <v>3</v>
      </c>
      <c r="D19">
        <f>'2001 King Exp  '!D18</f>
        <v>0</v>
      </c>
      <c r="E19">
        <f>'2001 King Exp  '!E18</f>
        <v>0</v>
      </c>
      <c r="F19">
        <f>'2001 King Exp  '!F18</f>
        <v>0</v>
      </c>
      <c r="G19">
        <f>'2001 King Exp  '!G18</f>
        <v>0</v>
      </c>
      <c r="H19">
        <f>'2001 King Exp  '!H18</f>
        <v>0</v>
      </c>
      <c r="I19">
        <f>'2001 King Exp  '!I18</f>
        <v>0</v>
      </c>
      <c r="J19">
        <f>'2001 King Exp  '!J18</f>
        <v>0</v>
      </c>
      <c r="K19">
        <f>'2001 King Exp  '!K18</f>
        <v>0</v>
      </c>
      <c r="L19">
        <f>'2001 King Exp  '!L18</f>
        <v>0</v>
      </c>
      <c r="M19">
        <f>'2001 King Exp  '!M18</f>
        <v>-6</v>
      </c>
      <c r="N19">
        <f>'2001 King Exp  '!N18</f>
        <v>0</v>
      </c>
      <c r="O19">
        <f>'2001 King Exp  '!O18</f>
        <v>0</v>
      </c>
      <c r="P19">
        <f>'2001 King Exp  '!P18</f>
        <v>0</v>
      </c>
      <c r="Q19">
        <f>'2001 King Exp  '!Q18</f>
        <v>0</v>
      </c>
      <c r="R19">
        <f>'2001 King Exp  '!R18</f>
        <v>0</v>
      </c>
      <c r="S19">
        <f>'2001 King Exp  '!S18</f>
        <v>0</v>
      </c>
      <c r="T19">
        <f>'2001 King Exp  '!T18</f>
        <v>0</v>
      </c>
      <c r="U19">
        <f>'2001 King Exp  '!U18</f>
        <v>0</v>
      </c>
      <c r="V19">
        <f>'2001 King Exp  '!V18</f>
        <v>0</v>
      </c>
      <c r="W19">
        <f>'2001 King Exp  '!W18</f>
        <v>0</v>
      </c>
      <c r="X19">
        <f>'2001 King Exp  '!X18</f>
        <v>0</v>
      </c>
      <c r="Y19">
        <f>'2001 King Exp  '!Y18</f>
        <v>3</v>
      </c>
      <c r="Z19" s="14">
        <f t="shared" si="4"/>
        <v>0</v>
      </c>
      <c r="AB19">
        <f t="shared" si="5"/>
        <v>0</v>
      </c>
      <c r="AC19">
        <f t="shared" si="6"/>
        <v>34.434782608695663</v>
      </c>
      <c r="AE19">
        <f t="shared" si="7"/>
        <v>24</v>
      </c>
      <c r="AF19">
        <f t="shared" si="8"/>
        <v>0.2391304347826087</v>
      </c>
      <c r="AG19">
        <f t="shared" si="2"/>
        <v>1</v>
      </c>
      <c r="AH19">
        <f t="shared" si="2"/>
        <v>1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  <c r="AO19">
        <f t="shared" si="2"/>
        <v>0</v>
      </c>
      <c r="AP19">
        <f t="shared" si="2"/>
        <v>0</v>
      </c>
      <c r="AQ19">
        <f t="shared" si="2"/>
        <v>4</v>
      </c>
      <c r="AR19">
        <f t="shared" si="2"/>
        <v>4</v>
      </c>
      <c r="AS19">
        <f t="shared" si="2"/>
        <v>0</v>
      </c>
      <c r="AT19">
        <f t="shared" si="2"/>
        <v>0</v>
      </c>
      <c r="AU19">
        <f t="shared" si="2"/>
        <v>0</v>
      </c>
      <c r="AV19">
        <f t="shared" si="2"/>
        <v>0</v>
      </c>
      <c r="AW19">
        <f t="shared" si="3"/>
        <v>0</v>
      </c>
      <c r="AX19">
        <f t="shared" si="3"/>
        <v>0</v>
      </c>
      <c r="AY19">
        <f t="shared" si="3"/>
        <v>0</v>
      </c>
      <c r="AZ19">
        <f t="shared" si="3"/>
        <v>0</v>
      </c>
      <c r="BA19">
        <f t="shared" si="3"/>
        <v>0</v>
      </c>
      <c r="BB19">
        <f t="shared" si="3"/>
        <v>0</v>
      </c>
      <c r="BC19">
        <f t="shared" si="3"/>
        <v>1</v>
      </c>
    </row>
    <row r="20" spans="1:55" x14ac:dyDescent="0.2">
      <c r="A20" s="1">
        <v>43656</v>
      </c>
      <c r="B20">
        <f>'2001 King Exp  '!B19</f>
        <v>0</v>
      </c>
      <c r="C20">
        <f>'2001 King Exp  '!C19</f>
        <v>0</v>
      </c>
      <c r="D20">
        <f>'2001 King Exp  '!D19</f>
        <v>0</v>
      </c>
      <c r="E20">
        <f>'2001 King Exp  '!E19</f>
        <v>0</v>
      </c>
      <c r="F20">
        <f>'2001 King Exp  '!F19</f>
        <v>0</v>
      </c>
      <c r="G20">
        <f>'2001 King Exp  '!G19</f>
        <v>0</v>
      </c>
      <c r="H20">
        <f>'2001 King Exp  '!H19</f>
        <v>0</v>
      </c>
      <c r="I20">
        <f>'2001 King Exp  '!I19</f>
        <v>0</v>
      </c>
      <c r="J20">
        <f>'2001 King Exp  '!J19</f>
        <v>0</v>
      </c>
      <c r="K20">
        <f>'2001 King Exp  '!K19</f>
        <v>0</v>
      </c>
      <c r="L20">
        <f>'2001 King Exp  '!L19</f>
        <v>0</v>
      </c>
      <c r="M20">
        <f>'2001 King Exp  '!M19</f>
        <v>0</v>
      </c>
      <c r="N20">
        <f>'2001 King Exp  '!N19</f>
        <v>0</v>
      </c>
      <c r="O20">
        <f>'2001 King Exp  '!O19</f>
        <v>0</v>
      </c>
      <c r="P20">
        <f>'2001 King Exp  '!P19</f>
        <v>0</v>
      </c>
      <c r="Q20">
        <f>'2001 King Exp  '!Q19</f>
        <v>0</v>
      </c>
      <c r="R20">
        <f>'2001 King Exp  '!R19</f>
        <v>-6</v>
      </c>
      <c r="S20">
        <f>'2001 King Exp  '!S19</f>
        <v>0</v>
      </c>
      <c r="T20">
        <f>'2001 King Exp  '!T19</f>
        <v>0</v>
      </c>
      <c r="U20">
        <f>'2001 King Exp  '!U19</f>
        <v>0</v>
      </c>
      <c r="V20">
        <f>'2001 King Exp  '!V19</f>
        <v>0</v>
      </c>
      <c r="W20">
        <f>'2001 King Exp  '!W19</f>
        <v>0</v>
      </c>
      <c r="X20">
        <f>'2001 King Exp  '!X19</f>
        <v>0</v>
      </c>
      <c r="Y20">
        <f>'2001 King Exp  '!Y19</f>
        <v>0</v>
      </c>
      <c r="Z20" s="14">
        <f t="shared" si="4"/>
        <v>-6</v>
      </c>
      <c r="AB20">
        <f t="shared" si="5"/>
        <v>-6</v>
      </c>
      <c r="AC20">
        <f t="shared" si="6"/>
        <v>25.04347826086957</v>
      </c>
      <c r="AE20">
        <f t="shared" si="7"/>
        <v>24</v>
      </c>
      <c r="AF20">
        <f t="shared" si="8"/>
        <v>0.17391304347826086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  <c r="AO20">
        <f t="shared" si="2"/>
        <v>0</v>
      </c>
      <c r="AP20">
        <f t="shared" si="2"/>
        <v>0</v>
      </c>
      <c r="AQ20">
        <f t="shared" si="2"/>
        <v>0</v>
      </c>
      <c r="AR20">
        <f t="shared" si="2"/>
        <v>0</v>
      </c>
      <c r="AS20">
        <f t="shared" si="2"/>
        <v>0</v>
      </c>
      <c r="AT20">
        <f t="shared" si="2"/>
        <v>0</v>
      </c>
      <c r="AU20">
        <f t="shared" si="2"/>
        <v>0</v>
      </c>
      <c r="AV20">
        <f t="shared" si="2"/>
        <v>4</v>
      </c>
      <c r="AW20">
        <f t="shared" si="3"/>
        <v>4</v>
      </c>
      <c r="AX20">
        <f t="shared" si="3"/>
        <v>0</v>
      </c>
      <c r="AY20">
        <f t="shared" si="3"/>
        <v>0</v>
      </c>
      <c r="AZ20">
        <f t="shared" si="3"/>
        <v>0</v>
      </c>
      <c r="BA20">
        <f t="shared" si="3"/>
        <v>0</v>
      </c>
      <c r="BB20">
        <f t="shared" si="3"/>
        <v>0</v>
      </c>
      <c r="BC20">
        <f t="shared" si="3"/>
        <v>0</v>
      </c>
    </row>
    <row r="21" spans="1:55" x14ac:dyDescent="0.2">
      <c r="A21" s="1">
        <v>43657</v>
      </c>
      <c r="B21">
        <f>'2001 King Exp  '!B20</f>
        <v>0</v>
      </c>
      <c r="C21">
        <f>'2001 King Exp  '!C20</f>
        <v>0</v>
      </c>
      <c r="D21">
        <f>'2001 King Exp  '!D20</f>
        <v>0</v>
      </c>
      <c r="E21">
        <f>'2001 King Exp  '!E20</f>
        <v>0</v>
      </c>
      <c r="F21">
        <f>'2001 King Exp  '!F20</f>
        <v>0</v>
      </c>
      <c r="G21">
        <f>'2001 King Exp  '!G20</f>
        <v>0</v>
      </c>
      <c r="H21">
        <f>'2001 King Exp  '!H20</f>
        <v>0</v>
      </c>
      <c r="I21">
        <f>'2001 King Exp  '!I20</f>
        <v>0</v>
      </c>
      <c r="J21">
        <f>'2001 King Exp  '!J20</f>
        <v>0</v>
      </c>
      <c r="K21">
        <f>'2001 King Exp  '!K20</f>
        <v>0</v>
      </c>
      <c r="L21">
        <f>'2001 King Exp  '!L20</f>
        <v>0</v>
      </c>
      <c r="M21">
        <f>'2001 King Exp  '!M20</f>
        <v>0</v>
      </c>
      <c r="N21">
        <f>'2001 King Exp  '!N20</f>
        <v>0</v>
      </c>
      <c r="O21">
        <f>'2001 King Exp  '!O20</f>
        <v>3</v>
      </c>
      <c r="P21">
        <f>'2001 King Exp  '!P20</f>
        <v>0</v>
      </c>
      <c r="Q21">
        <f>'2001 King Exp  '!Q20</f>
        <v>0</v>
      </c>
      <c r="R21">
        <f>'2001 King Exp  '!R20</f>
        <v>0</v>
      </c>
      <c r="S21">
        <f>'2001 King Exp  '!S20</f>
        <v>0</v>
      </c>
      <c r="T21">
        <f>'2001 King Exp  '!T20</f>
        <v>0</v>
      </c>
      <c r="U21">
        <f>'2001 King Exp  '!U20</f>
        <v>0</v>
      </c>
      <c r="V21">
        <f>'2001 King Exp  '!V20</f>
        <v>0</v>
      </c>
      <c r="W21">
        <f>'2001 King Exp  '!W20</f>
        <v>0</v>
      </c>
      <c r="X21">
        <f>'2001 King Exp  '!X20</f>
        <v>0</v>
      </c>
      <c r="Y21">
        <f>'2001 King Exp  '!Y20</f>
        <v>0</v>
      </c>
      <c r="Z21" s="14">
        <f t="shared" si="4"/>
        <v>3</v>
      </c>
      <c r="AB21">
        <f t="shared" si="5"/>
        <v>3</v>
      </c>
      <c r="AC21">
        <f t="shared" si="6"/>
        <v>6.2608695652173925</v>
      </c>
      <c r="AE21">
        <f t="shared" si="7"/>
        <v>24</v>
      </c>
      <c r="AF21">
        <f t="shared" si="8"/>
        <v>4.3478260869565216E-2</v>
      </c>
      <c r="AG21">
        <f t="shared" si="2"/>
        <v>0</v>
      </c>
      <c r="AH21">
        <f t="shared" si="2"/>
        <v>0</v>
      </c>
      <c r="AI21">
        <f t="shared" si="2"/>
        <v>0</v>
      </c>
      <c r="AJ21">
        <f t="shared" si="2"/>
        <v>0</v>
      </c>
      <c r="AK21">
        <f t="shared" si="2"/>
        <v>0</v>
      </c>
      <c r="AL21">
        <f t="shared" si="2"/>
        <v>0</v>
      </c>
      <c r="AM21">
        <f t="shared" si="2"/>
        <v>0</v>
      </c>
      <c r="AN21">
        <f t="shared" si="2"/>
        <v>0</v>
      </c>
      <c r="AO21">
        <f t="shared" si="2"/>
        <v>0</v>
      </c>
      <c r="AP21">
        <f t="shared" si="2"/>
        <v>0</v>
      </c>
      <c r="AQ21">
        <f t="shared" si="2"/>
        <v>0</v>
      </c>
      <c r="AR21">
        <f t="shared" si="2"/>
        <v>0</v>
      </c>
      <c r="AS21">
        <f t="shared" si="2"/>
        <v>1</v>
      </c>
      <c r="AT21">
        <f t="shared" si="2"/>
        <v>1</v>
      </c>
      <c r="AU21">
        <f t="shared" si="2"/>
        <v>0</v>
      </c>
      <c r="AV21">
        <f t="shared" si="2"/>
        <v>0</v>
      </c>
      <c r="AW21">
        <f t="shared" si="3"/>
        <v>0</v>
      </c>
      <c r="AX21">
        <f t="shared" si="3"/>
        <v>0</v>
      </c>
      <c r="AY21">
        <f t="shared" si="3"/>
        <v>0</v>
      </c>
      <c r="AZ21">
        <f t="shared" si="3"/>
        <v>0</v>
      </c>
      <c r="BA21">
        <f t="shared" si="3"/>
        <v>0</v>
      </c>
      <c r="BB21">
        <f t="shared" si="3"/>
        <v>0</v>
      </c>
      <c r="BC21">
        <f t="shared" si="3"/>
        <v>0</v>
      </c>
    </row>
    <row r="22" spans="1:55" x14ac:dyDescent="0.2">
      <c r="A22" s="1">
        <v>43658</v>
      </c>
      <c r="B22">
        <f>'2001 King Exp  '!B21</f>
        <v>0</v>
      </c>
      <c r="C22">
        <f>'2001 King Exp  '!C21</f>
        <v>0</v>
      </c>
      <c r="D22">
        <f>'2001 King Exp  '!D21</f>
        <v>0</v>
      </c>
      <c r="E22" s="10"/>
      <c r="F22" s="10"/>
      <c r="G22" s="10"/>
      <c r="H22">
        <f>'2001 King Exp  '!H21</f>
        <v>0</v>
      </c>
      <c r="I22">
        <f>'2001 King Exp  '!I21</f>
        <v>0</v>
      </c>
      <c r="J22">
        <f>'2001 King Exp  '!J21</f>
        <v>-3</v>
      </c>
      <c r="K22">
        <f>'2001 King Exp  '!K21</f>
        <v>0</v>
      </c>
      <c r="L22">
        <f>'2001 King Exp  '!L21</f>
        <v>0</v>
      </c>
      <c r="M22">
        <f>'2001 King Exp  '!M21</f>
        <v>0</v>
      </c>
      <c r="N22">
        <f>'2001 King Exp  '!N21</f>
        <v>0</v>
      </c>
      <c r="O22">
        <f>'2001 King Exp  '!O21</f>
        <v>0</v>
      </c>
      <c r="P22">
        <f>'2001 King Exp  '!P21</f>
        <v>0</v>
      </c>
      <c r="Q22">
        <f>'2001 King Exp  '!Q21</f>
        <v>0</v>
      </c>
      <c r="R22">
        <f>'2001 King Exp  '!R21</f>
        <v>0</v>
      </c>
      <c r="S22">
        <f>'2001 King Exp  '!S21</f>
        <v>0</v>
      </c>
      <c r="T22">
        <f>'2001 King Exp  '!T21</f>
        <v>0</v>
      </c>
      <c r="U22">
        <f>'2001 King Exp  '!U21</f>
        <v>3</v>
      </c>
      <c r="V22">
        <f>'2001 King Exp  '!V21</f>
        <v>0</v>
      </c>
      <c r="W22">
        <f>'2001 King Exp  '!W21</f>
        <v>0</v>
      </c>
      <c r="X22">
        <f>'2001 King Exp  '!X21</f>
        <v>0</v>
      </c>
      <c r="Y22">
        <f>'2001 King Exp  '!Y21</f>
        <v>0</v>
      </c>
      <c r="Z22" s="14">
        <f t="shared" si="4"/>
        <v>0</v>
      </c>
      <c r="AB22" s="10">
        <f t="shared" si="5"/>
        <v>0</v>
      </c>
      <c r="AC22">
        <f t="shared" si="6"/>
        <v>17.196089706727999</v>
      </c>
      <c r="AE22">
        <f>AE1*SUM(B90:D90,H90:Y90)</f>
        <v>21.142857142857146</v>
      </c>
      <c r="AF22">
        <f t="shared" si="8"/>
        <v>9.9290780141843962E-2</v>
      </c>
      <c r="AG22">
        <f t="shared" si="2"/>
        <v>0</v>
      </c>
      <c r="AH22">
        <f t="shared" si="2"/>
        <v>0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0</v>
      </c>
      <c r="AN22">
        <f t="shared" si="2"/>
        <v>1</v>
      </c>
      <c r="AO22">
        <f t="shared" si="2"/>
        <v>1</v>
      </c>
      <c r="AP22">
        <f t="shared" si="2"/>
        <v>0</v>
      </c>
      <c r="AQ22">
        <f t="shared" si="2"/>
        <v>0</v>
      </c>
      <c r="AR22">
        <f t="shared" si="2"/>
        <v>0</v>
      </c>
      <c r="AS22">
        <f t="shared" si="2"/>
        <v>0</v>
      </c>
      <c r="AT22">
        <f t="shared" si="2"/>
        <v>0</v>
      </c>
      <c r="AU22">
        <f t="shared" si="2"/>
        <v>0</v>
      </c>
      <c r="AV22">
        <f t="shared" ref="AV22:BC54" si="9">(Q22/3-R22/3)^2</f>
        <v>0</v>
      </c>
      <c r="AW22">
        <f t="shared" si="3"/>
        <v>0</v>
      </c>
      <c r="AX22">
        <f t="shared" si="3"/>
        <v>0</v>
      </c>
      <c r="AY22">
        <f t="shared" si="3"/>
        <v>1</v>
      </c>
      <c r="AZ22">
        <f t="shared" si="3"/>
        <v>1</v>
      </c>
      <c r="BA22">
        <f t="shared" si="3"/>
        <v>0</v>
      </c>
      <c r="BB22">
        <f t="shared" si="3"/>
        <v>0</v>
      </c>
      <c r="BC22">
        <f t="shared" si="3"/>
        <v>0</v>
      </c>
    </row>
    <row r="23" spans="1:55" x14ac:dyDescent="0.2">
      <c r="A23" s="1">
        <v>43659</v>
      </c>
      <c r="B23">
        <f>'2001 King Exp  '!B22</f>
        <v>0</v>
      </c>
      <c r="C23">
        <f>'2001 King Exp  '!C22</f>
        <v>0</v>
      </c>
      <c r="D23">
        <f>'2001 King Exp  '!D22</f>
        <v>0</v>
      </c>
      <c r="E23">
        <f>'2001 King Exp  '!E22</f>
        <v>0</v>
      </c>
      <c r="F23">
        <f>'2001 King Exp  '!F22</f>
        <v>0</v>
      </c>
      <c r="G23">
        <f>'2001 King Exp  '!G22</f>
        <v>0</v>
      </c>
      <c r="H23">
        <f>'2001 King Exp  '!H22</f>
        <v>0</v>
      </c>
      <c r="I23">
        <f>'2001 King Exp  '!I22</f>
        <v>0</v>
      </c>
      <c r="J23">
        <f>'2001 King Exp  '!J22</f>
        <v>0</v>
      </c>
      <c r="K23">
        <f>'2001 King Exp  '!K22</f>
        <v>0</v>
      </c>
      <c r="L23">
        <f>'2001 King Exp  '!L22</f>
        <v>0</v>
      </c>
      <c r="M23">
        <f>'2001 King Exp  '!M22</f>
        <v>0</v>
      </c>
      <c r="N23">
        <f>'2001 King Exp  '!N22</f>
        <v>0</v>
      </c>
      <c r="O23">
        <f>'2001 King Exp  '!O22</f>
        <v>0</v>
      </c>
      <c r="P23">
        <f>'2001 King Exp  '!P22</f>
        <v>0</v>
      </c>
      <c r="Q23">
        <f>'2001 King Exp  '!Q22</f>
        <v>0</v>
      </c>
      <c r="R23">
        <f>'2001 King Exp  '!R22</f>
        <v>0</v>
      </c>
      <c r="S23">
        <f>'2001 King Exp  '!S22</f>
        <v>0</v>
      </c>
      <c r="T23">
        <f>'2001 King Exp  '!T22</f>
        <v>12</v>
      </c>
      <c r="U23">
        <f>'2001 King Exp  '!U22</f>
        <v>0</v>
      </c>
      <c r="V23">
        <f>'2001 King Exp  '!V22</f>
        <v>0</v>
      </c>
      <c r="W23">
        <f>'2001 King Exp  '!W22</f>
        <v>0</v>
      </c>
      <c r="X23">
        <f>'2001 King Exp  '!X22</f>
        <v>0</v>
      </c>
      <c r="Y23">
        <f>'2001 King Exp  '!Y22</f>
        <v>3</v>
      </c>
      <c r="Z23" s="14">
        <f t="shared" si="4"/>
        <v>15</v>
      </c>
      <c r="AB23">
        <f t="shared" si="5"/>
        <v>15</v>
      </c>
      <c r="AC23">
        <f t="shared" si="6"/>
        <v>103.30434782608697</v>
      </c>
      <c r="AE23">
        <f t="shared" si="7"/>
        <v>24</v>
      </c>
      <c r="AF23">
        <f t="shared" si="8"/>
        <v>0.71739130434782605</v>
      </c>
      <c r="AG23">
        <f t="shared" ref="AG23:AU39" si="10">(B23/3-C23/3)^2</f>
        <v>0</v>
      </c>
      <c r="AH23">
        <f t="shared" si="10"/>
        <v>0</v>
      </c>
      <c r="AI23">
        <f t="shared" si="10"/>
        <v>0</v>
      </c>
      <c r="AJ23">
        <f t="shared" si="10"/>
        <v>0</v>
      </c>
      <c r="AK23">
        <f t="shared" si="10"/>
        <v>0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0</v>
      </c>
      <c r="AT23">
        <f t="shared" si="10"/>
        <v>0</v>
      </c>
      <c r="AU23">
        <f t="shared" si="10"/>
        <v>0</v>
      </c>
      <c r="AV23">
        <f t="shared" si="9"/>
        <v>0</v>
      </c>
      <c r="AW23">
        <f t="shared" si="9"/>
        <v>0</v>
      </c>
      <c r="AX23">
        <f t="shared" si="9"/>
        <v>16</v>
      </c>
      <c r="AY23">
        <f t="shared" si="9"/>
        <v>16</v>
      </c>
      <c r="AZ23">
        <f t="shared" si="9"/>
        <v>0</v>
      </c>
      <c r="BA23">
        <f t="shared" si="9"/>
        <v>0</v>
      </c>
      <c r="BB23">
        <f t="shared" si="9"/>
        <v>0</v>
      </c>
      <c r="BC23">
        <f t="shared" si="9"/>
        <v>1</v>
      </c>
    </row>
    <row r="24" spans="1:55" x14ac:dyDescent="0.2">
      <c r="A24" s="1">
        <v>43660</v>
      </c>
      <c r="B24">
        <f>'2001 King Exp  '!B23</f>
        <v>0</v>
      </c>
      <c r="C24">
        <f>'2001 King Exp  '!C23</f>
        <v>0</v>
      </c>
      <c r="D24">
        <f>'2001 King Exp  '!D23</f>
        <v>0</v>
      </c>
      <c r="E24">
        <f>'2001 King Exp  '!E23</f>
        <v>6</v>
      </c>
      <c r="F24">
        <f>'2001 King Exp  '!F23</f>
        <v>0</v>
      </c>
      <c r="G24">
        <f>'2001 King Exp  '!G23</f>
        <v>0</v>
      </c>
      <c r="H24">
        <f>'2001 King Exp  '!H23</f>
        <v>3</v>
      </c>
      <c r="I24">
        <f>'2001 King Exp  '!I23</f>
        <v>0</v>
      </c>
      <c r="J24">
        <f>'2001 King Exp  '!J23</f>
        <v>-3</v>
      </c>
      <c r="K24">
        <f>'2001 King Exp  '!K23</f>
        <v>0</v>
      </c>
      <c r="L24">
        <f>'2001 King Exp  '!L23</f>
        <v>0</v>
      </c>
      <c r="M24">
        <f>'2001 King Exp  '!M23</f>
        <v>0</v>
      </c>
      <c r="N24">
        <f>'2001 King Exp  '!N23</f>
        <v>0</v>
      </c>
      <c r="O24">
        <f>'2001 King Exp  '!O23</f>
        <v>0</v>
      </c>
      <c r="P24">
        <f>'2001 King Exp  '!P23</f>
        <v>-3</v>
      </c>
      <c r="Q24">
        <f>'2001 King Exp  '!Q23</f>
        <v>18</v>
      </c>
      <c r="R24">
        <f>'2001 King Exp  '!R23</f>
        <v>0</v>
      </c>
      <c r="S24">
        <f>'2001 King Exp  '!S23</f>
        <v>0</v>
      </c>
      <c r="T24">
        <f>'2001 King Exp  '!T23</f>
        <v>0</v>
      </c>
      <c r="U24">
        <f>'2001 King Exp  '!U23</f>
        <v>0</v>
      </c>
      <c r="V24">
        <f>'2001 King Exp  '!V23</f>
        <v>0</v>
      </c>
      <c r="W24">
        <f>'2001 King Exp  '!W23</f>
        <v>0</v>
      </c>
      <c r="X24">
        <f>'2001 King Exp  '!X23</f>
        <v>0</v>
      </c>
      <c r="Y24">
        <f>'2001 King Exp  '!Y23</f>
        <v>0</v>
      </c>
      <c r="Z24" s="14">
        <f t="shared" si="4"/>
        <v>21</v>
      </c>
      <c r="AB24">
        <f t="shared" si="5"/>
        <v>21</v>
      </c>
      <c r="AC24">
        <f t="shared" si="6"/>
        <v>306.78260869565224</v>
      </c>
      <c r="AE24">
        <f t="shared" si="7"/>
        <v>24</v>
      </c>
      <c r="AF24">
        <f t="shared" si="8"/>
        <v>2.1304347826086958</v>
      </c>
      <c r="AG24">
        <f t="shared" si="10"/>
        <v>0</v>
      </c>
      <c r="AH24">
        <f t="shared" si="10"/>
        <v>0</v>
      </c>
      <c r="AI24">
        <f t="shared" si="10"/>
        <v>4</v>
      </c>
      <c r="AJ24">
        <f t="shared" si="10"/>
        <v>4</v>
      </c>
      <c r="AK24">
        <f t="shared" si="10"/>
        <v>0</v>
      </c>
      <c r="AL24">
        <f t="shared" si="10"/>
        <v>1</v>
      </c>
      <c r="AM24">
        <f t="shared" si="10"/>
        <v>1</v>
      </c>
      <c r="AN24">
        <f t="shared" si="10"/>
        <v>1</v>
      </c>
      <c r="AO24">
        <f t="shared" si="10"/>
        <v>1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1</v>
      </c>
      <c r="AU24">
        <f t="shared" si="10"/>
        <v>49</v>
      </c>
      <c r="AV24">
        <f t="shared" si="9"/>
        <v>36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0</v>
      </c>
      <c r="BB24">
        <f t="shared" si="9"/>
        <v>0</v>
      </c>
      <c r="BC24">
        <f t="shared" si="9"/>
        <v>0</v>
      </c>
    </row>
    <row r="25" spans="1:55" x14ac:dyDescent="0.2">
      <c r="A25" s="1">
        <v>43661</v>
      </c>
      <c r="B25">
        <f>'2001 King Exp  '!B24</f>
        <v>15</v>
      </c>
      <c r="C25">
        <f>'2001 King Exp  '!C24</f>
        <v>9</v>
      </c>
      <c r="D25">
        <f>'2001 King Exp  '!D24</f>
        <v>27</v>
      </c>
      <c r="E25">
        <f>'2001 King Exp  '!E24</f>
        <v>9</v>
      </c>
      <c r="F25">
        <f>'2001 King Exp  '!F24</f>
        <v>0</v>
      </c>
      <c r="G25">
        <f>'2001 King Exp  '!G24</f>
        <v>3</v>
      </c>
      <c r="H25">
        <f>'2001 King Exp  '!H24</f>
        <v>0</v>
      </c>
      <c r="I25">
        <f>'2001 King Exp  '!I24</f>
        <v>3</v>
      </c>
      <c r="J25">
        <f>'2001 King Exp  '!J24</f>
        <v>-3</v>
      </c>
      <c r="K25">
        <f>'2001 King Exp  '!K24</f>
        <v>0</v>
      </c>
      <c r="L25">
        <f>'2001 King Exp  '!L24</f>
        <v>0</v>
      </c>
      <c r="M25">
        <f>'2001 King Exp  '!M24</f>
        <v>-6</v>
      </c>
      <c r="N25">
        <f>'2001 King Exp  '!N24</f>
        <v>0</v>
      </c>
      <c r="O25">
        <f>'2001 King Exp  '!O24</f>
        <v>3</v>
      </c>
      <c r="P25">
        <f>'2001 King Exp  '!P24</f>
        <v>0</v>
      </c>
      <c r="Q25">
        <f>'2001 King Exp  '!Q24</f>
        <v>0</v>
      </c>
      <c r="R25">
        <f>'2001 King Exp  '!R24</f>
        <v>3</v>
      </c>
      <c r="S25">
        <f>'2001 King Exp  '!S24</f>
        <v>0</v>
      </c>
      <c r="T25">
        <f>'2001 King Exp  '!T24</f>
        <v>0</v>
      </c>
      <c r="U25">
        <f>'2001 King Exp  '!U24</f>
        <v>0</v>
      </c>
      <c r="V25">
        <f>'2001 King Exp  '!V24</f>
        <v>0</v>
      </c>
      <c r="W25">
        <f>'2001 King Exp  '!W24</f>
        <v>-3</v>
      </c>
      <c r="X25">
        <f>'2001 King Exp  '!X24</f>
        <v>0</v>
      </c>
      <c r="Y25">
        <f>'2001 King Exp  '!Y24</f>
        <v>0</v>
      </c>
      <c r="Z25" s="14">
        <f t="shared" si="4"/>
        <v>60</v>
      </c>
      <c r="AB25">
        <f t="shared" si="5"/>
        <v>60</v>
      </c>
      <c r="AC25">
        <f t="shared" si="6"/>
        <v>334.95652173913049</v>
      </c>
      <c r="AE25">
        <f t="shared" si="7"/>
        <v>24</v>
      </c>
      <c r="AF25">
        <f t="shared" si="8"/>
        <v>2.3260869565217392</v>
      </c>
      <c r="AG25">
        <f t="shared" si="10"/>
        <v>4</v>
      </c>
      <c r="AH25">
        <f t="shared" si="10"/>
        <v>36</v>
      </c>
      <c r="AI25">
        <f t="shared" si="10"/>
        <v>36</v>
      </c>
      <c r="AJ25">
        <f t="shared" si="10"/>
        <v>9</v>
      </c>
      <c r="AK25">
        <f t="shared" si="10"/>
        <v>1</v>
      </c>
      <c r="AL25">
        <f t="shared" si="10"/>
        <v>1</v>
      </c>
      <c r="AM25">
        <f t="shared" si="10"/>
        <v>1</v>
      </c>
      <c r="AN25">
        <f t="shared" si="10"/>
        <v>4</v>
      </c>
      <c r="AO25">
        <f t="shared" si="10"/>
        <v>1</v>
      </c>
      <c r="AP25">
        <f t="shared" si="10"/>
        <v>0</v>
      </c>
      <c r="AQ25">
        <f t="shared" si="10"/>
        <v>4</v>
      </c>
      <c r="AR25">
        <f t="shared" si="10"/>
        <v>4</v>
      </c>
      <c r="AS25">
        <f t="shared" si="10"/>
        <v>1</v>
      </c>
      <c r="AT25">
        <f t="shared" si="10"/>
        <v>1</v>
      </c>
      <c r="AU25">
        <f t="shared" si="10"/>
        <v>0</v>
      </c>
      <c r="AV25">
        <f t="shared" si="9"/>
        <v>1</v>
      </c>
      <c r="AW25">
        <f t="shared" si="9"/>
        <v>1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1</v>
      </c>
      <c r="BB25">
        <f t="shared" si="9"/>
        <v>1</v>
      </c>
      <c r="BC25">
        <f t="shared" si="9"/>
        <v>0</v>
      </c>
    </row>
    <row r="26" spans="1:55" x14ac:dyDescent="0.2">
      <c r="A26" s="1">
        <v>43662</v>
      </c>
      <c r="B26">
        <f>'2001 King Exp  '!B25</f>
        <v>0</v>
      </c>
      <c r="C26">
        <f>'2001 King Exp  '!C25</f>
        <v>0</v>
      </c>
      <c r="D26">
        <f>'2001 King Exp  '!D25</f>
        <v>-3</v>
      </c>
      <c r="E26">
        <f>'2001 King Exp  '!E25</f>
        <v>-3</v>
      </c>
      <c r="F26">
        <f>'2001 King Exp  '!F25</f>
        <v>6</v>
      </c>
      <c r="G26">
        <f>'2001 King Exp  '!G25</f>
        <v>0</v>
      </c>
      <c r="H26">
        <f>'2001 King Exp  '!H25</f>
        <v>0</v>
      </c>
      <c r="I26">
        <f>'2001 King Exp  '!I25</f>
        <v>0</v>
      </c>
      <c r="J26">
        <f>'2001 King Exp  '!J25</f>
        <v>3</v>
      </c>
      <c r="K26">
        <f>'2001 King Exp  '!K25</f>
        <v>0</v>
      </c>
      <c r="L26">
        <f>'2001 King Exp  '!L25</f>
        <v>0</v>
      </c>
      <c r="M26">
        <f>'2001 King Exp  '!M25</f>
        <v>0</v>
      </c>
      <c r="N26">
        <f>'2001 King Exp  '!N25</f>
        <v>0</v>
      </c>
      <c r="O26">
        <f>'2001 King Exp  '!O25</f>
        <v>0</v>
      </c>
      <c r="P26">
        <f>'2001 King Exp  '!P25</f>
        <v>0</v>
      </c>
      <c r="Q26">
        <f>'2001 King Exp  '!Q25</f>
        <v>0</v>
      </c>
      <c r="R26">
        <f>'2001 King Exp  '!R25</f>
        <v>0</v>
      </c>
      <c r="S26">
        <f>'2001 King Exp  '!S25</f>
        <v>3</v>
      </c>
      <c r="T26">
        <f>'2001 King Exp  '!T25</f>
        <v>0</v>
      </c>
      <c r="U26">
        <f>'2001 King Exp  '!U25</f>
        <v>3</v>
      </c>
      <c r="V26">
        <f>'2001 King Exp  '!V25</f>
        <v>3</v>
      </c>
      <c r="W26">
        <f>'2001 King Exp  '!W25</f>
        <v>6</v>
      </c>
      <c r="X26">
        <f>'2001 King Exp  '!X25</f>
        <v>0</v>
      </c>
      <c r="Y26">
        <f>'2001 King Exp  '!Y25</f>
        <v>0</v>
      </c>
      <c r="Z26" s="14">
        <f t="shared" si="4"/>
        <v>18</v>
      </c>
      <c r="AB26">
        <f t="shared" si="5"/>
        <v>18</v>
      </c>
      <c r="AC26">
        <f t="shared" si="6"/>
        <v>75.130434782608702</v>
      </c>
      <c r="AE26">
        <f t="shared" si="7"/>
        <v>24</v>
      </c>
      <c r="AF26">
        <f t="shared" si="8"/>
        <v>0.52173913043478259</v>
      </c>
      <c r="AG26">
        <f t="shared" si="10"/>
        <v>0</v>
      </c>
      <c r="AH26">
        <f t="shared" si="10"/>
        <v>1</v>
      </c>
      <c r="AI26">
        <f t="shared" si="10"/>
        <v>0</v>
      </c>
      <c r="AJ26">
        <f t="shared" si="10"/>
        <v>9</v>
      </c>
      <c r="AK26">
        <f t="shared" si="10"/>
        <v>4</v>
      </c>
      <c r="AL26">
        <f t="shared" si="10"/>
        <v>0</v>
      </c>
      <c r="AM26">
        <f t="shared" si="10"/>
        <v>0</v>
      </c>
      <c r="AN26">
        <f t="shared" si="10"/>
        <v>1</v>
      </c>
      <c r="AO26">
        <f t="shared" si="10"/>
        <v>1</v>
      </c>
      <c r="AP26">
        <f t="shared" si="10"/>
        <v>0</v>
      </c>
      <c r="AQ26">
        <f t="shared" si="10"/>
        <v>0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9"/>
        <v>0</v>
      </c>
      <c r="AW26">
        <f t="shared" si="9"/>
        <v>1</v>
      </c>
      <c r="AX26">
        <f t="shared" si="9"/>
        <v>1</v>
      </c>
      <c r="AY26">
        <f t="shared" si="9"/>
        <v>1</v>
      </c>
      <c r="AZ26">
        <f t="shared" si="9"/>
        <v>0</v>
      </c>
      <c r="BA26">
        <f t="shared" si="9"/>
        <v>1</v>
      </c>
      <c r="BB26">
        <f t="shared" si="9"/>
        <v>4</v>
      </c>
      <c r="BC26">
        <f t="shared" si="9"/>
        <v>0</v>
      </c>
    </row>
    <row r="27" spans="1:55" x14ac:dyDescent="0.2">
      <c r="A27" s="1">
        <v>43663</v>
      </c>
      <c r="B27">
        <f>'2001 King Exp  '!B26</f>
        <v>0</v>
      </c>
      <c r="C27">
        <f>'2001 King Exp  '!C26</f>
        <v>0</v>
      </c>
      <c r="D27">
        <f>'2001 King Exp  '!D26</f>
        <v>3</v>
      </c>
      <c r="E27">
        <f>'2001 King Exp  '!E26</f>
        <v>0</v>
      </c>
      <c r="F27">
        <f>'2001 King Exp  '!F26</f>
        <v>0</v>
      </c>
      <c r="G27">
        <f>'2001 King Exp  '!G26</f>
        <v>0</v>
      </c>
      <c r="H27">
        <f>'2001 King Exp  '!H26</f>
        <v>0</v>
      </c>
      <c r="I27">
        <f>'2001 King Exp  '!I26</f>
        <v>3</v>
      </c>
      <c r="J27">
        <f>'2001 King Exp  '!J26</f>
        <v>0</v>
      </c>
      <c r="K27">
        <f>'2001 King Exp  '!K26</f>
        <v>0</v>
      </c>
      <c r="L27">
        <f>'2001 King Exp  '!L26</f>
        <v>0</v>
      </c>
      <c r="M27">
        <f>'2001 King Exp  '!M26</f>
        <v>3</v>
      </c>
      <c r="N27">
        <f>'2001 King Exp  '!N26</f>
        <v>3</v>
      </c>
      <c r="O27">
        <f>'2001 King Exp  '!O26</f>
        <v>0</v>
      </c>
      <c r="P27">
        <f>'2001 King Exp  '!P26</f>
        <v>3</v>
      </c>
      <c r="Q27">
        <f>'2001 King Exp  '!Q26</f>
        <v>0</v>
      </c>
      <c r="R27">
        <f>'2001 King Exp  '!R26</f>
        <v>-3</v>
      </c>
      <c r="S27">
        <f>'2001 King Exp  '!S26</f>
        <v>0</v>
      </c>
      <c r="T27">
        <f>'2001 King Exp  '!T26</f>
        <v>0</v>
      </c>
      <c r="U27">
        <f>'2001 King Exp  '!U26</f>
        <v>0</v>
      </c>
      <c r="V27">
        <f>'2001 King Exp  '!V26</f>
        <v>6</v>
      </c>
      <c r="W27">
        <f>'2001 King Exp  '!W26</f>
        <v>0</v>
      </c>
      <c r="X27">
        <f>'2001 King Exp  '!X26</f>
        <v>3</v>
      </c>
      <c r="Y27">
        <f>'2001 King Exp  '!Y26</f>
        <v>0</v>
      </c>
      <c r="Z27" s="14">
        <f t="shared" si="4"/>
        <v>21</v>
      </c>
      <c r="AB27">
        <f t="shared" si="5"/>
        <v>21</v>
      </c>
      <c r="AC27">
        <f t="shared" si="6"/>
        <v>62.608695652173921</v>
      </c>
      <c r="AE27">
        <f t="shared" si="7"/>
        <v>24</v>
      </c>
      <c r="AF27">
        <f t="shared" si="8"/>
        <v>0.43478260869565216</v>
      </c>
      <c r="AG27">
        <f t="shared" si="10"/>
        <v>0</v>
      </c>
      <c r="AH27">
        <f t="shared" si="10"/>
        <v>1</v>
      </c>
      <c r="AI27">
        <f t="shared" si="10"/>
        <v>1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1</v>
      </c>
      <c r="AN27">
        <f t="shared" si="10"/>
        <v>1</v>
      </c>
      <c r="AO27">
        <f t="shared" si="10"/>
        <v>0</v>
      </c>
      <c r="AP27">
        <f t="shared" si="10"/>
        <v>0</v>
      </c>
      <c r="AQ27">
        <f t="shared" si="10"/>
        <v>1</v>
      </c>
      <c r="AR27">
        <f t="shared" si="10"/>
        <v>0</v>
      </c>
      <c r="AS27">
        <f t="shared" si="10"/>
        <v>1</v>
      </c>
      <c r="AT27">
        <f t="shared" si="10"/>
        <v>1</v>
      </c>
      <c r="AU27">
        <f t="shared" si="10"/>
        <v>1</v>
      </c>
      <c r="AV27">
        <f t="shared" si="9"/>
        <v>1</v>
      </c>
      <c r="AW27">
        <f t="shared" si="9"/>
        <v>1</v>
      </c>
      <c r="AX27">
        <f t="shared" si="9"/>
        <v>0</v>
      </c>
      <c r="AY27">
        <f t="shared" si="9"/>
        <v>0</v>
      </c>
      <c r="AZ27">
        <f t="shared" si="9"/>
        <v>4</v>
      </c>
      <c r="BA27">
        <f t="shared" si="9"/>
        <v>4</v>
      </c>
      <c r="BB27">
        <f t="shared" si="9"/>
        <v>1</v>
      </c>
      <c r="BC27">
        <f t="shared" si="9"/>
        <v>1</v>
      </c>
    </row>
    <row r="28" spans="1:55" x14ac:dyDescent="0.2">
      <c r="A28" s="1">
        <v>43664</v>
      </c>
      <c r="B28">
        <f>'2001 King Exp  '!B27</f>
        <v>0</v>
      </c>
      <c r="C28">
        <f>'2001 King Exp  '!C27</f>
        <v>6</v>
      </c>
      <c r="D28">
        <f>'2001 King Exp  '!D27</f>
        <v>0</v>
      </c>
      <c r="E28">
        <f>'2001 King Exp  '!E27</f>
        <v>0</v>
      </c>
      <c r="F28">
        <f>'2001 King Exp  '!F27</f>
        <v>0</v>
      </c>
      <c r="G28">
        <f>'2001 King Exp  '!G27</f>
        <v>0</v>
      </c>
      <c r="H28">
        <f>'2001 King Exp  '!H27</f>
        <v>0</v>
      </c>
      <c r="I28">
        <f>'2001 King Exp  '!I27</f>
        <v>0</v>
      </c>
      <c r="J28">
        <f>'2001 King Exp  '!J27</f>
        <v>0</v>
      </c>
      <c r="K28">
        <f>'2001 King Exp  '!K27</f>
        <v>0</v>
      </c>
      <c r="L28">
        <f>'2001 King Exp  '!L27</f>
        <v>0</v>
      </c>
      <c r="M28">
        <f>'2001 King Exp  '!M27</f>
        <v>0</v>
      </c>
      <c r="N28">
        <f>'2001 King Exp  '!N27</f>
        <v>0</v>
      </c>
      <c r="O28">
        <f>'2001 King Exp  '!O27</f>
        <v>0</v>
      </c>
      <c r="P28">
        <f>'2001 King Exp  '!P27</f>
        <v>0</v>
      </c>
      <c r="Q28">
        <f>'2001 King Exp  '!Q27</f>
        <v>0</v>
      </c>
      <c r="R28">
        <f>'2001 King Exp  '!R27</f>
        <v>0</v>
      </c>
      <c r="S28">
        <f>'2001 King Exp  '!S27</f>
        <v>0</v>
      </c>
      <c r="T28">
        <f>'2001 King Exp  '!T27</f>
        <v>3</v>
      </c>
      <c r="U28">
        <f>'2001 King Exp  '!U27</f>
        <v>0</v>
      </c>
      <c r="V28">
        <f>'2001 King Exp  '!V27</f>
        <v>0</v>
      </c>
      <c r="W28">
        <f>'2001 King Exp  '!W27</f>
        <v>0</v>
      </c>
      <c r="X28">
        <f>'2001 King Exp  '!X27</f>
        <v>3</v>
      </c>
      <c r="Y28">
        <f>'2001 King Exp  '!Y27</f>
        <v>3</v>
      </c>
      <c r="Z28" s="14">
        <f t="shared" si="4"/>
        <v>15</v>
      </c>
      <c r="AB28">
        <f t="shared" si="5"/>
        <v>15</v>
      </c>
      <c r="AC28">
        <f t="shared" si="6"/>
        <v>34.434782608695663</v>
      </c>
      <c r="AE28">
        <f t="shared" si="7"/>
        <v>24</v>
      </c>
      <c r="AF28">
        <f t="shared" si="8"/>
        <v>0.2391304347826087</v>
      </c>
      <c r="AG28">
        <f t="shared" si="10"/>
        <v>4</v>
      </c>
      <c r="AH28">
        <f t="shared" si="10"/>
        <v>4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9"/>
        <v>0</v>
      </c>
      <c r="AW28">
        <f t="shared" si="9"/>
        <v>0</v>
      </c>
      <c r="AX28">
        <f t="shared" si="9"/>
        <v>1</v>
      </c>
      <c r="AY28">
        <f t="shared" si="9"/>
        <v>1</v>
      </c>
      <c r="AZ28">
        <f t="shared" si="9"/>
        <v>0</v>
      </c>
      <c r="BA28">
        <f t="shared" si="9"/>
        <v>0</v>
      </c>
      <c r="BB28">
        <f t="shared" si="9"/>
        <v>1</v>
      </c>
      <c r="BC28">
        <f t="shared" si="9"/>
        <v>0</v>
      </c>
    </row>
    <row r="29" spans="1:55" x14ac:dyDescent="0.2">
      <c r="A29" s="1">
        <v>43665</v>
      </c>
      <c r="B29">
        <f>'2001 King Exp  '!B28</f>
        <v>6</v>
      </c>
      <c r="C29">
        <f>'2001 King Exp  '!C28</f>
        <v>6</v>
      </c>
      <c r="D29">
        <f>'2001 King Exp  '!D28</f>
        <v>0</v>
      </c>
      <c r="E29">
        <f>'2001 King Exp  '!E28</f>
        <v>0</v>
      </c>
      <c r="F29">
        <f>'2001 King Exp  '!F28</f>
        <v>0</v>
      </c>
      <c r="G29">
        <f>'2001 King Exp  '!G28</f>
        <v>3</v>
      </c>
      <c r="H29">
        <f>'2001 King Exp  '!H28</f>
        <v>0</v>
      </c>
      <c r="I29">
        <f>'2001 King Exp  '!I28</f>
        <v>0</v>
      </c>
      <c r="J29">
        <f>'2001 King Exp  '!J28</f>
        <v>0</v>
      </c>
      <c r="K29">
        <f>'2001 King Exp  '!K28</f>
        <v>0</v>
      </c>
      <c r="L29">
        <f>'2001 King Exp  '!L28</f>
        <v>0</v>
      </c>
      <c r="M29">
        <f>'2001 King Exp  '!M28</f>
        <v>0</v>
      </c>
      <c r="N29">
        <f>'2001 King Exp  '!N28</f>
        <v>0</v>
      </c>
      <c r="O29">
        <f>'2001 King Exp  '!O28</f>
        <v>-3</v>
      </c>
      <c r="P29">
        <f>'2001 King Exp  '!P28</f>
        <v>0</v>
      </c>
      <c r="Q29">
        <f>'2001 King Exp  '!Q28</f>
        <v>3</v>
      </c>
      <c r="R29">
        <f>'2001 King Exp  '!R28</f>
        <v>0</v>
      </c>
      <c r="S29">
        <f>'2001 King Exp  '!S28</f>
        <v>3</v>
      </c>
      <c r="T29">
        <f>'2001 King Exp  '!T28</f>
        <v>3</v>
      </c>
      <c r="U29">
        <f>'2001 King Exp  '!U28</f>
        <v>0</v>
      </c>
      <c r="V29">
        <f>'2001 King Exp  '!V28</f>
        <v>0</v>
      </c>
      <c r="W29">
        <f>'2001 King Exp  '!W28</f>
        <v>0</v>
      </c>
      <c r="X29">
        <f>'2001 King Exp  '!X28</f>
        <v>0</v>
      </c>
      <c r="Y29">
        <f>'2001 King Exp  '!Y28</f>
        <v>0</v>
      </c>
      <c r="Z29" s="14">
        <f t="shared" si="4"/>
        <v>21</v>
      </c>
      <c r="AB29">
        <f t="shared" si="5"/>
        <v>21</v>
      </c>
      <c r="AC29">
        <f t="shared" si="6"/>
        <v>37.565217391304351</v>
      </c>
      <c r="AE29">
        <f t="shared" si="7"/>
        <v>24</v>
      </c>
      <c r="AF29">
        <f t="shared" si="8"/>
        <v>0.2608695652173913</v>
      </c>
      <c r="AG29">
        <f t="shared" si="10"/>
        <v>0</v>
      </c>
      <c r="AH29">
        <f t="shared" si="10"/>
        <v>4</v>
      </c>
      <c r="AI29">
        <f t="shared" si="10"/>
        <v>0</v>
      </c>
      <c r="AJ29">
        <f t="shared" si="10"/>
        <v>0</v>
      </c>
      <c r="AK29">
        <f t="shared" si="10"/>
        <v>1</v>
      </c>
      <c r="AL29">
        <f t="shared" si="10"/>
        <v>1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1</v>
      </c>
      <c r="AT29">
        <f t="shared" si="10"/>
        <v>1</v>
      </c>
      <c r="AU29">
        <f t="shared" si="10"/>
        <v>1</v>
      </c>
      <c r="AV29">
        <f t="shared" si="9"/>
        <v>1</v>
      </c>
      <c r="AW29">
        <f t="shared" si="9"/>
        <v>1</v>
      </c>
      <c r="AX29">
        <f t="shared" si="9"/>
        <v>0</v>
      </c>
      <c r="AY29">
        <f t="shared" si="9"/>
        <v>1</v>
      </c>
      <c r="AZ29">
        <f t="shared" si="9"/>
        <v>0</v>
      </c>
      <c r="BA29">
        <f t="shared" si="9"/>
        <v>0</v>
      </c>
      <c r="BB29">
        <f t="shared" si="9"/>
        <v>0</v>
      </c>
      <c r="BC29">
        <f t="shared" si="9"/>
        <v>0</v>
      </c>
    </row>
    <row r="30" spans="1:55" x14ac:dyDescent="0.2">
      <c r="A30" s="1">
        <v>43666</v>
      </c>
      <c r="B30">
        <f>'2001 King Exp  '!B29</f>
        <v>0</v>
      </c>
      <c r="C30">
        <f>'2001 King Exp  '!C29</f>
        <v>0</v>
      </c>
      <c r="D30">
        <f>'2001 King Exp  '!D29</f>
        <v>0</v>
      </c>
      <c r="E30">
        <f>'2001 King Exp  '!E29</f>
        <v>0</v>
      </c>
      <c r="F30">
        <f>'2001 King Exp  '!F29</f>
        <v>0</v>
      </c>
      <c r="G30">
        <f>'2001 King Exp  '!G29</f>
        <v>-3</v>
      </c>
      <c r="H30">
        <f>'2001 King Exp  '!H29</f>
        <v>0</v>
      </c>
      <c r="I30">
        <f>'2001 King Exp  '!I29</f>
        <v>0</v>
      </c>
      <c r="J30">
        <f>'2001 King Exp  '!J29</f>
        <v>0</v>
      </c>
      <c r="K30">
        <f>'2001 King Exp  '!K29</f>
        <v>0</v>
      </c>
      <c r="L30">
        <f>'2001 King Exp  '!L29</f>
        <v>3</v>
      </c>
      <c r="M30">
        <f>'2001 King Exp  '!M29</f>
        <v>0</v>
      </c>
      <c r="N30">
        <f>'2001 King Exp  '!N29</f>
        <v>0</v>
      </c>
      <c r="O30">
        <f>'2001 King Exp  '!O29</f>
        <v>0</v>
      </c>
      <c r="P30">
        <f>'2001 King Exp  '!P29</f>
        <v>0</v>
      </c>
      <c r="Q30">
        <f>'2001 King Exp  '!Q29</f>
        <v>0</v>
      </c>
      <c r="R30">
        <f>'2001 King Exp  '!R29</f>
        <v>0</v>
      </c>
      <c r="S30">
        <f>'2001 King Exp  '!S29</f>
        <v>0</v>
      </c>
      <c r="T30">
        <f>'2001 King Exp  '!T29</f>
        <v>0</v>
      </c>
      <c r="U30">
        <f>'2001 King Exp  '!U29</f>
        <v>0</v>
      </c>
      <c r="V30">
        <f>'2001 King Exp  '!V29</f>
        <v>0</v>
      </c>
      <c r="W30">
        <f>'2001 King Exp  '!W29</f>
        <v>0</v>
      </c>
      <c r="X30">
        <f>'2001 King Exp  '!X29</f>
        <v>0</v>
      </c>
      <c r="Y30">
        <f>'2001 King Exp  '!Y29</f>
        <v>0</v>
      </c>
      <c r="Z30" s="14">
        <f t="shared" si="4"/>
        <v>0</v>
      </c>
      <c r="AB30">
        <f t="shared" si="5"/>
        <v>0</v>
      </c>
      <c r="AC30">
        <f t="shared" si="6"/>
        <v>12.521739130434785</v>
      </c>
      <c r="AE30">
        <f t="shared" si="7"/>
        <v>24</v>
      </c>
      <c r="AF30">
        <f t="shared" si="8"/>
        <v>8.6956521739130432E-2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1</v>
      </c>
      <c r="AL30">
        <f t="shared" si="10"/>
        <v>1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1</v>
      </c>
      <c r="AQ30">
        <f t="shared" si="10"/>
        <v>1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9"/>
        <v>0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9"/>
        <v>0</v>
      </c>
      <c r="BB30">
        <f t="shared" si="9"/>
        <v>0</v>
      </c>
      <c r="BC30">
        <f t="shared" si="9"/>
        <v>0</v>
      </c>
    </row>
    <row r="31" spans="1:55" x14ac:dyDescent="0.2">
      <c r="A31" s="1">
        <v>43667</v>
      </c>
      <c r="B31">
        <f>'2001 King Exp  '!B30</f>
        <v>3</v>
      </c>
      <c r="C31">
        <f>'2001 King Exp  '!C30</f>
        <v>0</v>
      </c>
      <c r="D31">
        <f>'2001 King Exp  '!D30</f>
        <v>0</v>
      </c>
      <c r="E31">
        <f>'2001 King Exp  '!E30</f>
        <v>0</v>
      </c>
      <c r="F31">
        <f>'2001 King Exp  '!F30</f>
        <v>0</v>
      </c>
      <c r="G31">
        <f>'2001 King Exp  '!G30</f>
        <v>0</v>
      </c>
      <c r="H31">
        <f>'2001 King Exp  '!H30</f>
        <v>0</v>
      </c>
      <c r="I31">
        <f>'2001 King Exp  '!I30</f>
        <v>0</v>
      </c>
      <c r="J31">
        <f>'2001 King Exp  '!J30</f>
        <v>0</v>
      </c>
      <c r="K31">
        <f>'2001 King Exp  '!K30</f>
        <v>0</v>
      </c>
      <c r="L31">
        <f>'2001 King Exp  '!L30</f>
        <v>0</v>
      </c>
      <c r="M31">
        <f>'2001 King Exp  '!M30</f>
        <v>0</v>
      </c>
      <c r="N31">
        <f>'2001 King Exp  '!N30</f>
        <v>0</v>
      </c>
      <c r="O31">
        <f>'2001 King Exp  '!O30</f>
        <v>0</v>
      </c>
      <c r="P31">
        <f>'2001 King Exp  '!P30</f>
        <v>0</v>
      </c>
      <c r="Q31">
        <f>'2001 King Exp  '!Q30</f>
        <v>0</v>
      </c>
      <c r="R31">
        <f>'2001 King Exp  '!R30</f>
        <v>0</v>
      </c>
      <c r="S31">
        <f>'2001 King Exp  '!S30</f>
        <v>0</v>
      </c>
      <c r="T31">
        <f>'2001 King Exp  '!T30</f>
        <v>0</v>
      </c>
      <c r="U31">
        <f>'2001 King Exp  '!U30</f>
        <v>0</v>
      </c>
      <c r="V31">
        <f>'2001 King Exp  '!V30</f>
        <v>0</v>
      </c>
      <c r="W31">
        <f>'2001 King Exp  '!W30</f>
        <v>0</v>
      </c>
      <c r="X31">
        <f>'2001 King Exp  '!X30</f>
        <v>0</v>
      </c>
      <c r="Y31">
        <f>'2001 King Exp  '!Y30</f>
        <v>3</v>
      </c>
      <c r="Z31" s="14">
        <f t="shared" si="4"/>
        <v>6</v>
      </c>
      <c r="AB31">
        <f t="shared" si="5"/>
        <v>6</v>
      </c>
      <c r="AC31">
        <f t="shared" si="6"/>
        <v>6.2608695652173925</v>
      </c>
      <c r="AE31">
        <f t="shared" si="7"/>
        <v>24</v>
      </c>
      <c r="AF31">
        <f t="shared" si="8"/>
        <v>4.3478260869565216E-2</v>
      </c>
      <c r="AG31">
        <f t="shared" si="10"/>
        <v>1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10"/>
        <v>0</v>
      </c>
      <c r="AU31">
        <f t="shared" si="10"/>
        <v>0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9"/>
        <v>0</v>
      </c>
      <c r="BB31">
        <f t="shared" si="9"/>
        <v>0</v>
      </c>
      <c r="BC31">
        <f t="shared" si="9"/>
        <v>1</v>
      </c>
    </row>
    <row r="32" spans="1:55" x14ac:dyDescent="0.2">
      <c r="A32" s="1">
        <v>43668</v>
      </c>
      <c r="B32">
        <f>'2001 King Exp  '!B31</f>
        <v>0</v>
      </c>
      <c r="C32">
        <f>'2001 King Exp  '!C31</f>
        <v>3</v>
      </c>
      <c r="D32">
        <f>'2001 King Exp  '!D31</f>
        <v>0</v>
      </c>
      <c r="E32">
        <f>'2001 King Exp  '!E31</f>
        <v>0</v>
      </c>
      <c r="F32">
        <f>'2001 King Exp  '!F31</f>
        <v>0</v>
      </c>
      <c r="G32">
        <f>'2001 King Exp  '!G31</f>
        <v>0</v>
      </c>
      <c r="H32">
        <f>'2001 King Exp  '!H31</f>
        <v>0</v>
      </c>
      <c r="I32">
        <f>'2001 King Exp  '!I31</f>
        <v>0</v>
      </c>
      <c r="J32">
        <f>'2001 King Exp  '!J31</f>
        <v>0</v>
      </c>
      <c r="K32">
        <f>'2001 King Exp  '!K31</f>
        <v>0</v>
      </c>
      <c r="L32">
        <f>'2001 King Exp  '!L31</f>
        <v>0</v>
      </c>
      <c r="M32">
        <f>'2001 King Exp  '!M31</f>
        <v>0</v>
      </c>
      <c r="N32">
        <f>'2001 King Exp  '!N31</f>
        <v>0</v>
      </c>
      <c r="O32">
        <f>'2001 King Exp  '!O31</f>
        <v>0</v>
      </c>
      <c r="P32">
        <f>'2001 King Exp  '!P31</f>
        <v>0</v>
      </c>
      <c r="Q32">
        <f>'2001 King Exp  '!Q31</f>
        <v>0</v>
      </c>
      <c r="R32">
        <f>'2001 King Exp  '!R31</f>
        <v>0</v>
      </c>
      <c r="S32">
        <f>'2001 King Exp  '!S31</f>
        <v>0</v>
      </c>
      <c r="T32">
        <f>'2001 King Exp  '!T31</f>
        <v>0</v>
      </c>
      <c r="U32">
        <f>'2001 King Exp  '!U31</f>
        <v>0</v>
      </c>
      <c r="V32">
        <f>'2001 King Exp  '!V31</f>
        <v>0</v>
      </c>
      <c r="W32">
        <f>'2001 King Exp  '!W31</f>
        <v>0</v>
      </c>
      <c r="X32">
        <f>'2001 King Exp  '!X31</f>
        <v>0</v>
      </c>
      <c r="Y32">
        <f>'2001 King Exp  '!Y31</f>
        <v>0</v>
      </c>
      <c r="Z32" s="14">
        <f t="shared" si="4"/>
        <v>3</v>
      </c>
      <c r="AB32">
        <f t="shared" si="5"/>
        <v>3</v>
      </c>
      <c r="AC32">
        <f t="shared" si="6"/>
        <v>6.2608695652173925</v>
      </c>
      <c r="AE32">
        <f t="shared" si="7"/>
        <v>24</v>
      </c>
      <c r="AF32">
        <f t="shared" si="8"/>
        <v>4.3478260869565216E-2</v>
      </c>
      <c r="AG32">
        <f t="shared" si="10"/>
        <v>1</v>
      </c>
      <c r="AH32">
        <f t="shared" si="10"/>
        <v>1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10"/>
        <v>0</v>
      </c>
      <c r="AU32">
        <f t="shared" si="10"/>
        <v>0</v>
      </c>
      <c r="AV32">
        <f t="shared" si="9"/>
        <v>0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</row>
    <row r="33" spans="1:55" x14ac:dyDescent="0.2">
      <c r="A33" s="1">
        <v>43669</v>
      </c>
      <c r="B33">
        <f>'2001 King Exp  '!B32</f>
        <v>-3</v>
      </c>
      <c r="C33">
        <f>'2001 King Exp  '!C32</f>
        <v>0</v>
      </c>
      <c r="D33">
        <f>'2001 King Exp  '!D32</f>
        <v>0</v>
      </c>
      <c r="E33">
        <f>'2001 King Exp  '!E32</f>
        <v>0</v>
      </c>
      <c r="F33">
        <f>'2001 King Exp  '!F32</f>
        <v>0</v>
      </c>
      <c r="G33">
        <f>'2001 King Exp  '!G32</f>
        <v>0</v>
      </c>
      <c r="H33">
        <f>'2001 King Exp  '!H32</f>
        <v>0</v>
      </c>
      <c r="I33">
        <f>'2001 King Exp  '!I32</f>
        <v>0</v>
      </c>
      <c r="J33">
        <f>'2001 King Exp  '!J32</f>
        <v>0</v>
      </c>
      <c r="K33">
        <f>'2001 King Exp  '!K32</f>
        <v>0</v>
      </c>
      <c r="L33">
        <f>'2001 King Exp  '!L32</f>
        <v>0</v>
      </c>
      <c r="M33">
        <f>'2001 King Exp  '!M32</f>
        <v>0</v>
      </c>
      <c r="N33">
        <f>'2001 King Exp  '!N32</f>
        <v>0</v>
      </c>
      <c r="O33">
        <f>'2001 King Exp  '!O32</f>
        <v>0</v>
      </c>
      <c r="P33">
        <f>'2001 King Exp  '!P32</f>
        <v>0</v>
      </c>
      <c r="Q33">
        <f>'2001 King Exp  '!Q32</f>
        <v>6</v>
      </c>
      <c r="R33">
        <f>'2001 King Exp  '!R32</f>
        <v>-3</v>
      </c>
      <c r="S33">
        <f>'2001 King Exp  '!S32</f>
        <v>0</v>
      </c>
      <c r="T33">
        <f>'2001 King Exp  '!T32</f>
        <v>0</v>
      </c>
      <c r="U33">
        <f>'2001 King Exp  '!U32</f>
        <v>0</v>
      </c>
      <c r="V33">
        <f>'2001 King Exp  '!V32</f>
        <v>0</v>
      </c>
      <c r="W33">
        <f>'2001 King Exp  '!W32</f>
        <v>0</v>
      </c>
      <c r="X33">
        <f>'2001 King Exp  '!X32</f>
        <v>0</v>
      </c>
      <c r="Y33">
        <f>'2001 King Exp  '!Y32</f>
        <v>0</v>
      </c>
      <c r="Z33" s="14">
        <f t="shared" si="4"/>
        <v>0</v>
      </c>
      <c r="AB33">
        <f t="shared" si="5"/>
        <v>0</v>
      </c>
      <c r="AC33">
        <f t="shared" si="6"/>
        <v>46.956521739130437</v>
      </c>
      <c r="AE33">
        <f t="shared" si="7"/>
        <v>24</v>
      </c>
      <c r="AF33">
        <f t="shared" si="8"/>
        <v>0.32608695652173914</v>
      </c>
      <c r="AG33">
        <f t="shared" si="10"/>
        <v>1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10"/>
        <v>0</v>
      </c>
      <c r="AU33">
        <f t="shared" si="10"/>
        <v>4</v>
      </c>
      <c r="AV33">
        <f t="shared" si="9"/>
        <v>9</v>
      </c>
      <c r="AW33">
        <f t="shared" si="9"/>
        <v>1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9"/>
        <v>0</v>
      </c>
      <c r="BB33">
        <f t="shared" si="9"/>
        <v>0</v>
      </c>
      <c r="BC33">
        <f t="shared" si="9"/>
        <v>0</v>
      </c>
    </row>
    <row r="34" spans="1:55" x14ac:dyDescent="0.2">
      <c r="A34" s="1">
        <v>43670</v>
      </c>
      <c r="B34">
        <f>'2001 King Exp  '!B33</f>
        <v>0</v>
      </c>
      <c r="C34">
        <f>'2001 King Exp  '!C33</f>
        <v>0</v>
      </c>
      <c r="D34">
        <f>'2001 King Exp  '!D33</f>
        <v>0</v>
      </c>
      <c r="E34">
        <f>'2001 King Exp  '!E33</f>
        <v>0</v>
      </c>
      <c r="F34">
        <f>'2001 King Exp  '!F33</f>
        <v>3</v>
      </c>
      <c r="G34">
        <f>'2001 King Exp  '!G33</f>
        <v>-3</v>
      </c>
      <c r="H34">
        <f>'2001 King Exp  '!H33</f>
        <v>0</v>
      </c>
      <c r="I34">
        <f>'2001 King Exp  '!I33</f>
        <v>0</v>
      </c>
      <c r="J34">
        <f>'2001 King Exp  '!J33</f>
        <v>0</v>
      </c>
      <c r="K34">
        <f>'2001 King Exp  '!K33</f>
        <v>0</v>
      </c>
      <c r="L34">
        <f>'2001 King Exp  '!L33</f>
        <v>0</v>
      </c>
      <c r="M34">
        <f>'2001 King Exp  '!M33</f>
        <v>0</v>
      </c>
      <c r="N34">
        <f>'2001 King Exp  '!N33</f>
        <v>0</v>
      </c>
      <c r="O34">
        <f>'2001 King Exp  '!O33</f>
        <v>0</v>
      </c>
      <c r="P34">
        <f>'2001 King Exp  '!P33</f>
        <v>0</v>
      </c>
      <c r="Q34">
        <f>'2001 King Exp  '!Q33</f>
        <v>0</v>
      </c>
      <c r="R34">
        <f>'2001 King Exp  '!R33</f>
        <v>-3</v>
      </c>
      <c r="S34">
        <f>'2001 King Exp  '!S33</f>
        <v>0</v>
      </c>
      <c r="T34">
        <f>'2001 King Exp  '!T33</f>
        <v>0</v>
      </c>
      <c r="U34">
        <f>'2001 King Exp  '!U33</f>
        <v>0</v>
      </c>
      <c r="V34">
        <f>'2001 King Exp  '!V33</f>
        <v>0</v>
      </c>
      <c r="W34">
        <f>'2001 King Exp  '!W33</f>
        <v>0</v>
      </c>
      <c r="X34">
        <f>'2001 King Exp  '!X33</f>
        <v>0</v>
      </c>
      <c r="Y34">
        <f>'2001 King Exp  '!Y33</f>
        <v>0</v>
      </c>
      <c r="Z34" s="14">
        <f t="shared" si="4"/>
        <v>-3</v>
      </c>
      <c r="AB34">
        <f t="shared" si="5"/>
        <v>-3</v>
      </c>
      <c r="AC34">
        <f t="shared" si="6"/>
        <v>25.04347826086957</v>
      </c>
      <c r="AE34">
        <f t="shared" si="7"/>
        <v>24</v>
      </c>
      <c r="AF34">
        <f t="shared" si="8"/>
        <v>0.17391304347826086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1</v>
      </c>
      <c r="AK34">
        <f t="shared" si="10"/>
        <v>4</v>
      </c>
      <c r="AL34">
        <f t="shared" si="10"/>
        <v>1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0</v>
      </c>
      <c r="AV34">
        <f t="shared" si="9"/>
        <v>1</v>
      </c>
      <c r="AW34">
        <f t="shared" si="9"/>
        <v>1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9"/>
        <v>0</v>
      </c>
      <c r="BB34">
        <f t="shared" si="9"/>
        <v>0</v>
      </c>
      <c r="BC34">
        <f t="shared" si="9"/>
        <v>0</v>
      </c>
    </row>
    <row r="35" spans="1:55" x14ac:dyDescent="0.2">
      <c r="A35" s="1">
        <v>43671</v>
      </c>
      <c r="B35">
        <f>'2001 King Exp  '!B34</f>
        <v>0</v>
      </c>
      <c r="C35">
        <f>'2001 King Exp  '!C34</f>
        <v>0</v>
      </c>
      <c r="D35">
        <f>'2001 King Exp  '!D34</f>
        <v>3</v>
      </c>
      <c r="E35">
        <f>'2001 King Exp  '!E34</f>
        <v>0</v>
      </c>
      <c r="F35">
        <f>'2001 King Exp  '!F34</f>
        <v>0</v>
      </c>
      <c r="G35">
        <f>'2001 King Exp  '!G34</f>
        <v>3</v>
      </c>
      <c r="H35">
        <f>'2001 King Exp  '!H34</f>
        <v>0</v>
      </c>
      <c r="I35">
        <f>'2001 King Exp  '!I34</f>
        <v>0</v>
      </c>
      <c r="J35">
        <f>'2001 King Exp  '!J34</f>
        <v>0</v>
      </c>
      <c r="K35">
        <f>'2001 King Exp  '!K34</f>
        <v>0</v>
      </c>
      <c r="L35">
        <f>'2001 King Exp  '!L34</f>
        <v>0</v>
      </c>
      <c r="M35">
        <f>'2001 King Exp  '!M34</f>
        <v>0</v>
      </c>
      <c r="N35">
        <f>'2001 King Exp  '!N34</f>
        <v>0</v>
      </c>
      <c r="O35">
        <f>'2001 King Exp  '!O34</f>
        <v>0</v>
      </c>
      <c r="P35">
        <f>'2001 King Exp  '!P34</f>
        <v>0</v>
      </c>
      <c r="Q35">
        <f>'2001 King Exp  '!Q34</f>
        <v>0</v>
      </c>
      <c r="R35">
        <f>'2001 King Exp  '!R34</f>
        <v>0</v>
      </c>
      <c r="S35">
        <f>'2001 King Exp  '!S34</f>
        <v>0</v>
      </c>
      <c r="T35">
        <f>'2001 King Exp  '!T34</f>
        <v>0</v>
      </c>
      <c r="U35">
        <f>'2001 King Exp  '!U34</f>
        <v>0</v>
      </c>
      <c r="V35">
        <f>'2001 King Exp  '!V34</f>
        <v>0</v>
      </c>
      <c r="W35">
        <f>'2001 King Exp  '!W34</f>
        <v>0</v>
      </c>
      <c r="X35">
        <f>'2001 King Exp  '!X34</f>
        <v>0</v>
      </c>
      <c r="Y35">
        <f>'2001 King Exp  '!Y34</f>
        <v>0</v>
      </c>
      <c r="Z35" s="14">
        <f t="shared" si="4"/>
        <v>6</v>
      </c>
      <c r="AB35">
        <f t="shared" si="5"/>
        <v>6</v>
      </c>
      <c r="AC35">
        <f t="shared" si="6"/>
        <v>12.521739130434785</v>
      </c>
      <c r="AE35">
        <f t="shared" si="7"/>
        <v>24</v>
      </c>
      <c r="AF35">
        <f t="shared" si="8"/>
        <v>8.6956521739130432E-2</v>
      </c>
      <c r="AG35">
        <f t="shared" si="10"/>
        <v>0</v>
      </c>
      <c r="AH35">
        <f t="shared" si="10"/>
        <v>1</v>
      </c>
      <c r="AI35">
        <f t="shared" si="10"/>
        <v>1</v>
      </c>
      <c r="AJ35">
        <f t="shared" si="10"/>
        <v>0</v>
      </c>
      <c r="AK35">
        <f t="shared" si="10"/>
        <v>1</v>
      </c>
      <c r="AL35">
        <f t="shared" si="10"/>
        <v>1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0</v>
      </c>
      <c r="AS35">
        <f t="shared" si="10"/>
        <v>0</v>
      </c>
      <c r="AT35">
        <f t="shared" si="10"/>
        <v>0</v>
      </c>
      <c r="AU35">
        <f t="shared" si="10"/>
        <v>0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9"/>
        <v>0</v>
      </c>
      <c r="BB35">
        <f t="shared" si="9"/>
        <v>0</v>
      </c>
      <c r="BC35">
        <f t="shared" si="9"/>
        <v>0</v>
      </c>
    </row>
    <row r="36" spans="1:55" x14ac:dyDescent="0.2">
      <c r="A36" s="1">
        <v>43672</v>
      </c>
      <c r="B36">
        <f>'2001 King Exp  '!B35</f>
        <v>0</v>
      </c>
      <c r="C36">
        <f>'2001 King Exp  '!C35</f>
        <v>0</v>
      </c>
      <c r="D36">
        <f>'2001 King Exp  '!D35</f>
        <v>0</v>
      </c>
      <c r="E36">
        <f>'2001 King Exp  '!E35</f>
        <v>0</v>
      </c>
      <c r="F36">
        <f>'2001 King Exp  '!F35</f>
        <v>0</v>
      </c>
      <c r="G36">
        <f>'2001 King Exp  '!G35</f>
        <v>0</v>
      </c>
      <c r="H36">
        <f>'2001 King Exp  '!H35</f>
        <v>0</v>
      </c>
      <c r="I36">
        <f>'2001 King Exp  '!I35</f>
        <v>0</v>
      </c>
      <c r="J36">
        <f>'2001 King Exp  '!J35</f>
        <v>0</v>
      </c>
      <c r="K36">
        <f>'2001 King Exp  '!K35</f>
        <v>0</v>
      </c>
      <c r="L36">
        <f>'2001 King Exp  '!L35</f>
        <v>0</v>
      </c>
      <c r="M36">
        <f>'2001 King Exp  '!M35</f>
        <v>0</v>
      </c>
      <c r="N36">
        <f>'2001 King Exp  '!N35</f>
        <v>0</v>
      </c>
      <c r="O36">
        <f>'2001 King Exp  '!O35</f>
        <v>0</v>
      </c>
      <c r="P36">
        <f>'2001 King Exp  '!P35</f>
        <v>3</v>
      </c>
      <c r="Q36">
        <f>'2001 King Exp  '!Q35</f>
        <v>0</v>
      </c>
      <c r="R36">
        <f>'2001 King Exp  '!R35</f>
        <v>0</v>
      </c>
      <c r="S36">
        <f>'2001 King Exp  '!S35</f>
        <v>0</v>
      </c>
      <c r="T36">
        <f>'2001 King Exp  '!T35</f>
        <v>0</v>
      </c>
      <c r="U36">
        <f>'2001 King Exp  '!U35</f>
        <v>0</v>
      </c>
      <c r="V36">
        <f>'2001 King Exp  '!V35</f>
        <v>0</v>
      </c>
      <c r="W36">
        <f>'2001 King Exp  '!W35</f>
        <v>0</v>
      </c>
      <c r="X36">
        <f>'2001 King Exp  '!X35</f>
        <v>0</v>
      </c>
      <c r="Y36">
        <f>'2001 King Exp  '!Y35</f>
        <v>3</v>
      </c>
      <c r="Z36" s="14">
        <f t="shared" si="4"/>
        <v>6</v>
      </c>
      <c r="AB36">
        <f t="shared" si="5"/>
        <v>6</v>
      </c>
      <c r="AC36">
        <f t="shared" si="6"/>
        <v>9.3913043478260878</v>
      </c>
      <c r="AE36">
        <f t="shared" si="7"/>
        <v>24</v>
      </c>
      <c r="AF36">
        <f t="shared" si="8"/>
        <v>6.5217391304347824E-2</v>
      </c>
      <c r="AG36">
        <f t="shared" si="10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0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1</v>
      </c>
      <c r="AU36">
        <f t="shared" si="10"/>
        <v>1</v>
      </c>
      <c r="AV36">
        <f t="shared" si="9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0</v>
      </c>
      <c r="BC36">
        <f t="shared" si="9"/>
        <v>1</v>
      </c>
    </row>
    <row r="37" spans="1:55" x14ac:dyDescent="0.2">
      <c r="A37" s="1">
        <v>43673</v>
      </c>
      <c r="B37">
        <f>'2001 King Exp  '!B36</f>
        <v>0</v>
      </c>
      <c r="C37">
        <f>'2001 King Exp  '!C36</f>
        <v>0</v>
      </c>
      <c r="D37">
        <f>'2001 King Exp  '!D36</f>
        <v>0</v>
      </c>
      <c r="E37">
        <f>'2001 King Exp  '!E36</f>
        <v>0</v>
      </c>
      <c r="F37">
        <f>'2001 King Exp  '!F36</f>
        <v>3</v>
      </c>
      <c r="G37">
        <f>'2001 King Exp  '!G36</f>
        <v>0</v>
      </c>
      <c r="H37">
        <f>'2001 King Exp  '!H36</f>
        <v>0</v>
      </c>
      <c r="I37">
        <f>'2001 King Exp  '!I36</f>
        <v>0</v>
      </c>
      <c r="J37">
        <f>'2001 King Exp  '!J36</f>
        <v>0</v>
      </c>
      <c r="K37">
        <f>'2001 King Exp  '!K36</f>
        <v>0</v>
      </c>
      <c r="L37">
        <f>'2001 King Exp  '!L36</f>
        <v>0</v>
      </c>
      <c r="M37">
        <f>'2001 King Exp  '!M36</f>
        <v>0</v>
      </c>
      <c r="N37">
        <f>'2001 King Exp  '!N36</f>
        <v>0</v>
      </c>
      <c r="O37">
        <f>'2001 King Exp  '!O36</f>
        <v>0</v>
      </c>
      <c r="P37">
        <f>'2001 King Exp  '!P36</f>
        <v>0</v>
      </c>
      <c r="Q37">
        <f>'2001 King Exp  '!Q36</f>
        <v>-3</v>
      </c>
      <c r="R37">
        <f>'2001 King Exp  '!R36</f>
        <v>0</v>
      </c>
      <c r="S37">
        <f>'2001 King Exp  '!S36</f>
        <v>0</v>
      </c>
      <c r="T37">
        <f>'2001 King Exp  '!T36</f>
        <v>0</v>
      </c>
      <c r="U37">
        <f>'2001 King Exp  '!U36</f>
        <v>0</v>
      </c>
      <c r="V37">
        <f>'2001 King Exp  '!V36</f>
        <v>0</v>
      </c>
      <c r="W37">
        <f>'2001 King Exp  '!W36</f>
        <v>6</v>
      </c>
      <c r="X37">
        <f>'2001 King Exp  '!X36</f>
        <v>0</v>
      </c>
      <c r="Y37">
        <f>'2001 King Exp  '!Y36</f>
        <v>0</v>
      </c>
      <c r="Z37" s="14">
        <f t="shared" si="4"/>
        <v>6</v>
      </c>
      <c r="AB37">
        <f t="shared" si="5"/>
        <v>6</v>
      </c>
      <c r="AC37">
        <f t="shared" si="6"/>
        <v>37.565217391304351</v>
      </c>
      <c r="AE37">
        <f t="shared" si="7"/>
        <v>24</v>
      </c>
      <c r="AF37">
        <f t="shared" si="8"/>
        <v>0.2608695652173913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1</v>
      </c>
      <c r="AK37">
        <f t="shared" si="10"/>
        <v>1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1</v>
      </c>
      <c r="AV37">
        <f t="shared" si="9"/>
        <v>1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9"/>
        <v>4</v>
      </c>
      <c r="BB37">
        <f t="shared" si="9"/>
        <v>4</v>
      </c>
      <c r="BC37">
        <f t="shared" si="9"/>
        <v>0</v>
      </c>
    </row>
    <row r="38" spans="1:55" x14ac:dyDescent="0.2">
      <c r="A38" s="1">
        <v>43674</v>
      </c>
      <c r="B38">
        <f>'2001 King Exp  '!B37</f>
        <v>0</v>
      </c>
      <c r="C38">
        <f>'2001 King Exp  '!C37</f>
        <v>0</v>
      </c>
      <c r="D38">
        <f>'2001 King Exp  '!D37</f>
        <v>0</v>
      </c>
      <c r="E38">
        <f>'2001 King Exp  '!E37</f>
        <v>0</v>
      </c>
      <c r="F38">
        <f>'2001 King Exp  '!F37</f>
        <v>0</v>
      </c>
      <c r="G38">
        <f>'2001 King Exp  '!G37</f>
        <v>0</v>
      </c>
      <c r="H38">
        <f>'2001 King Exp  '!H37</f>
        <v>0</v>
      </c>
      <c r="I38">
        <f>'2001 King Exp  '!I37</f>
        <v>0</v>
      </c>
      <c r="J38">
        <f>'2001 King Exp  '!J37</f>
        <v>0</v>
      </c>
      <c r="K38">
        <f>'2001 King Exp  '!K37</f>
        <v>0</v>
      </c>
      <c r="L38">
        <f>'2001 King Exp  '!L37</f>
        <v>0</v>
      </c>
      <c r="M38">
        <f>'2001 King Exp  '!M37</f>
        <v>0</v>
      </c>
      <c r="N38">
        <f>'2001 King Exp  '!N37</f>
        <v>0</v>
      </c>
      <c r="O38">
        <f>'2001 King Exp  '!O37</f>
        <v>0</v>
      </c>
      <c r="P38">
        <f>'2001 King Exp  '!P37</f>
        <v>3</v>
      </c>
      <c r="Q38">
        <f>'2001 King Exp  '!Q37</f>
        <v>0</v>
      </c>
      <c r="R38">
        <f>'2001 King Exp  '!R37</f>
        <v>0</v>
      </c>
      <c r="S38">
        <f>'2001 King Exp  '!S37</f>
        <v>0</v>
      </c>
      <c r="T38">
        <f>'2001 King Exp  '!T37</f>
        <v>0</v>
      </c>
      <c r="U38">
        <f>'2001 King Exp  '!U37</f>
        <v>0</v>
      </c>
      <c r="V38">
        <f>'2001 King Exp  '!V37</f>
        <v>0</v>
      </c>
      <c r="W38">
        <f>'2001 King Exp  '!W37</f>
        <v>0</v>
      </c>
      <c r="X38">
        <f>'2001 King Exp  '!X37</f>
        <v>0</v>
      </c>
      <c r="Y38">
        <f>'2001 King Exp  '!Y37</f>
        <v>0</v>
      </c>
      <c r="Z38" s="14">
        <f t="shared" si="4"/>
        <v>3</v>
      </c>
      <c r="AB38">
        <f t="shared" si="5"/>
        <v>3</v>
      </c>
      <c r="AC38">
        <f t="shared" si="6"/>
        <v>6.2608695652173925</v>
      </c>
      <c r="AE38">
        <f t="shared" si="7"/>
        <v>24</v>
      </c>
      <c r="AF38">
        <f t="shared" si="8"/>
        <v>4.3478260869565216E-2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1</v>
      </c>
      <c r="AU38">
        <f t="shared" si="10"/>
        <v>1</v>
      </c>
      <c r="AV38">
        <f t="shared" si="9"/>
        <v>0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9"/>
        <v>0</v>
      </c>
      <c r="BB38">
        <f t="shared" si="9"/>
        <v>0</v>
      </c>
      <c r="BC38">
        <f t="shared" si="9"/>
        <v>0</v>
      </c>
    </row>
    <row r="39" spans="1:55" x14ac:dyDescent="0.2">
      <c r="A39" s="1">
        <v>43675</v>
      </c>
      <c r="B39">
        <f>'2001 King Exp  '!B38</f>
        <v>0</v>
      </c>
      <c r="C39">
        <f>'2001 King Exp  '!C38</f>
        <v>0</v>
      </c>
      <c r="D39">
        <f>'2001 King Exp  '!D38</f>
        <v>0</v>
      </c>
      <c r="E39">
        <f>'2001 King Exp  '!E38</f>
        <v>0</v>
      </c>
      <c r="F39">
        <f>'2001 King Exp  '!F38</f>
        <v>0</v>
      </c>
      <c r="G39">
        <f>'2001 King Exp  '!G38</f>
        <v>0</v>
      </c>
      <c r="H39">
        <f>'2001 King Exp  '!H38</f>
        <v>0</v>
      </c>
      <c r="I39">
        <f>'2001 King Exp  '!I38</f>
        <v>0</v>
      </c>
      <c r="J39">
        <f>'2001 King Exp  '!J38</f>
        <v>0</v>
      </c>
      <c r="K39">
        <f>'2001 King Exp  '!K38</f>
        <v>0</v>
      </c>
      <c r="L39">
        <f>'2001 King Exp  '!L38</f>
        <v>0</v>
      </c>
      <c r="M39">
        <f>'2001 King Exp  '!M38</f>
        <v>0</v>
      </c>
      <c r="N39">
        <f>'2001 King Exp  '!N38</f>
        <v>3</v>
      </c>
      <c r="O39">
        <f>'2001 King Exp  '!O38</f>
        <v>0</v>
      </c>
      <c r="P39">
        <f>'2001 King Exp  '!P38</f>
        <v>-3</v>
      </c>
      <c r="Q39">
        <f>'2001 King Exp  '!Q38</f>
        <v>0</v>
      </c>
      <c r="R39">
        <f>'2001 King Exp  '!R38</f>
        <v>0</v>
      </c>
      <c r="S39">
        <f>'2001 King Exp  '!S38</f>
        <v>0</v>
      </c>
      <c r="T39">
        <f>'2001 King Exp  '!T38</f>
        <v>0</v>
      </c>
      <c r="U39">
        <f>'2001 King Exp  '!U38</f>
        <v>0</v>
      </c>
      <c r="V39">
        <f>'2001 King Exp  '!V38</f>
        <v>0</v>
      </c>
      <c r="W39">
        <f>'2001 King Exp  '!W38</f>
        <v>0</v>
      </c>
      <c r="X39">
        <f>'2001 King Exp  '!X38</f>
        <v>0</v>
      </c>
      <c r="Y39">
        <f>'2001 King Exp  '!Y38</f>
        <v>0</v>
      </c>
      <c r="Z39" s="14">
        <f t="shared" si="4"/>
        <v>0</v>
      </c>
      <c r="AB39">
        <f t="shared" si="5"/>
        <v>0</v>
      </c>
      <c r="AC39">
        <f t="shared" si="6"/>
        <v>12.521739130434785</v>
      </c>
      <c r="AE39">
        <f t="shared" si="7"/>
        <v>24</v>
      </c>
      <c r="AF39">
        <f t="shared" si="8"/>
        <v>8.6956521739130432E-2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1</v>
      </c>
      <c r="AS39">
        <f t="shared" si="10"/>
        <v>1</v>
      </c>
      <c r="AT39">
        <f t="shared" si="10"/>
        <v>1</v>
      </c>
      <c r="AU39">
        <f t="shared" si="10"/>
        <v>1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0</v>
      </c>
      <c r="AZ39">
        <f t="shared" si="9"/>
        <v>0</v>
      </c>
      <c r="BA39">
        <f t="shared" si="9"/>
        <v>0</v>
      </c>
      <c r="BB39">
        <f t="shared" si="9"/>
        <v>0</v>
      </c>
      <c r="BC39">
        <f t="shared" si="9"/>
        <v>0</v>
      </c>
    </row>
    <row r="40" spans="1:55" x14ac:dyDescent="0.2">
      <c r="A40" s="1">
        <v>43676</v>
      </c>
      <c r="B40">
        <f>'2001 King Exp  '!B39</f>
        <v>0</v>
      </c>
      <c r="C40">
        <f>'2001 King Exp  '!C39</f>
        <v>0</v>
      </c>
      <c r="D40">
        <f>'2001 King Exp  '!D39</f>
        <v>0</v>
      </c>
      <c r="E40">
        <f>'2001 King Exp  '!E39</f>
        <v>0</v>
      </c>
      <c r="F40">
        <f>'2001 King Exp  '!F39</f>
        <v>0</v>
      </c>
      <c r="G40">
        <f>'2001 King Exp  '!G39</f>
        <v>0</v>
      </c>
      <c r="H40">
        <f>'2001 King Exp  '!H39</f>
        <v>0</v>
      </c>
      <c r="I40">
        <f>'2001 King Exp  '!I39</f>
        <v>0</v>
      </c>
      <c r="J40">
        <f>'2001 King Exp  '!J39</f>
        <v>0</v>
      </c>
      <c r="K40">
        <f>'2001 King Exp  '!K39</f>
        <v>0</v>
      </c>
      <c r="L40">
        <f>'2001 King Exp  '!L39</f>
        <v>0</v>
      </c>
      <c r="M40">
        <f>'2001 King Exp  '!M39</f>
        <v>0</v>
      </c>
      <c r="N40">
        <f>'2001 King Exp  '!N39</f>
        <v>0</v>
      </c>
      <c r="O40">
        <f>'2001 King Exp  '!O39</f>
        <v>0</v>
      </c>
      <c r="P40">
        <f>'2001 King Exp  '!P39</f>
        <v>0</v>
      </c>
      <c r="Q40">
        <f>'2001 King Exp  '!Q39</f>
        <v>0</v>
      </c>
      <c r="R40">
        <f>'2001 King Exp  '!R39</f>
        <v>0</v>
      </c>
      <c r="S40">
        <f>'2001 King Exp  '!S39</f>
        <v>0</v>
      </c>
      <c r="T40">
        <f>'2001 King Exp  '!T39</f>
        <v>0</v>
      </c>
      <c r="U40">
        <f>'2001 King Exp  '!U39</f>
        <v>0</v>
      </c>
      <c r="V40">
        <f>'2001 King Exp  '!V39</f>
        <v>0</v>
      </c>
      <c r="W40">
        <f>'2001 King Exp  '!W39</f>
        <v>0</v>
      </c>
      <c r="X40">
        <f>'2001 King Exp  '!X39</f>
        <v>0</v>
      </c>
      <c r="Y40">
        <f>'2001 King Exp  '!Y39</f>
        <v>3</v>
      </c>
      <c r="Z40" s="14">
        <f t="shared" si="4"/>
        <v>3</v>
      </c>
      <c r="AB40">
        <f t="shared" si="5"/>
        <v>3</v>
      </c>
      <c r="AC40">
        <f t="shared" si="6"/>
        <v>3.1304347826086962</v>
      </c>
      <c r="AE40">
        <f t="shared" si="7"/>
        <v>24</v>
      </c>
      <c r="AF40">
        <f t="shared" si="8"/>
        <v>2.1739130434782608E-2</v>
      </c>
      <c r="AG40">
        <f t="shared" ref="AG40:AV56" si="11">(B40/3-C40/3)^2</f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L40">
        <f t="shared" si="11"/>
        <v>0</v>
      </c>
      <c r="AM40">
        <f t="shared" si="11"/>
        <v>0</v>
      </c>
      <c r="AN40">
        <f t="shared" si="11"/>
        <v>0</v>
      </c>
      <c r="AO40">
        <f t="shared" si="11"/>
        <v>0</v>
      </c>
      <c r="AP40">
        <f t="shared" si="11"/>
        <v>0</v>
      </c>
      <c r="AQ40">
        <f t="shared" si="11"/>
        <v>0</v>
      </c>
      <c r="AR40">
        <f t="shared" si="11"/>
        <v>0</v>
      </c>
      <c r="AS40">
        <f t="shared" si="11"/>
        <v>0</v>
      </c>
      <c r="AT40">
        <f t="shared" si="11"/>
        <v>0</v>
      </c>
      <c r="AU40">
        <f t="shared" si="11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9"/>
        <v>0</v>
      </c>
      <c r="BB40">
        <f t="shared" si="9"/>
        <v>0</v>
      </c>
      <c r="BC40">
        <f t="shared" si="9"/>
        <v>1</v>
      </c>
    </row>
    <row r="41" spans="1:55" x14ac:dyDescent="0.2">
      <c r="A41" s="1">
        <v>43677</v>
      </c>
      <c r="B41">
        <f>'2001 King Exp  '!B40</f>
        <v>0</v>
      </c>
      <c r="C41">
        <f>'2001 King Exp  '!C40</f>
        <v>0</v>
      </c>
      <c r="D41">
        <f>'2001 King Exp  '!D40</f>
        <v>0</v>
      </c>
      <c r="E41">
        <f>'2001 King Exp  '!E40</f>
        <v>0</v>
      </c>
      <c r="F41">
        <f>'2001 King Exp  '!F40</f>
        <v>0</v>
      </c>
      <c r="G41">
        <f>'2001 King Exp  '!G40</f>
        <v>0</v>
      </c>
      <c r="H41">
        <f>'2001 King Exp  '!H40</f>
        <v>0</v>
      </c>
      <c r="I41">
        <f>'2001 King Exp  '!I40</f>
        <v>0</v>
      </c>
      <c r="J41">
        <f>'2001 King Exp  '!J40</f>
        <v>0</v>
      </c>
      <c r="K41">
        <f>'2001 King Exp  '!K40</f>
        <v>0</v>
      </c>
      <c r="L41">
        <f>'2001 King Exp  '!L40</f>
        <v>0</v>
      </c>
      <c r="M41">
        <f>'2001 King Exp  '!M40</f>
        <v>0</v>
      </c>
      <c r="N41">
        <f>'2001 King Exp  '!N40</f>
        <v>0</v>
      </c>
      <c r="O41">
        <f>'2001 King Exp  '!O40</f>
        <v>0</v>
      </c>
      <c r="P41">
        <f>'2001 King Exp  '!P40</f>
        <v>0</v>
      </c>
      <c r="Q41">
        <f>'2001 King Exp  '!Q40</f>
        <v>0</v>
      </c>
      <c r="R41">
        <f>'2001 King Exp  '!R40</f>
        <v>0</v>
      </c>
      <c r="S41">
        <f>'2001 King Exp  '!S40</f>
        <v>0</v>
      </c>
      <c r="T41">
        <f>'2001 King Exp  '!T40</f>
        <v>0</v>
      </c>
      <c r="U41">
        <f>'2001 King Exp  '!U40</f>
        <v>0</v>
      </c>
      <c r="V41">
        <f>'2001 King Exp  '!V40</f>
        <v>0</v>
      </c>
      <c r="W41">
        <f>'2001 King Exp  '!W40</f>
        <v>0</v>
      </c>
      <c r="X41">
        <f>'2001 King Exp  '!X40</f>
        <v>0</v>
      </c>
      <c r="Y41">
        <f>'2001 King Exp  '!Y40</f>
        <v>0</v>
      </c>
      <c r="Z41" s="14">
        <f t="shared" si="4"/>
        <v>0</v>
      </c>
      <c r="AB41">
        <f t="shared" si="5"/>
        <v>0</v>
      </c>
      <c r="AC41">
        <f t="shared" si="6"/>
        <v>0</v>
      </c>
      <c r="AE41">
        <f t="shared" si="7"/>
        <v>24</v>
      </c>
      <c r="AF41">
        <f t="shared" si="8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11"/>
        <v>0</v>
      </c>
      <c r="AK41">
        <f t="shared" si="11"/>
        <v>0</v>
      </c>
      <c r="AL41">
        <f t="shared" si="11"/>
        <v>0</v>
      </c>
      <c r="AM41">
        <f t="shared" si="11"/>
        <v>0</v>
      </c>
      <c r="AN41">
        <f t="shared" si="11"/>
        <v>0</v>
      </c>
      <c r="AO41">
        <f t="shared" si="11"/>
        <v>0</v>
      </c>
      <c r="AP41">
        <f t="shared" si="11"/>
        <v>0</v>
      </c>
      <c r="AQ41">
        <f t="shared" si="11"/>
        <v>0</v>
      </c>
      <c r="AR41">
        <f t="shared" si="11"/>
        <v>0</v>
      </c>
      <c r="AS41">
        <f t="shared" si="11"/>
        <v>0</v>
      </c>
      <c r="AT41">
        <f t="shared" si="11"/>
        <v>0</v>
      </c>
      <c r="AU41">
        <f t="shared" si="11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si="9"/>
        <v>0</v>
      </c>
      <c r="BB41">
        <f t="shared" si="9"/>
        <v>0</v>
      </c>
      <c r="BC41">
        <f t="shared" si="9"/>
        <v>0</v>
      </c>
    </row>
    <row r="42" spans="1:55" x14ac:dyDescent="0.2">
      <c r="A42" s="1">
        <v>43678</v>
      </c>
      <c r="B42">
        <f>'2001 King Exp  '!B41</f>
        <v>0</v>
      </c>
      <c r="C42">
        <f>'2001 King Exp  '!C41</f>
        <v>3</v>
      </c>
      <c r="D42">
        <f>'2001 King Exp  '!D41</f>
        <v>0</v>
      </c>
      <c r="E42">
        <f>'2001 King Exp  '!E41</f>
        <v>0</v>
      </c>
      <c r="F42">
        <f>'2001 King Exp  '!F41</f>
        <v>0</v>
      </c>
      <c r="G42">
        <f>'2001 King Exp  '!G41</f>
        <v>0</v>
      </c>
      <c r="H42">
        <f>'2001 King Exp  '!H41</f>
        <v>0</v>
      </c>
      <c r="I42">
        <f>'2001 King Exp  '!I41</f>
        <v>0</v>
      </c>
      <c r="J42">
        <f>'2001 King Exp  '!J41</f>
        <v>0</v>
      </c>
      <c r="K42">
        <f>'2001 King Exp  '!K41</f>
        <v>0</v>
      </c>
      <c r="L42">
        <f>'2001 King Exp  '!L41</f>
        <v>0</v>
      </c>
      <c r="M42">
        <f>'2001 King Exp  '!M41</f>
        <v>0</v>
      </c>
      <c r="N42">
        <f>'2001 King Exp  '!N41</f>
        <v>0</v>
      </c>
      <c r="O42">
        <f>'2001 King Exp  '!O41</f>
        <v>0</v>
      </c>
      <c r="P42">
        <f>'2001 King Exp  '!P41</f>
        <v>-3</v>
      </c>
      <c r="Q42">
        <f>'2001 King Exp  '!Q41</f>
        <v>0</v>
      </c>
      <c r="R42">
        <f>'2001 King Exp  '!R41</f>
        <v>0</v>
      </c>
      <c r="S42">
        <f>'2001 King Exp  '!S41</f>
        <v>0</v>
      </c>
      <c r="T42">
        <f>'2001 King Exp  '!T41</f>
        <v>0</v>
      </c>
      <c r="U42">
        <f>'2001 King Exp  '!U41</f>
        <v>0</v>
      </c>
      <c r="V42">
        <f>'2001 King Exp  '!V41</f>
        <v>0</v>
      </c>
      <c r="W42">
        <f>'2001 King Exp  '!W41</f>
        <v>0</v>
      </c>
      <c r="X42">
        <f>'2001 King Exp  '!X41</f>
        <v>0</v>
      </c>
      <c r="Y42">
        <f>'2001 King Exp  '!Y41</f>
        <v>0</v>
      </c>
      <c r="Z42" s="14">
        <f t="shared" si="4"/>
        <v>0</v>
      </c>
      <c r="AB42">
        <f t="shared" si="5"/>
        <v>0</v>
      </c>
      <c r="AC42">
        <f t="shared" si="6"/>
        <v>12.521739130434785</v>
      </c>
      <c r="AE42">
        <f t="shared" si="7"/>
        <v>24</v>
      </c>
      <c r="AF42">
        <f t="shared" si="8"/>
        <v>8.6956521739130432E-2</v>
      </c>
      <c r="AG42">
        <f t="shared" si="11"/>
        <v>1</v>
      </c>
      <c r="AH42">
        <f t="shared" si="11"/>
        <v>1</v>
      </c>
      <c r="AI42">
        <f t="shared" si="11"/>
        <v>0</v>
      </c>
      <c r="AJ42">
        <f t="shared" si="11"/>
        <v>0</v>
      </c>
      <c r="AK42">
        <f t="shared" si="11"/>
        <v>0</v>
      </c>
      <c r="AL42">
        <f t="shared" si="11"/>
        <v>0</v>
      </c>
      <c r="AM42">
        <f t="shared" si="11"/>
        <v>0</v>
      </c>
      <c r="AN42">
        <f t="shared" si="11"/>
        <v>0</v>
      </c>
      <c r="AO42">
        <f t="shared" si="11"/>
        <v>0</v>
      </c>
      <c r="AP42">
        <f t="shared" si="11"/>
        <v>0</v>
      </c>
      <c r="AQ42">
        <f t="shared" si="11"/>
        <v>0</v>
      </c>
      <c r="AR42">
        <f t="shared" si="11"/>
        <v>0</v>
      </c>
      <c r="AS42">
        <f t="shared" si="11"/>
        <v>0</v>
      </c>
      <c r="AT42">
        <f t="shared" si="11"/>
        <v>1</v>
      </c>
      <c r="AU42">
        <f t="shared" si="11"/>
        <v>1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9"/>
        <v>0</v>
      </c>
      <c r="BB42">
        <f t="shared" si="9"/>
        <v>0</v>
      </c>
      <c r="BC42">
        <f t="shared" si="9"/>
        <v>0</v>
      </c>
    </row>
    <row r="43" spans="1:55" x14ac:dyDescent="0.2">
      <c r="A43" s="1">
        <v>43679</v>
      </c>
      <c r="B43">
        <f>'2001 King Exp  '!B42</f>
        <v>0</v>
      </c>
      <c r="C43">
        <f>'2001 King Exp  '!C42</f>
        <v>0</v>
      </c>
      <c r="D43">
        <f>'2001 King Exp  '!D42</f>
        <v>0</v>
      </c>
      <c r="E43">
        <f>'2001 King Exp  '!E42</f>
        <v>0</v>
      </c>
      <c r="F43">
        <f>'2001 King Exp  '!F42</f>
        <v>0</v>
      </c>
      <c r="G43">
        <f>'2001 King Exp  '!G42</f>
        <v>0</v>
      </c>
      <c r="H43">
        <f>'2001 King Exp  '!H42</f>
        <v>0</v>
      </c>
      <c r="I43">
        <f>'2001 King Exp  '!I42</f>
        <v>0</v>
      </c>
      <c r="J43">
        <f>'2001 King Exp  '!J42</f>
        <v>0</v>
      </c>
      <c r="K43">
        <f>'2001 King Exp  '!K42</f>
        <v>0</v>
      </c>
      <c r="L43">
        <f>'2001 King Exp  '!L42</f>
        <v>0</v>
      </c>
      <c r="M43">
        <f>'2001 King Exp  '!M42</f>
        <v>0</v>
      </c>
      <c r="N43">
        <f>'2001 King Exp  '!N42</f>
        <v>0</v>
      </c>
      <c r="O43">
        <f>'2001 King Exp  '!O42</f>
        <v>0</v>
      </c>
      <c r="P43">
        <f>'2001 King Exp  '!P42</f>
        <v>0</v>
      </c>
      <c r="Q43">
        <f>'2001 King Exp  '!Q42</f>
        <v>0</v>
      </c>
      <c r="R43">
        <f>'2001 King Exp  '!R42</f>
        <v>0</v>
      </c>
      <c r="S43">
        <f>'2001 King Exp  '!S42</f>
        <v>0</v>
      </c>
      <c r="T43">
        <f>'2001 King Exp  '!T42</f>
        <v>0</v>
      </c>
      <c r="U43">
        <f>'2001 King Exp  '!U42</f>
        <v>0</v>
      </c>
      <c r="V43">
        <f>'2001 King Exp  '!V42</f>
        <v>0</v>
      </c>
      <c r="W43">
        <f>'2001 King Exp  '!W42</f>
        <v>0</v>
      </c>
      <c r="X43">
        <f>'2001 King Exp  '!X42</f>
        <v>0</v>
      </c>
      <c r="Y43">
        <f>'2001 King Exp  '!Y42</f>
        <v>0</v>
      </c>
      <c r="Z43" s="14">
        <f t="shared" si="4"/>
        <v>0</v>
      </c>
      <c r="AB43">
        <f t="shared" si="5"/>
        <v>0</v>
      </c>
      <c r="AC43">
        <f t="shared" si="6"/>
        <v>0</v>
      </c>
      <c r="AE43">
        <f t="shared" si="7"/>
        <v>24</v>
      </c>
      <c r="AF43">
        <f t="shared" si="8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11"/>
        <v>0</v>
      </c>
      <c r="AK43">
        <f t="shared" si="11"/>
        <v>0</v>
      </c>
      <c r="AL43">
        <f t="shared" si="11"/>
        <v>0</v>
      </c>
      <c r="AM43">
        <f t="shared" si="11"/>
        <v>0</v>
      </c>
      <c r="AN43">
        <f t="shared" si="11"/>
        <v>0</v>
      </c>
      <c r="AO43">
        <f t="shared" si="11"/>
        <v>0</v>
      </c>
      <c r="AP43">
        <f t="shared" si="11"/>
        <v>0</v>
      </c>
      <c r="AQ43">
        <f t="shared" si="11"/>
        <v>0</v>
      </c>
      <c r="AR43">
        <f t="shared" si="11"/>
        <v>0</v>
      </c>
      <c r="AS43">
        <f t="shared" si="11"/>
        <v>0</v>
      </c>
      <c r="AT43">
        <f t="shared" si="11"/>
        <v>0</v>
      </c>
      <c r="AU43">
        <f t="shared" si="11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0</v>
      </c>
      <c r="BC43">
        <f t="shared" si="9"/>
        <v>0</v>
      </c>
    </row>
    <row r="44" spans="1:55" x14ac:dyDescent="0.2">
      <c r="A44" s="1">
        <v>43680</v>
      </c>
      <c r="B44">
        <f>'2001 King Exp  '!B43</f>
        <v>0</v>
      </c>
      <c r="C44">
        <f>'2001 King Exp  '!C43</f>
        <v>0</v>
      </c>
      <c r="D44">
        <f>'2001 King Exp  '!D43</f>
        <v>0</v>
      </c>
      <c r="E44">
        <f>'2001 King Exp  '!E43</f>
        <v>0</v>
      </c>
      <c r="F44">
        <f>'2001 King Exp  '!F43</f>
        <v>0</v>
      </c>
      <c r="G44">
        <f>'2001 King Exp  '!G43</f>
        <v>0</v>
      </c>
      <c r="H44">
        <f>'2001 King Exp  '!H43</f>
        <v>0</v>
      </c>
      <c r="I44">
        <f>'2001 King Exp  '!I43</f>
        <v>0</v>
      </c>
      <c r="J44">
        <f>'2001 King Exp  '!J43</f>
        <v>0</v>
      </c>
      <c r="K44">
        <f>'2001 King Exp  '!K43</f>
        <v>0</v>
      </c>
      <c r="L44">
        <f>'2001 King Exp  '!L43</f>
        <v>0</v>
      </c>
      <c r="M44">
        <f>'2001 King Exp  '!M43</f>
        <v>0</v>
      </c>
      <c r="N44">
        <f>'2001 King Exp  '!N43</f>
        <v>0</v>
      </c>
      <c r="O44">
        <f>'2001 King Exp  '!O43</f>
        <v>0</v>
      </c>
      <c r="P44">
        <f>'2001 King Exp  '!P43</f>
        <v>0</v>
      </c>
      <c r="Q44">
        <f>'2001 King Exp  '!Q43</f>
        <v>0</v>
      </c>
      <c r="R44">
        <f>'2001 King Exp  '!R43</f>
        <v>0</v>
      </c>
      <c r="S44">
        <f>'2001 King Exp  '!S43</f>
        <v>0</v>
      </c>
      <c r="T44">
        <f>'2001 King Exp  '!T43</f>
        <v>0</v>
      </c>
      <c r="U44">
        <f>'2001 King Exp  '!U43</f>
        <v>0</v>
      </c>
      <c r="V44">
        <f>'2001 King Exp  '!V43</f>
        <v>0</v>
      </c>
      <c r="W44">
        <f>'2001 King Exp  '!W43</f>
        <v>0</v>
      </c>
      <c r="X44">
        <f>'2001 King Exp  '!X43</f>
        <v>0</v>
      </c>
      <c r="Y44">
        <f>'2001 King Exp  '!Y43</f>
        <v>0</v>
      </c>
      <c r="Z44" s="14">
        <f t="shared" si="4"/>
        <v>0</v>
      </c>
      <c r="AB44">
        <f t="shared" si="5"/>
        <v>0</v>
      </c>
      <c r="AC44">
        <f t="shared" si="6"/>
        <v>0</v>
      </c>
      <c r="AE44">
        <f t="shared" si="7"/>
        <v>24</v>
      </c>
      <c r="AF44">
        <f t="shared" si="8"/>
        <v>0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11"/>
        <v>0</v>
      </c>
      <c r="AK44">
        <f t="shared" si="11"/>
        <v>0</v>
      </c>
      <c r="AL44">
        <f t="shared" si="11"/>
        <v>0</v>
      </c>
      <c r="AM44">
        <f t="shared" si="11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1"/>
        <v>0</v>
      </c>
      <c r="AS44">
        <f t="shared" si="11"/>
        <v>0</v>
      </c>
      <c r="AT44">
        <f t="shared" si="11"/>
        <v>0</v>
      </c>
      <c r="AU44">
        <f t="shared" si="11"/>
        <v>0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0</v>
      </c>
      <c r="BC44">
        <f t="shared" si="9"/>
        <v>0</v>
      </c>
    </row>
    <row r="45" spans="1:55" x14ac:dyDescent="0.2">
      <c r="A45" s="1">
        <v>43681</v>
      </c>
      <c r="B45">
        <f>'2001 King Exp  '!B44</f>
        <v>0</v>
      </c>
      <c r="C45">
        <f>'2001 King Exp  '!C44</f>
        <v>0</v>
      </c>
      <c r="D45">
        <f>'2001 King Exp  '!D44</f>
        <v>0</v>
      </c>
      <c r="E45">
        <f>'2001 King Exp  '!E44</f>
        <v>0</v>
      </c>
      <c r="F45">
        <f>'2001 King Exp  '!F44</f>
        <v>0</v>
      </c>
      <c r="G45">
        <f>'2001 King Exp  '!G44</f>
        <v>0</v>
      </c>
      <c r="H45">
        <f>'2001 King Exp  '!H44</f>
        <v>0</v>
      </c>
      <c r="I45">
        <f>'2001 King Exp  '!I44</f>
        <v>0</v>
      </c>
      <c r="J45">
        <f>'2001 King Exp  '!J44</f>
        <v>0</v>
      </c>
      <c r="K45">
        <f>'2001 King Exp  '!K44</f>
        <v>0</v>
      </c>
      <c r="L45">
        <f>'2001 King Exp  '!L44</f>
        <v>0</v>
      </c>
      <c r="M45">
        <f>'2001 King Exp  '!M44</f>
        <v>0</v>
      </c>
      <c r="N45">
        <f>'2001 King Exp  '!N44</f>
        <v>0</v>
      </c>
      <c r="O45">
        <f>'2001 King Exp  '!O44</f>
        <v>0</v>
      </c>
      <c r="P45">
        <f>'2001 King Exp  '!P44</f>
        <v>0</v>
      </c>
      <c r="Q45">
        <f>'2001 King Exp  '!Q44</f>
        <v>0</v>
      </c>
      <c r="R45">
        <f>'2001 King Exp  '!R44</f>
        <v>3</v>
      </c>
      <c r="S45">
        <f>'2001 King Exp  '!S44</f>
        <v>0</v>
      </c>
      <c r="T45">
        <f>'2001 King Exp  '!T44</f>
        <v>0</v>
      </c>
      <c r="U45">
        <f>'2001 King Exp  '!U44</f>
        <v>0</v>
      </c>
      <c r="V45">
        <f>'2001 King Exp  '!V44</f>
        <v>0</v>
      </c>
      <c r="W45">
        <f>'2001 King Exp  '!W44</f>
        <v>-3</v>
      </c>
      <c r="X45">
        <f>'2001 King Exp  '!X44</f>
        <v>0</v>
      </c>
      <c r="Y45">
        <f>'2001 King Exp  '!Y44</f>
        <v>0</v>
      </c>
      <c r="Z45" s="14">
        <f t="shared" si="4"/>
        <v>0</v>
      </c>
      <c r="AB45">
        <f t="shared" si="5"/>
        <v>0</v>
      </c>
      <c r="AC45">
        <f t="shared" si="6"/>
        <v>12.521739130434785</v>
      </c>
      <c r="AE45">
        <f t="shared" si="7"/>
        <v>24</v>
      </c>
      <c r="AF45">
        <f t="shared" si="8"/>
        <v>8.6956521739130432E-2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si="11"/>
        <v>0</v>
      </c>
      <c r="AL45">
        <f t="shared" si="11"/>
        <v>0</v>
      </c>
      <c r="AM45">
        <f t="shared" si="11"/>
        <v>0</v>
      </c>
      <c r="AN45">
        <f t="shared" si="11"/>
        <v>0</v>
      </c>
      <c r="AO45">
        <f t="shared" si="11"/>
        <v>0</v>
      </c>
      <c r="AP45">
        <f t="shared" si="11"/>
        <v>0</v>
      </c>
      <c r="AQ45">
        <f t="shared" si="11"/>
        <v>0</v>
      </c>
      <c r="AR45">
        <f t="shared" si="11"/>
        <v>0</v>
      </c>
      <c r="AS45">
        <f t="shared" si="11"/>
        <v>0</v>
      </c>
      <c r="AT45">
        <f t="shared" si="11"/>
        <v>0</v>
      </c>
      <c r="AU45">
        <f t="shared" si="11"/>
        <v>0</v>
      </c>
      <c r="AV45">
        <f t="shared" si="9"/>
        <v>1</v>
      </c>
      <c r="AW45">
        <f t="shared" si="9"/>
        <v>1</v>
      </c>
      <c r="AX45">
        <f t="shared" si="9"/>
        <v>0</v>
      </c>
      <c r="AY45">
        <f t="shared" si="9"/>
        <v>0</v>
      </c>
      <c r="AZ45">
        <f t="shared" si="9"/>
        <v>0</v>
      </c>
      <c r="BA45">
        <f t="shared" si="9"/>
        <v>1</v>
      </c>
      <c r="BB45">
        <f t="shared" si="9"/>
        <v>1</v>
      </c>
      <c r="BC45">
        <f t="shared" si="9"/>
        <v>0</v>
      </c>
    </row>
    <row r="46" spans="1:55" x14ac:dyDescent="0.2">
      <c r="A46" s="1">
        <v>43682</v>
      </c>
      <c r="B46">
        <f>'2001 King Exp  '!B45</f>
        <v>0</v>
      </c>
      <c r="C46">
        <f>'2001 King Exp  '!C45</f>
        <v>0</v>
      </c>
      <c r="D46">
        <f>'2001 King Exp  '!D45</f>
        <v>0</v>
      </c>
      <c r="E46">
        <f>'2001 King Exp  '!E45</f>
        <v>0</v>
      </c>
      <c r="F46">
        <f>'2001 King Exp  '!F45</f>
        <v>0</v>
      </c>
      <c r="G46">
        <f>'2001 King Exp  '!G45</f>
        <v>0</v>
      </c>
      <c r="H46">
        <f>'2001 King Exp  '!H45</f>
        <v>0</v>
      </c>
      <c r="I46">
        <f>'2001 King Exp  '!I45</f>
        <v>0</v>
      </c>
      <c r="J46">
        <f>'2001 King Exp  '!J45</f>
        <v>0</v>
      </c>
      <c r="K46">
        <f>'2001 King Exp  '!K45</f>
        <v>0</v>
      </c>
      <c r="L46">
        <f>'2001 King Exp  '!L45</f>
        <v>0</v>
      </c>
      <c r="M46">
        <f>'2001 King Exp  '!M45</f>
        <v>0</v>
      </c>
      <c r="N46">
        <f>'2001 King Exp  '!N45</f>
        <v>0</v>
      </c>
      <c r="O46">
        <f>'2001 King Exp  '!O45</f>
        <v>0</v>
      </c>
      <c r="P46">
        <f>'2001 King Exp  '!P45</f>
        <v>0</v>
      </c>
      <c r="Q46">
        <f>'2001 King Exp  '!Q45</f>
        <v>0</v>
      </c>
      <c r="R46">
        <f>'2001 King Exp  '!R45</f>
        <v>0</v>
      </c>
      <c r="S46">
        <f>'2001 King Exp  '!S45</f>
        <v>0</v>
      </c>
      <c r="T46">
        <f>'2001 King Exp  '!T45</f>
        <v>0</v>
      </c>
      <c r="U46">
        <f>'2001 King Exp  '!U45</f>
        <v>0</v>
      </c>
      <c r="V46">
        <f>'2001 King Exp  '!V45</f>
        <v>0</v>
      </c>
      <c r="W46">
        <f>'2001 King Exp  '!W45</f>
        <v>0</v>
      </c>
      <c r="X46">
        <f>'2001 King Exp  '!X45</f>
        <v>0</v>
      </c>
      <c r="Y46">
        <f>'2001 King Exp  '!Y45</f>
        <v>0</v>
      </c>
      <c r="Z46" s="14">
        <f t="shared" si="4"/>
        <v>0</v>
      </c>
      <c r="AB46">
        <f t="shared" si="5"/>
        <v>0</v>
      </c>
      <c r="AC46">
        <f t="shared" si="6"/>
        <v>0</v>
      </c>
      <c r="AE46">
        <f t="shared" si="7"/>
        <v>24</v>
      </c>
      <c r="AF46">
        <f t="shared" si="8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11"/>
        <v>0</v>
      </c>
      <c r="AK46">
        <f t="shared" si="11"/>
        <v>0</v>
      </c>
      <c r="AL46">
        <f t="shared" si="11"/>
        <v>0</v>
      </c>
      <c r="AM46">
        <f t="shared" si="11"/>
        <v>0</v>
      </c>
      <c r="AN46">
        <f t="shared" si="11"/>
        <v>0</v>
      </c>
      <c r="AO46">
        <f t="shared" si="11"/>
        <v>0</v>
      </c>
      <c r="AP46">
        <f t="shared" si="11"/>
        <v>0</v>
      </c>
      <c r="AQ46">
        <f t="shared" si="11"/>
        <v>0</v>
      </c>
      <c r="AR46">
        <f t="shared" si="11"/>
        <v>0</v>
      </c>
      <c r="AS46">
        <f t="shared" si="11"/>
        <v>0</v>
      </c>
      <c r="AT46">
        <f t="shared" si="11"/>
        <v>0</v>
      </c>
      <c r="AU46">
        <f t="shared" si="11"/>
        <v>0</v>
      </c>
      <c r="AV46">
        <f t="shared" si="9"/>
        <v>0</v>
      </c>
      <c r="AW46">
        <f t="shared" si="9"/>
        <v>0</v>
      </c>
      <c r="AX46">
        <f t="shared" si="9"/>
        <v>0</v>
      </c>
      <c r="AY46">
        <f t="shared" si="9"/>
        <v>0</v>
      </c>
      <c r="AZ46">
        <f t="shared" si="9"/>
        <v>0</v>
      </c>
      <c r="BA46">
        <f t="shared" si="9"/>
        <v>0</v>
      </c>
      <c r="BB46">
        <f t="shared" si="9"/>
        <v>0</v>
      </c>
      <c r="BC46">
        <f t="shared" si="9"/>
        <v>0</v>
      </c>
    </row>
    <row r="47" spans="1:55" x14ac:dyDescent="0.2">
      <c r="A47" s="1">
        <v>43683</v>
      </c>
      <c r="B47">
        <f>'2001 King Exp  '!B46</f>
        <v>0</v>
      </c>
      <c r="C47">
        <f>'2001 King Exp  '!C46</f>
        <v>0</v>
      </c>
      <c r="D47">
        <f>'2001 King Exp  '!D46</f>
        <v>0</v>
      </c>
      <c r="E47">
        <f>'2001 King Exp  '!E46</f>
        <v>0</v>
      </c>
      <c r="F47">
        <f>'2001 King Exp  '!F46</f>
        <v>0</v>
      </c>
      <c r="G47">
        <f>'2001 King Exp  '!G46</f>
        <v>0</v>
      </c>
      <c r="H47">
        <f>'2001 King Exp  '!H46</f>
        <v>0</v>
      </c>
      <c r="I47">
        <f>'2001 King Exp  '!I46</f>
        <v>0</v>
      </c>
      <c r="J47">
        <f>'2001 King Exp  '!J46</f>
        <v>0</v>
      </c>
      <c r="K47">
        <f>'2001 King Exp  '!K46</f>
        <v>0</v>
      </c>
      <c r="L47">
        <f>'2001 King Exp  '!L46</f>
        <v>0</v>
      </c>
      <c r="M47">
        <f>'2001 King Exp  '!M46</f>
        <v>0</v>
      </c>
      <c r="N47">
        <f>'2001 King Exp  '!N46</f>
        <v>0</v>
      </c>
      <c r="O47">
        <f>'2001 King Exp  '!O46</f>
        <v>0</v>
      </c>
      <c r="P47">
        <f>'2001 King Exp  '!P46</f>
        <v>0</v>
      </c>
      <c r="Q47">
        <f>'2001 King Exp  '!Q46</f>
        <v>0</v>
      </c>
      <c r="R47">
        <f>'2001 King Exp  '!R46</f>
        <v>0</v>
      </c>
      <c r="S47">
        <f>'2001 King Exp  '!S46</f>
        <v>0</v>
      </c>
      <c r="T47">
        <f>'2001 King Exp  '!T46</f>
        <v>0</v>
      </c>
      <c r="U47">
        <f>'2001 King Exp  '!U46</f>
        <v>0</v>
      </c>
      <c r="V47">
        <f>'2001 King Exp  '!V46</f>
        <v>0</v>
      </c>
      <c r="W47">
        <f>'2001 King Exp  '!W46</f>
        <v>0</v>
      </c>
      <c r="X47">
        <f>'2001 King Exp  '!X46</f>
        <v>0</v>
      </c>
      <c r="Y47">
        <f>'2001 King Exp  '!Y46</f>
        <v>0</v>
      </c>
      <c r="Z47" s="14">
        <f t="shared" si="4"/>
        <v>0</v>
      </c>
      <c r="AB47">
        <f t="shared" si="5"/>
        <v>0</v>
      </c>
      <c r="AC47">
        <f t="shared" si="6"/>
        <v>0</v>
      </c>
      <c r="AE47">
        <f t="shared" si="7"/>
        <v>24</v>
      </c>
      <c r="AF47">
        <f t="shared" si="8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M47">
        <f t="shared" si="11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9"/>
        <v>0</v>
      </c>
      <c r="AW47">
        <f t="shared" si="9"/>
        <v>0</v>
      </c>
      <c r="AX47">
        <f t="shared" si="9"/>
        <v>0</v>
      </c>
      <c r="AY47">
        <f t="shared" si="9"/>
        <v>0</v>
      </c>
      <c r="AZ47">
        <f t="shared" si="9"/>
        <v>0</v>
      </c>
      <c r="BA47">
        <f t="shared" si="9"/>
        <v>0</v>
      </c>
      <c r="BB47">
        <f t="shared" si="9"/>
        <v>0</v>
      </c>
      <c r="BC47">
        <f t="shared" si="9"/>
        <v>0</v>
      </c>
    </row>
    <row r="48" spans="1:55" x14ac:dyDescent="0.2">
      <c r="A48" s="1">
        <v>43684</v>
      </c>
      <c r="B48">
        <f>'2001 King Exp  '!B47</f>
        <v>0</v>
      </c>
      <c r="C48">
        <f>'2001 King Exp  '!C47</f>
        <v>0</v>
      </c>
      <c r="D48">
        <f>'2001 King Exp  '!D47</f>
        <v>0</v>
      </c>
      <c r="E48">
        <f>'2001 King Exp  '!E47</f>
        <v>0</v>
      </c>
      <c r="F48">
        <f>'2001 King Exp  '!F47</f>
        <v>0</v>
      </c>
      <c r="G48">
        <f>'2001 King Exp  '!G47</f>
        <v>0</v>
      </c>
      <c r="H48" s="10"/>
      <c r="I48" s="10"/>
      <c r="J48" s="10"/>
      <c r="K48" s="10"/>
      <c r="L48" s="10"/>
      <c r="M48" s="10"/>
      <c r="N48">
        <f>'2001 King Exp  '!N47</f>
        <v>0</v>
      </c>
      <c r="O48">
        <f>'2001 King Exp  '!O47</f>
        <v>0</v>
      </c>
      <c r="P48">
        <f>'2001 King Exp  '!P47</f>
        <v>0</v>
      </c>
      <c r="Q48">
        <f>'2001 King Exp  '!Q47</f>
        <v>0</v>
      </c>
      <c r="R48">
        <f>'2001 King Exp  '!R47</f>
        <v>0</v>
      </c>
      <c r="S48">
        <f>'2001 King Exp  '!S47</f>
        <v>0</v>
      </c>
      <c r="T48">
        <f>'2001 King Exp  '!T47</f>
        <v>0</v>
      </c>
      <c r="U48">
        <f>'2001 King Exp  '!U47</f>
        <v>0</v>
      </c>
      <c r="V48">
        <f>'2001 King Exp  '!V47</f>
        <v>0</v>
      </c>
      <c r="W48">
        <f>'2001 King Exp  '!W47</f>
        <v>0</v>
      </c>
      <c r="X48">
        <f>'2001 King Exp  '!X47</f>
        <v>0</v>
      </c>
      <c r="Y48">
        <f>'2001 King Exp  '!Y47</f>
        <v>0</v>
      </c>
      <c r="Z48" s="14">
        <f t="shared" si="4"/>
        <v>0</v>
      </c>
      <c r="AB48" s="10">
        <f t="shared" si="5"/>
        <v>0</v>
      </c>
      <c r="AC48">
        <f t="shared" si="6"/>
        <v>0</v>
      </c>
      <c r="AE48">
        <f>$AE$1*SUM($B$90:$G$90,$N$90:$Y$90)</f>
        <v>23.714285714285719</v>
      </c>
      <c r="AF48">
        <f t="shared" si="8"/>
        <v>0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11"/>
        <v>0</v>
      </c>
      <c r="AK48">
        <f t="shared" si="11"/>
        <v>0</v>
      </c>
      <c r="AL48">
        <f t="shared" si="11"/>
        <v>0</v>
      </c>
      <c r="AM48">
        <f t="shared" si="11"/>
        <v>0</v>
      </c>
      <c r="AN48">
        <f t="shared" si="11"/>
        <v>0</v>
      </c>
      <c r="AO48">
        <f t="shared" si="11"/>
        <v>0</v>
      </c>
      <c r="AP48">
        <f t="shared" si="11"/>
        <v>0</v>
      </c>
      <c r="AQ48">
        <f t="shared" si="11"/>
        <v>0</v>
      </c>
      <c r="AR48">
        <f t="shared" si="11"/>
        <v>0</v>
      </c>
      <c r="AS48">
        <f t="shared" si="11"/>
        <v>0</v>
      </c>
      <c r="AT48">
        <f t="shared" si="11"/>
        <v>0</v>
      </c>
      <c r="AU48">
        <f t="shared" si="11"/>
        <v>0</v>
      </c>
      <c r="AV48">
        <f t="shared" si="9"/>
        <v>0</v>
      </c>
      <c r="AW48">
        <f t="shared" si="9"/>
        <v>0</v>
      </c>
      <c r="AX48">
        <f t="shared" si="9"/>
        <v>0</v>
      </c>
      <c r="AY48">
        <f t="shared" si="9"/>
        <v>0</v>
      </c>
      <c r="AZ48">
        <f t="shared" si="9"/>
        <v>0</v>
      </c>
      <c r="BA48">
        <f t="shared" si="9"/>
        <v>0</v>
      </c>
      <c r="BB48">
        <f t="shared" si="9"/>
        <v>0</v>
      </c>
      <c r="BC48">
        <f t="shared" si="9"/>
        <v>0</v>
      </c>
    </row>
    <row r="49" spans="1:55" x14ac:dyDescent="0.2">
      <c r="A49" s="1">
        <v>43685</v>
      </c>
      <c r="B49">
        <f>'2001 King Exp  '!B48</f>
        <v>0</v>
      </c>
      <c r="C49">
        <f>'2001 King Exp  '!C48</f>
        <v>0</v>
      </c>
      <c r="D49">
        <f>'2001 King Exp  '!D48</f>
        <v>0</v>
      </c>
      <c r="E49">
        <f>'2001 King Exp  '!E48</f>
        <v>0</v>
      </c>
      <c r="F49">
        <f>'2001 King Exp  '!F48</f>
        <v>0</v>
      </c>
      <c r="G49">
        <f>'2001 King Exp  '!G48</f>
        <v>0</v>
      </c>
      <c r="H49" s="10"/>
      <c r="I49" s="10"/>
      <c r="J49" s="10"/>
      <c r="K49" s="10"/>
      <c r="L49" s="10"/>
      <c r="M49" s="10"/>
      <c r="N49">
        <f>'2001 King Exp  '!N48</f>
        <v>0</v>
      </c>
      <c r="O49">
        <f>'2001 King Exp  '!O48</f>
        <v>0</v>
      </c>
      <c r="P49">
        <f>'2001 King Exp  '!P48</f>
        <v>0</v>
      </c>
      <c r="Q49">
        <f>'2001 King Exp  '!Q48</f>
        <v>0</v>
      </c>
      <c r="R49">
        <f>'2001 King Exp  '!R48</f>
        <v>0</v>
      </c>
      <c r="S49">
        <f>'2001 King Exp  '!S48</f>
        <v>0</v>
      </c>
      <c r="T49">
        <f>'2001 King Exp  '!T48</f>
        <v>0</v>
      </c>
      <c r="U49">
        <f>'2001 King Exp  '!U48</f>
        <v>0</v>
      </c>
      <c r="V49">
        <f>'2001 King Exp  '!V48</f>
        <v>0</v>
      </c>
      <c r="W49">
        <f>'2001 King Exp  '!W48</f>
        <v>0</v>
      </c>
      <c r="X49">
        <f>'2001 King Exp  '!X48</f>
        <v>0</v>
      </c>
      <c r="Y49">
        <f>'2001 King Exp  '!Y48</f>
        <v>0</v>
      </c>
      <c r="Z49" s="14">
        <f t="shared" si="4"/>
        <v>0</v>
      </c>
      <c r="AB49" s="10">
        <f t="shared" si="5"/>
        <v>0</v>
      </c>
      <c r="AC49">
        <f t="shared" si="6"/>
        <v>0</v>
      </c>
      <c r="AE49">
        <f t="shared" ref="AE49:AE54" si="12">$AE$1*SUM($B$90:$G$90,$N$90:$Y$90)</f>
        <v>23.714285714285719</v>
      </c>
      <c r="AF49">
        <f t="shared" si="8"/>
        <v>0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11"/>
        <v>0</v>
      </c>
      <c r="AK49">
        <f t="shared" si="11"/>
        <v>0</v>
      </c>
      <c r="AL49">
        <f t="shared" si="11"/>
        <v>0</v>
      </c>
      <c r="AM49">
        <f t="shared" si="11"/>
        <v>0</v>
      </c>
      <c r="AN49">
        <f t="shared" si="11"/>
        <v>0</v>
      </c>
      <c r="AO49">
        <f t="shared" si="11"/>
        <v>0</v>
      </c>
      <c r="AP49">
        <f t="shared" si="11"/>
        <v>0</v>
      </c>
      <c r="AQ49">
        <f t="shared" si="11"/>
        <v>0</v>
      </c>
      <c r="AR49">
        <f t="shared" si="11"/>
        <v>0</v>
      </c>
      <c r="AS49">
        <f t="shared" si="11"/>
        <v>0</v>
      </c>
      <c r="AT49">
        <f t="shared" si="11"/>
        <v>0</v>
      </c>
      <c r="AU49">
        <f t="shared" si="11"/>
        <v>0</v>
      </c>
      <c r="AV49">
        <f t="shared" si="9"/>
        <v>0</v>
      </c>
      <c r="AW49">
        <f t="shared" si="9"/>
        <v>0</v>
      </c>
      <c r="AX49">
        <f t="shared" si="9"/>
        <v>0</v>
      </c>
      <c r="AY49">
        <f t="shared" si="9"/>
        <v>0</v>
      </c>
      <c r="AZ49">
        <f t="shared" si="9"/>
        <v>0</v>
      </c>
      <c r="BA49">
        <f t="shared" si="9"/>
        <v>0</v>
      </c>
      <c r="BB49">
        <f t="shared" si="9"/>
        <v>0</v>
      </c>
      <c r="BC49">
        <f t="shared" si="9"/>
        <v>0</v>
      </c>
    </row>
    <row r="50" spans="1:55" x14ac:dyDescent="0.2">
      <c r="A50" s="1">
        <v>43686</v>
      </c>
      <c r="B50">
        <f>'2001 King Exp  '!B49</f>
        <v>0</v>
      </c>
      <c r="C50">
        <f>'2001 King Exp  '!C49</f>
        <v>0</v>
      </c>
      <c r="D50">
        <f>'2001 King Exp  '!D49</f>
        <v>0</v>
      </c>
      <c r="E50">
        <f>'2001 King Exp  '!E49</f>
        <v>0</v>
      </c>
      <c r="F50">
        <f>'2001 King Exp  '!F49</f>
        <v>0</v>
      </c>
      <c r="G50">
        <f>'2001 King Exp  '!G49</f>
        <v>0</v>
      </c>
      <c r="H50" s="10"/>
      <c r="I50" s="10"/>
      <c r="J50" s="10"/>
      <c r="K50" s="10"/>
      <c r="L50" s="10"/>
      <c r="M50" s="10"/>
      <c r="N50">
        <f>'2001 King Exp  '!N49</f>
        <v>0</v>
      </c>
      <c r="O50">
        <f>'2001 King Exp  '!O49</f>
        <v>0</v>
      </c>
      <c r="P50">
        <f>'2001 King Exp  '!P49</f>
        <v>0</v>
      </c>
      <c r="Q50">
        <f>'2001 King Exp  '!Q49</f>
        <v>0</v>
      </c>
      <c r="R50">
        <f>'2001 King Exp  '!R49</f>
        <v>0</v>
      </c>
      <c r="S50">
        <f>'2001 King Exp  '!S49</f>
        <v>0</v>
      </c>
      <c r="T50">
        <f>'2001 King Exp  '!T49</f>
        <v>0</v>
      </c>
      <c r="U50">
        <f>'2001 King Exp  '!U49</f>
        <v>0</v>
      </c>
      <c r="V50">
        <f>'2001 King Exp  '!V49</f>
        <v>0</v>
      </c>
      <c r="W50">
        <f>'2001 King Exp  '!W49</f>
        <v>0</v>
      </c>
      <c r="X50">
        <f>'2001 King Exp  '!X49</f>
        <v>0</v>
      </c>
      <c r="Y50">
        <f>'2001 King Exp  '!Y49</f>
        <v>0</v>
      </c>
      <c r="Z50" s="14">
        <f t="shared" si="4"/>
        <v>0</v>
      </c>
      <c r="AB50" s="10">
        <f t="shared" si="5"/>
        <v>0</v>
      </c>
      <c r="AC50">
        <f t="shared" si="6"/>
        <v>0</v>
      </c>
      <c r="AE50">
        <f t="shared" si="12"/>
        <v>23.714285714285719</v>
      </c>
      <c r="AF50">
        <f t="shared" si="8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11"/>
        <v>0</v>
      </c>
      <c r="AK50">
        <f t="shared" si="11"/>
        <v>0</v>
      </c>
      <c r="AL50">
        <f t="shared" si="11"/>
        <v>0</v>
      </c>
      <c r="AM50">
        <f t="shared" si="11"/>
        <v>0</v>
      </c>
      <c r="AN50">
        <f t="shared" si="11"/>
        <v>0</v>
      </c>
      <c r="AO50">
        <f t="shared" si="11"/>
        <v>0</v>
      </c>
      <c r="AP50">
        <f t="shared" si="11"/>
        <v>0</v>
      </c>
      <c r="AQ50">
        <f t="shared" si="11"/>
        <v>0</v>
      </c>
      <c r="AR50">
        <f t="shared" si="11"/>
        <v>0</v>
      </c>
      <c r="AS50">
        <f t="shared" si="11"/>
        <v>0</v>
      </c>
      <c r="AT50">
        <f t="shared" si="11"/>
        <v>0</v>
      </c>
      <c r="AU50">
        <f t="shared" si="11"/>
        <v>0</v>
      </c>
      <c r="AV50">
        <f t="shared" si="9"/>
        <v>0</v>
      </c>
      <c r="AW50">
        <f t="shared" si="9"/>
        <v>0</v>
      </c>
      <c r="AX50">
        <f t="shared" si="9"/>
        <v>0</v>
      </c>
      <c r="AY50">
        <f t="shared" si="9"/>
        <v>0</v>
      </c>
      <c r="AZ50">
        <f t="shared" si="9"/>
        <v>0</v>
      </c>
      <c r="BA50">
        <f t="shared" si="9"/>
        <v>0</v>
      </c>
      <c r="BB50">
        <f t="shared" si="9"/>
        <v>0</v>
      </c>
      <c r="BC50">
        <f t="shared" si="9"/>
        <v>0</v>
      </c>
    </row>
    <row r="51" spans="1:55" x14ac:dyDescent="0.2">
      <c r="A51" s="1">
        <v>43687</v>
      </c>
      <c r="B51">
        <f>'2001 King Exp  '!B50</f>
        <v>0</v>
      </c>
      <c r="C51">
        <f>'2001 King Exp  '!C50</f>
        <v>0</v>
      </c>
      <c r="D51">
        <f>'2001 King Exp  '!D50</f>
        <v>0</v>
      </c>
      <c r="E51">
        <f>'2001 King Exp  '!E50</f>
        <v>0</v>
      </c>
      <c r="F51">
        <f>'2001 King Exp  '!F50</f>
        <v>0</v>
      </c>
      <c r="G51">
        <f>'2001 King Exp  '!G50</f>
        <v>0</v>
      </c>
      <c r="H51" s="10"/>
      <c r="I51" s="10"/>
      <c r="J51" s="10"/>
      <c r="K51" s="10"/>
      <c r="L51" s="10"/>
      <c r="M51" s="10"/>
      <c r="N51">
        <f>'2001 King Exp  '!N50</f>
        <v>0</v>
      </c>
      <c r="O51">
        <f>'2001 King Exp  '!O50</f>
        <v>0</v>
      </c>
      <c r="P51">
        <f>'2001 King Exp  '!P50</f>
        <v>0</v>
      </c>
      <c r="Q51">
        <f>'2001 King Exp  '!Q50</f>
        <v>0</v>
      </c>
      <c r="R51">
        <f>'2001 King Exp  '!R50</f>
        <v>0</v>
      </c>
      <c r="S51">
        <f>'2001 King Exp  '!S50</f>
        <v>0</v>
      </c>
      <c r="T51">
        <f>'2001 King Exp  '!T50</f>
        <v>0</v>
      </c>
      <c r="U51">
        <f>'2001 King Exp  '!U50</f>
        <v>0</v>
      </c>
      <c r="V51">
        <f>'2001 King Exp  '!V50</f>
        <v>0</v>
      </c>
      <c r="W51">
        <f>'2001 King Exp  '!W50</f>
        <v>0</v>
      </c>
      <c r="X51">
        <f>'2001 King Exp  '!X50</f>
        <v>0</v>
      </c>
      <c r="Y51">
        <f>'2001 King Exp  '!Y50</f>
        <v>0</v>
      </c>
      <c r="Z51" s="14">
        <f t="shared" si="4"/>
        <v>0</v>
      </c>
      <c r="AB51" s="10">
        <f t="shared" si="5"/>
        <v>0</v>
      </c>
      <c r="AC51">
        <f t="shared" si="6"/>
        <v>0</v>
      </c>
      <c r="AE51">
        <f t="shared" si="12"/>
        <v>23.714285714285719</v>
      </c>
      <c r="AF51">
        <f t="shared" si="8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11"/>
        <v>0</v>
      </c>
      <c r="AK51">
        <f t="shared" si="11"/>
        <v>0</v>
      </c>
      <c r="AL51">
        <f t="shared" si="11"/>
        <v>0</v>
      </c>
      <c r="AM51">
        <f t="shared" si="11"/>
        <v>0</v>
      </c>
      <c r="AN51">
        <f t="shared" si="11"/>
        <v>0</v>
      </c>
      <c r="AO51">
        <f t="shared" si="11"/>
        <v>0</v>
      </c>
      <c r="AP51">
        <f t="shared" si="11"/>
        <v>0</v>
      </c>
      <c r="AQ51">
        <f t="shared" si="11"/>
        <v>0</v>
      </c>
      <c r="AR51">
        <f t="shared" si="11"/>
        <v>0</v>
      </c>
      <c r="AS51">
        <f t="shared" si="11"/>
        <v>0</v>
      </c>
      <c r="AT51">
        <f t="shared" si="11"/>
        <v>0</v>
      </c>
      <c r="AU51">
        <f t="shared" si="11"/>
        <v>0</v>
      </c>
      <c r="AV51">
        <f t="shared" si="9"/>
        <v>0</v>
      </c>
      <c r="AW51">
        <f t="shared" si="9"/>
        <v>0</v>
      </c>
      <c r="AX51">
        <f t="shared" si="9"/>
        <v>0</v>
      </c>
      <c r="AY51">
        <f t="shared" si="9"/>
        <v>0</v>
      </c>
      <c r="AZ51">
        <f t="shared" si="9"/>
        <v>0</v>
      </c>
      <c r="BA51">
        <f t="shared" si="9"/>
        <v>0</v>
      </c>
      <c r="BB51">
        <f t="shared" si="9"/>
        <v>0</v>
      </c>
      <c r="BC51">
        <f t="shared" si="9"/>
        <v>0</v>
      </c>
    </row>
    <row r="52" spans="1:55" x14ac:dyDescent="0.2">
      <c r="A52" s="1">
        <v>43688</v>
      </c>
      <c r="B52">
        <f>'2001 King Exp  '!B51</f>
        <v>0</v>
      </c>
      <c r="C52">
        <f>'2001 King Exp  '!C51</f>
        <v>0</v>
      </c>
      <c r="D52">
        <f>'2001 King Exp  '!D51</f>
        <v>0</v>
      </c>
      <c r="E52">
        <f>'2001 King Exp  '!E51</f>
        <v>0</v>
      </c>
      <c r="F52">
        <f>'2001 King Exp  '!F51</f>
        <v>0</v>
      </c>
      <c r="G52">
        <f>'2001 King Exp  '!G51</f>
        <v>0</v>
      </c>
      <c r="H52" s="10"/>
      <c r="I52" s="10"/>
      <c r="J52" s="10"/>
      <c r="K52" s="10"/>
      <c r="L52" s="10"/>
      <c r="M52" s="10"/>
      <c r="N52">
        <f>'2001 King Exp  '!N51</f>
        <v>0</v>
      </c>
      <c r="O52">
        <f>'2001 King Exp  '!O51</f>
        <v>0</v>
      </c>
      <c r="P52">
        <f>'2001 King Exp  '!P51</f>
        <v>0</v>
      </c>
      <c r="Q52">
        <f>'2001 King Exp  '!Q51</f>
        <v>0</v>
      </c>
      <c r="R52">
        <f>'2001 King Exp  '!R51</f>
        <v>0</v>
      </c>
      <c r="S52">
        <f>'2001 King Exp  '!S51</f>
        <v>0</v>
      </c>
      <c r="T52">
        <f>'2001 King Exp  '!T51</f>
        <v>0</v>
      </c>
      <c r="U52">
        <f>'2001 King Exp  '!U51</f>
        <v>0</v>
      </c>
      <c r="V52">
        <f>'2001 King Exp  '!V51</f>
        <v>0</v>
      </c>
      <c r="W52">
        <f>'2001 King Exp  '!W51</f>
        <v>0</v>
      </c>
      <c r="X52">
        <f>'2001 King Exp  '!X51</f>
        <v>0</v>
      </c>
      <c r="Y52">
        <f>'2001 King Exp  '!Y51</f>
        <v>0</v>
      </c>
      <c r="Z52" s="14">
        <f t="shared" si="4"/>
        <v>0</v>
      </c>
      <c r="AB52" s="10">
        <f t="shared" si="5"/>
        <v>0</v>
      </c>
      <c r="AC52">
        <f t="shared" si="6"/>
        <v>0</v>
      </c>
      <c r="AE52">
        <f t="shared" si="12"/>
        <v>23.714285714285719</v>
      </c>
      <c r="AF52">
        <f t="shared" si="8"/>
        <v>0</v>
      </c>
      <c r="AG52">
        <f t="shared" si="11"/>
        <v>0</v>
      </c>
      <c r="AH52">
        <f t="shared" si="11"/>
        <v>0</v>
      </c>
      <c r="AI52">
        <f t="shared" si="11"/>
        <v>0</v>
      </c>
      <c r="AJ52">
        <f t="shared" si="11"/>
        <v>0</v>
      </c>
      <c r="AK52">
        <f t="shared" si="11"/>
        <v>0</v>
      </c>
      <c r="AL52">
        <f t="shared" si="11"/>
        <v>0</v>
      </c>
      <c r="AM52">
        <f t="shared" si="11"/>
        <v>0</v>
      </c>
      <c r="AN52">
        <f t="shared" si="11"/>
        <v>0</v>
      </c>
      <c r="AO52">
        <f t="shared" si="11"/>
        <v>0</v>
      </c>
      <c r="AP52">
        <f t="shared" si="11"/>
        <v>0</v>
      </c>
      <c r="AQ52">
        <f t="shared" si="11"/>
        <v>0</v>
      </c>
      <c r="AR52">
        <f t="shared" si="11"/>
        <v>0</v>
      </c>
      <c r="AS52">
        <f t="shared" si="11"/>
        <v>0</v>
      </c>
      <c r="AT52">
        <f t="shared" si="11"/>
        <v>0</v>
      </c>
      <c r="AU52">
        <f t="shared" si="11"/>
        <v>0</v>
      </c>
      <c r="AV52">
        <f t="shared" si="9"/>
        <v>0</v>
      </c>
      <c r="AW52">
        <f t="shared" si="9"/>
        <v>0</v>
      </c>
      <c r="AX52">
        <f t="shared" si="9"/>
        <v>0</v>
      </c>
      <c r="AY52">
        <f t="shared" si="9"/>
        <v>0</v>
      </c>
      <c r="AZ52">
        <f t="shared" si="9"/>
        <v>0</v>
      </c>
      <c r="BA52">
        <f t="shared" si="9"/>
        <v>0</v>
      </c>
      <c r="BB52">
        <f t="shared" si="9"/>
        <v>0</v>
      </c>
      <c r="BC52">
        <f t="shared" si="9"/>
        <v>0</v>
      </c>
    </row>
    <row r="53" spans="1:55" x14ac:dyDescent="0.2">
      <c r="A53" s="1">
        <v>43689</v>
      </c>
      <c r="B53">
        <f>'2001 King Exp  '!B52</f>
        <v>0</v>
      </c>
      <c r="C53">
        <f>'2001 King Exp  '!C52</f>
        <v>0</v>
      </c>
      <c r="D53">
        <f>'2001 King Exp  '!D52</f>
        <v>0</v>
      </c>
      <c r="E53">
        <f>'2001 King Exp  '!E52</f>
        <v>0</v>
      </c>
      <c r="F53">
        <f>'2001 King Exp  '!F52</f>
        <v>0</v>
      </c>
      <c r="G53">
        <f>'2001 King Exp  '!G52</f>
        <v>0</v>
      </c>
      <c r="H53" s="10"/>
      <c r="I53" s="10"/>
      <c r="J53" s="10"/>
      <c r="K53" s="10"/>
      <c r="L53" s="10"/>
      <c r="M53" s="10"/>
      <c r="N53">
        <f>'2001 King Exp  '!N52</f>
        <v>0</v>
      </c>
      <c r="O53">
        <f>'2001 King Exp  '!O52</f>
        <v>0</v>
      </c>
      <c r="P53">
        <f>'2001 King Exp  '!P52</f>
        <v>0</v>
      </c>
      <c r="Q53">
        <f>'2001 King Exp  '!Q52</f>
        <v>0</v>
      </c>
      <c r="R53">
        <f>'2001 King Exp  '!R52</f>
        <v>0</v>
      </c>
      <c r="S53">
        <f>'2001 King Exp  '!S52</f>
        <v>0</v>
      </c>
      <c r="T53">
        <f>'2001 King Exp  '!T52</f>
        <v>0</v>
      </c>
      <c r="U53">
        <f>'2001 King Exp  '!U52</f>
        <v>0</v>
      </c>
      <c r="V53">
        <f>'2001 King Exp  '!V52</f>
        <v>0</v>
      </c>
      <c r="W53">
        <f>'2001 King Exp  '!W52</f>
        <v>0</v>
      </c>
      <c r="X53">
        <f>'2001 King Exp  '!X52</f>
        <v>0</v>
      </c>
      <c r="Y53">
        <f>'2001 King Exp  '!Y52</f>
        <v>0</v>
      </c>
      <c r="Z53" s="14">
        <f t="shared" si="4"/>
        <v>0</v>
      </c>
      <c r="AB53" s="10">
        <f t="shared" si="5"/>
        <v>0</v>
      </c>
      <c r="AC53">
        <f t="shared" si="6"/>
        <v>0</v>
      </c>
      <c r="AE53">
        <f t="shared" si="12"/>
        <v>23.714285714285719</v>
      </c>
      <c r="AF53">
        <f t="shared" si="8"/>
        <v>0</v>
      </c>
      <c r="AG53">
        <f t="shared" si="11"/>
        <v>0</v>
      </c>
      <c r="AH53">
        <f t="shared" si="11"/>
        <v>0</v>
      </c>
      <c r="AI53">
        <f t="shared" si="11"/>
        <v>0</v>
      </c>
      <c r="AJ53">
        <f t="shared" si="11"/>
        <v>0</v>
      </c>
      <c r="AK53">
        <f t="shared" si="11"/>
        <v>0</v>
      </c>
      <c r="AL53">
        <f t="shared" si="11"/>
        <v>0</v>
      </c>
      <c r="AM53">
        <f t="shared" si="11"/>
        <v>0</v>
      </c>
      <c r="AN53">
        <f t="shared" si="11"/>
        <v>0</v>
      </c>
      <c r="AO53">
        <f t="shared" si="11"/>
        <v>0</v>
      </c>
      <c r="AP53">
        <f t="shared" si="11"/>
        <v>0</v>
      </c>
      <c r="AQ53">
        <f t="shared" si="11"/>
        <v>0</v>
      </c>
      <c r="AR53">
        <f t="shared" si="11"/>
        <v>0</v>
      </c>
      <c r="AS53">
        <f t="shared" si="11"/>
        <v>0</v>
      </c>
      <c r="AT53">
        <f t="shared" si="11"/>
        <v>0</v>
      </c>
      <c r="AU53">
        <f t="shared" si="11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0</v>
      </c>
      <c r="AZ53">
        <f t="shared" si="9"/>
        <v>0</v>
      </c>
      <c r="BA53">
        <f t="shared" si="9"/>
        <v>0</v>
      </c>
      <c r="BB53">
        <f t="shared" si="9"/>
        <v>0</v>
      </c>
      <c r="BC53">
        <f t="shared" si="9"/>
        <v>0</v>
      </c>
    </row>
    <row r="54" spans="1:55" x14ac:dyDescent="0.2">
      <c r="A54" s="1">
        <v>43690</v>
      </c>
      <c r="B54">
        <f>'2001 King Exp  '!B53</f>
        <v>0</v>
      </c>
      <c r="C54">
        <f>'2001 King Exp  '!C53</f>
        <v>0</v>
      </c>
      <c r="D54">
        <f>'2001 King Exp  '!D53</f>
        <v>0</v>
      </c>
      <c r="E54">
        <f>'2001 King Exp  '!E53</f>
        <v>0</v>
      </c>
      <c r="F54">
        <f>'2001 King Exp  '!F53</f>
        <v>0</v>
      </c>
      <c r="G54">
        <f>'2001 King Exp  '!G53</f>
        <v>0</v>
      </c>
      <c r="H54" s="10"/>
      <c r="I54" s="10"/>
      <c r="J54" s="10"/>
      <c r="K54" s="10"/>
      <c r="L54" s="10"/>
      <c r="M54" s="10"/>
      <c r="N54">
        <f>'2001 King Exp  '!N53</f>
        <v>0</v>
      </c>
      <c r="O54">
        <f>'2001 King Exp  '!O53</f>
        <v>0</v>
      </c>
      <c r="P54">
        <f>'2001 King Exp  '!P53</f>
        <v>0</v>
      </c>
      <c r="Q54">
        <f>'2001 King Exp  '!Q53</f>
        <v>0</v>
      </c>
      <c r="R54">
        <f>'2001 King Exp  '!R53</f>
        <v>0</v>
      </c>
      <c r="S54">
        <f>'2001 King Exp  '!S53</f>
        <v>0</v>
      </c>
      <c r="T54">
        <f>'2001 King Exp  '!T53</f>
        <v>0</v>
      </c>
      <c r="U54">
        <f>'2001 King Exp  '!U53</f>
        <v>0</v>
      </c>
      <c r="V54">
        <f>'2001 King Exp  '!V53</f>
        <v>0</v>
      </c>
      <c r="W54">
        <f>'2001 King Exp  '!W53</f>
        <v>0</v>
      </c>
      <c r="X54">
        <f>'2001 King Exp  '!X53</f>
        <v>0</v>
      </c>
      <c r="Y54">
        <f>'2001 King Exp  '!Y53</f>
        <v>0</v>
      </c>
      <c r="Z54" s="14">
        <f t="shared" si="4"/>
        <v>0</v>
      </c>
      <c r="AB54" s="10">
        <f t="shared" si="5"/>
        <v>0</v>
      </c>
      <c r="AC54">
        <f t="shared" si="6"/>
        <v>0</v>
      </c>
      <c r="AE54">
        <f t="shared" si="12"/>
        <v>23.714285714285719</v>
      </c>
      <c r="AF54">
        <f t="shared" si="8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M54">
        <f t="shared" si="11"/>
        <v>0</v>
      </c>
      <c r="AN54">
        <f t="shared" si="11"/>
        <v>0</v>
      </c>
      <c r="AO54">
        <f t="shared" si="11"/>
        <v>0</v>
      </c>
      <c r="AP54">
        <f t="shared" si="11"/>
        <v>0</v>
      </c>
      <c r="AQ54">
        <f t="shared" si="11"/>
        <v>0</v>
      </c>
      <c r="AR54">
        <f t="shared" si="11"/>
        <v>0</v>
      </c>
      <c r="AS54">
        <f t="shared" si="11"/>
        <v>0</v>
      </c>
      <c r="AT54">
        <f t="shared" si="11"/>
        <v>0</v>
      </c>
      <c r="AU54">
        <f t="shared" si="11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ref="BB54:BC87" si="13">(W54/3-X54/3)^2</f>
        <v>0</v>
      </c>
      <c r="BC54">
        <f t="shared" si="13"/>
        <v>0</v>
      </c>
    </row>
    <row r="55" spans="1:55" x14ac:dyDescent="0.2">
      <c r="A55" s="1">
        <v>43691</v>
      </c>
      <c r="B55">
        <f>'2001 King Exp  '!B54</f>
        <v>0</v>
      </c>
      <c r="C55">
        <f>'2001 King Exp  '!C54</f>
        <v>0</v>
      </c>
      <c r="D55">
        <f>'2001 King Exp  '!D54</f>
        <v>0</v>
      </c>
      <c r="E55">
        <f>'2001 King Exp  '!E54</f>
        <v>0</v>
      </c>
      <c r="F55">
        <f>'2001 King Exp  '!F54</f>
        <v>0</v>
      </c>
      <c r="G55">
        <f>'2001 King Exp  '!G54</f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>
        <f>'2001 King Exp  '!V54</f>
        <v>0</v>
      </c>
      <c r="W55">
        <f>'2001 King Exp  '!W54</f>
        <v>0</v>
      </c>
      <c r="X55">
        <f>'2001 King Exp  '!X54</f>
        <v>0</v>
      </c>
      <c r="Y55">
        <f>'2001 King Exp  '!Y54</f>
        <v>0</v>
      </c>
      <c r="Z55" s="14">
        <f t="shared" si="4"/>
        <v>0</v>
      </c>
      <c r="AB55" s="10">
        <f t="shared" si="5"/>
        <v>0</v>
      </c>
      <c r="AC55">
        <f t="shared" si="6"/>
        <v>0</v>
      </c>
      <c r="AE55">
        <f>AE1*SUM(B90:G91,V90:Y90)</f>
        <v>15.428571428571431</v>
      </c>
      <c r="AF55">
        <f t="shared" si="8"/>
        <v>0</v>
      </c>
      <c r="AG55">
        <f t="shared" si="11"/>
        <v>0</v>
      </c>
      <c r="AH55">
        <f t="shared" si="11"/>
        <v>0</v>
      </c>
      <c r="AI55">
        <f t="shared" si="11"/>
        <v>0</v>
      </c>
      <c r="AJ55">
        <f t="shared" si="11"/>
        <v>0</v>
      </c>
      <c r="AK55">
        <f t="shared" si="11"/>
        <v>0</v>
      </c>
      <c r="AL55">
        <f t="shared" si="11"/>
        <v>0</v>
      </c>
      <c r="AM55">
        <f t="shared" si="11"/>
        <v>0</v>
      </c>
      <c r="AN55">
        <f t="shared" si="11"/>
        <v>0</v>
      </c>
      <c r="AO55">
        <f t="shared" si="11"/>
        <v>0</v>
      </c>
      <c r="AP55">
        <f t="shared" si="11"/>
        <v>0</v>
      </c>
      <c r="AQ55">
        <f t="shared" si="11"/>
        <v>0</v>
      </c>
      <c r="AR55">
        <f t="shared" si="11"/>
        <v>0</v>
      </c>
      <c r="AS55">
        <f t="shared" si="11"/>
        <v>0</v>
      </c>
      <c r="AT55">
        <f t="shared" si="11"/>
        <v>0</v>
      </c>
      <c r="AU55">
        <f t="shared" si="11"/>
        <v>0</v>
      </c>
      <c r="AV55">
        <f t="shared" si="11"/>
        <v>0</v>
      </c>
      <c r="AW55">
        <f t="shared" ref="AW55:BA87" si="14">(R55/3-S55/3)^2</f>
        <v>0</v>
      </c>
      <c r="AX55">
        <f t="shared" si="14"/>
        <v>0</v>
      </c>
      <c r="AY55">
        <f t="shared" si="14"/>
        <v>0</v>
      </c>
      <c r="AZ55">
        <f t="shared" si="14"/>
        <v>0</v>
      </c>
      <c r="BA55">
        <f t="shared" si="14"/>
        <v>0</v>
      </c>
      <c r="BB55">
        <f t="shared" si="13"/>
        <v>0</v>
      </c>
      <c r="BC55">
        <f t="shared" si="13"/>
        <v>0</v>
      </c>
    </row>
    <row r="56" spans="1:55" x14ac:dyDescent="0.2">
      <c r="A56" s="1">
        <v>43692</v>
      </c>
      <c r="B56">
        <f>'2001 King Exp  '!B55</f>
        <v>0</v>
      </c>
      <c r="C56">
        <f>'2001 King Exp  '!C55</f>
        <v>0</v>
      </c>
      <c r="D56">
        <f>'2001 King Exp  '!D55</f>
        <v>0</v>
      </c>
      <c r="E56">
        <f>'2001 King Exp  '!E55</f>
        <v>0</v>
      </c>
      <c r="F56">
        <f>'2001 King Exp  '!F55</f>
        <v>0</v>
      </c>
      <c r="G56">
        <f>'2001 King Exp  '!G55</f>
        <v>0</v>
      </c>
      <c r="H56">
        <f>'2001 King Exp  '!H55</f>
        <v>0</v>
      </c>
      <c r="I56">
        <f>'2001 King Exp  '!I55</f>
        <v>0</v>
      </c>
      <c r="J56">
        <f>'2001 King Exp  '!J55</f>
        <v>0</v>
      </c>
      <c r="K56">
        <f>'2001 King Exp  '!K55</f>
        <v>0</v>
      </c>
      <c r="L56">
        <f>'2001 King Exp  '!L55</f>
        <v>0</v>
      </c>
      <c r="M56">
        <f>'2001 King Exp  '!M55</f>
        <v>0</v>
      </c>
      <c r="N56">
        <f>'2001 King Exp  '!N55</f>
        <v>0</v>
      </c>
      <c r="O56">
        <f>'2001 King Exp  '!O55</f>
        <v>0</v>
      </c>
      <c r="P56">
        <f>'2001 King Exp  '!P55</f>
        <v>0</v>
      </c>
      <c r="Q56">
        <f>'2001 King Exp  '!Q55</f>
        <v>0</v>
      </c>
      <c r="R56">
        <f>'2001 King Exp  '!R55</f>
        <v>0</v>
      </c>
      <c r="S56">
        <f>'2001 King Exp  '!S55</f>
        <v>0</v>
      </c>
      <c r="T56">
        <f>'2001 King Exp  '!T55</f>
        <v>0</v>
      </c>
      <c r="U56">
        <f>'2001 King Exp  '!U55</f>
        <v>0</v>
      </c>
      <c r="V56">
        <f>'2001 King Exp  '!V55</f>
        <v>0</v>
      </c>
      <c r="W56">
        <f>'2001 King Exp  '!W55</f>
        <v>0</v>
      </c>
      <c r="X56">
        <f>'2001 King Exp  '!X55</f>
        <v>0</v>
      </c>
      <c r="Y56">
        <f>'2001 King Exp  '!Y55</f>
        <v>0</v>
      </c>
      <c r="Z56" s="14">
        <f t="shared" si="4"/>
        <v>0</v>
      </c>
      <c r="AB56">
        <f t="shared" si="5"/>
        <v>0</v>
      </c>
      <c r="AC56">
        <f t="shared" si="6"/>
        <v>0</v>
      </c>
      <c r="AE56">
        <f t="shared" si="7"/>
        <v>24</v>
      </c>
      <c r="AF56">
        <f t="shared" si="8"/>
        <v>0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1"/>
        <v>0</v>
      </c>
      <c r="AL56">
        <f t="shared" si="11"/>
        <v>0</v>
      </c>
      <c r="AM56">
        <f t="shared" si="11"/>
        <v>0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0</v>
      </c>
      <c r="AR56">
        <f t="shared" si="11"/>
        <v>0</v>
      </c>
      <c r="AS56">
        <f t="shared" si="11"/>
        <v>0</v>
      </c>
      <c r="AT56">
        <f t="shared" si="11"/>
        <v>0</v>
      </c>
      <c r="AU56">
        <f t="shared" ref="AU56:AV87" si="15">(P56/3-Q56/3)^2</f>
        <v>0</v>
      </c>
      <c r="AV56">
        <f t="shared" si="15"/>
        <v>0</v>
      </c>
      <c r="AW56">
        <f t="shared" si="14"/>
        <v>0</v>
      </c>
      <c r="AX56">
        <f t="shared" si="14"/>
        <v>0</v>
      </c>
      <c r="AY56">
        <f t="shared" si="14"/>
        <v>0</v>
      </c>
      <c r="AZ56">
        <f t="shared" si="14"/>
        <v>0</v>
      </c>
      <c r="BA56">
        <f t="shared" si="14"/>
        <v>0</v>
      </c>
      <c r="BB56">
        <f t="shared" si="13"/>
        <v>0</v>
      </c>
      <c r="BC56">
        <f t="shared" si="13"/>
        <v>0</v>
      </c>
    </row>
    <row r="57" spans="1:55" x14ac:dyDescent="0.2">
      <c r="A57" s="1">
        <v>43693</v>
      </c>
      <c r="B57">
        <f>'2001 King Exp  '!B56</f>
        <v>0</v>
      </c>
      <c r="C57">
        <f>'2001 King Exp  '!C56</f>
        <v>0</v>
      </c>
      <c r="D57">
        <f>'2001 King Exp  '!D56</f>
        <v>0</v>
      </c>
      <c r="E57">
        <f>'2001 King Exp  '!E56</f>
        <v>0</v>
      </c>
      <c r="F57">
        <f>'2001 King Exp  '!F56</f>
        <v>0</v>
      </c>
      <c r="G57">
        <f>'2001 King Exp  '!G56</f>
        <v>0</v>
      </c>
      <c r="H57">
        <f>'2001 King Exp  '!H56</f>
        <v>0</v>
      </c>
      <c r="I57">
        <f>'2001 King Exp  '!I56</f>
        <v>0</v>
      </c>
      <c r="J57">
        <f>'2001 King Exp  '!J56</f>
        <v>0</v>
      </c>
      <c r="K57">
        <f>'2001 King Exp  '!K56</f>
        <v>0</v>
      </c>
      <c r="L57">
        <f>'2001 King Exp  '!L56</f>
        <v>0</v>
      </c>
      <c r="M57">
        <f>'2001 King Exp  '!M56</f>
        <v>0</v>
      </c>
      <c r="N57">
        <f>'2001 King Exp  '!N56</f>
        <v>0</v>
      </c>
      <c r="O57">
        <f>'2001 King Exp  '!O56</f>
        <v>0</v>
      </c>
      <c r="P57">
        <f>'2001 King Exp  '!P56</f>
        <v>0</v>
      </c>
      <c r="Q57">
        <f>'2001 King Exp  '!Q56</f>
        <v>0</v>
      </c>
      <c r="R57">
        <f>'2001 King Exp  '!R56</f>
        <v>0</v>
      </c>
      <c r="S57">
        <f>'2001 King Exp  '!S56</f>
        <v>0</v>
      </c>
      <c r="T57">
        <f>'2001 King Exp  '!T56</f>
        <v>0</v>
      </c>
      <c r="U57">
        <f>'2001 King Exp  '!U56</f>
        <v>0</v>
      </c>
      <c r="V57">
        <f>'2001 King Exp  '!V56</f>
        <v>0</v>
      </c>
      <c r="W57">
        <f>'2001 King Exp  '!W56</f>
        <v>0</v>
      </c>
      <c r="X57">
        <f>'2001 King Exp  '!X56</f>
        <v>0</v>
      </c>
      <c r="Y57">
        <f>'2001 King Exp  '!Y56</f>
        <v>0</v>
      </c>
      <c r="Z57" s="14">
        <f t="shared" si="4"/>
        <v>0</v>
      </c>
      <c r="AB57">
        <f t="shared" si="5"/>
        <v>0</v>
      </c>
      <c r="AC57">
        <f t="shared" si="6"/>
        <v>0</v>
      </c>
      <c r="AE57">
        <f t="shared" si="7"/>
        <v>24</v>
      </c>
      <c r="AF57">
        <f t="shared" si="8"/>
        <v>0</v>
      </c>
      <c r="AG57">
        <f t="shared" ref="AG57:AT75" si="16">(B57/3-C57/3)^2</f>
        <v>0</v>
      </c>
      <c r="AH57">
        <f t="shared" si="16"/>
        <v>0</v>
      </c>
      <c r="AI57">
        <f t="shared" si="16"/>
        <v>0</v>
      </c>
      <c r="AJ57">
        <f t="shared" si="16"/>
        <v>0</v>
      </c>
      <c r="AK57">
        <f t="shared" si="16"/>
        <v>0</v>
      </c>
      <c r="AL57">
        <f t="shared" si="16"/>
        <v>0</v>
      </c>
      <c r="AM57">
        <f t="shared" si="16"/>
        <v>0</v>
      </c>
      <c r="AN57">
        <f t="shared" si="16"/>
        <v>0</v>
      </c>
      <c r="AO57">
        <f t="shared" si="16"/>
        <v>0</v>
      </c>
      <c r="AP57">
        <f t="shared" si="16"/>
        <v>0</v>
      </c>
      <c r="AQ57">
        <f t="shared" si="16"/>
        <v>0</v>
      </c>
      <c r="AR57">
        <f t="shared" si="16"/>
        <v>0</v>
      </c>
      <c r="AS57">
        <f t="shared" si="16"/>
        <v>0</v>
      </c>
      <c r="AT57">
        <f t="shared" si="16"/>
        <v>0</v>
      </c>
      <c r="AU57">
        <f t="shared" si="15"/>
        <v>0</v>
      </c>
      <c r="AV57">
        <f t="shared" si="15"/>
        <v>0</v>
      </c>
      <c r="AW57">
        <f t="shared" si="14"/>
        <v>0</v>
      </c>
      <c r="AX57">
        <f t="shared" si="14"/>
        <v>0</v>
      </c>
      <c r="AY57">
        <f t="shared" si="14"/>
        <v>0</v>
      </c>
      <c r="AZ57">
        <f t="shared" si="14"/>
        <v>0</v>
      </c>
      <c r="BA57">
        <f t="shared" si="14"/>
        <v>0</v>
      </c>
      <c r="BB57">
        <f t="shared" si="13"/>
        <v>0</v>
      </c>
      <c r="BC57">
        <f t="shared" si="13"/>
        <v>0</v>
      </c>
    </row>
    <row r="58" spans="1:55" x14ac:dyDescent="0.2">
      <c r="A58" s="1">
        <v>43694</v>
      </c>
      <c r="B58">
        <f>'2001 King Exp  '!B57</f>
        <v>0</v>
      </c>
      <c r="C58">
        <f>'2001 King Exp  '!C57</f>
        <v>0</v>
      </c>
      <c r="D58">
        <f>'2001 King Exp  '!D57</f>
        <v>0</v>
      </c>
      <c r="E58">
        <f>'2001 King Exp  '!E57</f>
        <v>0</v>
      </c>
      <c r="F58">
        <f>'2001 King Exp  '!F57</f>
        <v>0</v>
      </c>
      <c r="G58">
        <f>'2001 King Exp  '!G57</f>
        <v>0</v>
      </c>
      <c r="H58">
        <f>'2001 King Exp  '!H57</f>
        <v>0</v>
      </c>
      <c r="I58">
        <f>'2001 King Exp  '!I57</f>
        <v>0</v>
      </c>
      <c r="J58">
        <f>'2001 King Exp  '!J57</f>
        <v>0</v>
      </c>
      <c r="K58">
        <f>'2001 King Exp  '!K57</f>
        <v>0</v>
      </c>
      <c r="L58">
        <f>'2001 King Exp  '!L57</f>
        <v>0</v>
      </c>
      <c r="M58">
        <f>'2001 King Exp  '!M57</f>
        <v>0</v>
      </c>
      <c r="N58">
        <f>'2001 King Exp  '!N57</f>
        <v>0</v>
      </c>
      <c r="O58">
        <f>'2001 King Exp  '!O57</f>
        <v>0</v>
      </c>
      <c r="P58">
        <f>'2001 King Exp  '!P57</f>
        <v>0</v>
      </c>
      <c r="Q58">
        <f>'2001 King Exp  '!Q57</f>
        <v>0</v>
      </c>
      <c r="R58">
        <f>'2001 King Exp  '!R57</f>
        <v>0</v>
      </c>
      <c r="S58">
        <f>'2001 King Exp  '!S57</f>
        <v>0</v>
      </c>
      <c r="T58">
        <f>'2001 King Exp  '!T57</f>
        <v>0</v>
      </c>
      <c r="U58">
        <f>'2001 King Exp  '!U57</f>
        <v>0</v>
      </c>
      <c r="V58">
        <f>'2001 King Exp  '!V57</f>
        <v>0</v>
      </c>
      <c r="W58">
        <f>'2001 King Exp  '!W57</f>
        <v>0</v>
      </c>
      <c r="X58">
        <f>'2001 King Exp  '!X57</f>
        <v>0</v>
      </c>
      <c r="Y58">
        <f>'2001 King Exp  '!Y57</f>
        <v>0</v>
      </c>
      <c r="Z58" s="14">
        <f t="shared" si="4"/>
        <v>0</v>
      </c>
      <c r="AB58">
        <f t="shared" si="5"/>
        <v>0</v>
      </c>
      <c r="AC58">
        <f t="shared" si="6"/>
        <v>0</v>
      </c>
      <c r="AE58">
        <f t="shared" si="7"/>
        <v>24</v>
      </c>
      <c r="AF58">
        <f t="shared" si="8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6"/>
        <v>0</v>
      </c>
      <c r="AL58">
        <f t="shared" si="16"/>
        <v>0</v>
      </c>
      <c r="AM58">
        <f t="shared" si="16"/>
        <v>0</v>
      </c>
      <c r="AN58">
        <f t="shared" si="16"/>
        <v>0</v>
      </c>
      <c r="AO58">
        <f t="shared" si="16"/>
        <v>0</v>
      </c>
      <c r="AP58">
        <f t="shared" si="16"/>
        <v>0</v>
      </c>
      <c r="AQ58">
        <f t="shared" si="16"/>
        <v>0</v>
      </c>
      <c r="AR58">
        <f t="shared" si="16"/>
        <v>0</v>
      </c>
      <c r="AS58">
        <f t="shared" si="16"/>
        <v>0</v>
      </c>
      <c r="AT58">
        <f t="shared" si="16"/>
        <v>0</v>
      </c>
      <c r="AU58">
        <f t="shared" si="15"/>
        <v>0</v>
      </c>
      <c r="AV58">
        <f t="shared" si="15"/>
        <v>0</v>
      </c>
      <c r="AW58">
        <f t="shared" si="14"/>
        <v>0</v>
      </c>
      <c r="AX58">
        <f t="shared" si="14"/>
        <v>0</v>
      </c>
      <c r="AY58">
        <f t="shared" si="14"/>
        <v>0</v>
      </c>
      <c r="AZ58">
        <f t="shared" si="14"/>
        <v>0</v>
      </c>
      <c r="BA58">
        <f t="shared" si="14"/>
        <v>0</v>
      </c>
      <c r="BB58">
        <f t="shared" si="13"/>
        <v>0</v>
      </c>
      <c r="BC58">
        <f t="shared" si="13"/>
        <v>0</v>
      </c>
    </row>
    <row r="59" spans="1:55" x14ac:dyDescent="0.2">
      <c r="A59" s="1">
        <v>43695</v>
      </c>
      <c r="B59">
        <f>'2001 King Exp  '!B58</f>
        <v>0</v>
      </c>
      <c r="C59">
        <f>'2001 King Exp  '!C58</f>
        <v>0</v>
      </c>
      <c r="D59">
        <f>'2001 King Exp  '!D58</f>
        <v>0</v>
      </c>
      <c r="E59">
        <f>'2001 King Exp  '!E58</f>
        <v>0</v>
      </c>
      <c r="F59">
        <f>'2001 King Exp  '!F58</f>
        <v>0</v>
      </c>
      <c r="G59">
        <f>'2001 King Exp  '!G58</f>
        <v>0</v>
      </c>
      <c r="H59">
        <f>'2001 King Exp  '!H58</f>
        <v>0</v>
      </c>
      <c r="I59">
        <f>'2001 King Exp  '!I58</f>
        <v>0</v>
      </c>
      <c r="J59">
        <f>'2001 King Exp  '!J58</f>
        <v>0</v>
      </c>
      <c r="K59">
        <f>'2001 King Exp  '!K58</f>
        <v>0</v>
      </c>
      <c r="L59">
        <f>'2001 King Exp  '!L58</f>
        <v>0</v>
      </c>
      <c r="M59">
        <f>'2001 King Exp  '!M58</f>
        <v>0</v>
      </c>
      <c r="N59">
        <f>'2001 King Exp  '!N58</f>
        <v>0</v>
      </c>
      <c r="O59">
        <f>'2001 King Exp  '!O58</f>
        <v>0</v>
      </c>
      <c r="P59">
        <f>'2001 King Exp  '!P58</f>
        <v>0</v>
      </c>
      <c r="Q59">
        <f>'2001 King Exp  '!Q58</f>
        <v>0</v>
      </c>
      <c r="R59">
        <f>'2001 King Exp  '!R58</f>
        <v>0</v>
      </c>
      <c r="S59">
        <f>'2001 King Exp  '!S58</f>
        <v>0</v>
      </c>
      <c r="T59">
        <f>'2001 King Exp  '!T58</f>
        <v>0</v>
      </c>
      <c r="U59">
        <f>'2001 King Exp  '!U58</f>
        <v>0</v>
      </c>
      <c r="V59">
        <f>'2001 King Exp  '!V58</f>
        <v>0</v>
      </c>
      <c r="W59">
        <f>'2001 King Exp  '!W58</f>
        <v>0</v>
      </c>
      <c r="X59">
        <f>'2001 King Exp  '!X58</f>
        <v>0</v>
      </c>
      <c r="Y59">
        <f>'2001 King Exp  '!Y58</f>
        <v>0</v>
      </c>
      <c r="Z59" s="14">
        <f t="shared" si="4"/>
        <v>0</v>
      </c>
      <c r="AB59">
        <f t="shared" si="5"/>
        <v>0</v>
      </c>
      <c r="AC59">
        <f t="shared" si="6"/>
        <v>0</v>
      </c>
      <c r="AE59">
        <f t="shared" si="7"/>
        <v>24</v>
      </c>
      <c r="AF59">
        <f t="shared" si="8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5"/>
        <v>0</v>
      </c>
      <c r="AV59">
        <f t="shared" si="15"/>
        <v>0</v>
      </c>
      <c r="AW59">
        <f t="shared" si="14"/>
        <v>0</v>
      </c>
      <c r="AX59">
        <f t="shared" si="14"/>
        <v>0</v>
      </c>
      <c r="AY59">
        <f t="shared" si="14"/>
        <v>0</v>
      </c>
      <c r="AZ59">
        <f t="shared" si="14"/>
        <v>0</v>
      </c>
      <c r="BA59">
        <f t="shared" si="14"/>
        <v>0</v>
      </c>
      <c r="BB59">
        <f t="shared" si="13"/>
        <v>0</v>
      </c>
      <c r="BC59">
        <f t="shared" si="13"/>
        <v>0</v>
      </c>
    </row>
    <row r="60" spans="1:55" x14ac:dyDescent="0.2">
      <c r="A60" s="1">
        <v>43696</v>
      </c>
      <c r="B60">
        <f>'2001 King Exp  '!B59</f>
        <v>0</v>
      </c>
      <c r="C60">
        <f>'2001 King Exp  '!C59</f>
        <v>0</v>
      </c>
      <c r="D60">
        <f>'2001 King Exp  '!D59</f>
        <v>0</v>
      </c>
      <c r="E60">
        <f>'2001 King Exp  '!E59</f>
        <v>0</v>
      </c>
      <c r="F60">
        <f>'2001 King Exp  '!F59</f>
        <v>0</v>
      </c>
      <c r="G60">
        <f>'2001 King Exp  '!G59</f>
        <v>0</v>
      </c>
      <c r="H60">
        <f>'2001 King Exp  '!H59</f>
        <v>0</v>
      </c>
      <c r="I60">
        <f>'2001 King Exp  '!I59</f>
        <v>0</v>
      </c>
      <c r="J60">
        <f>'2001 King Exp  '!J59</f>
        <v>0</v>
      </c>
      <c r="K60">
        <f>'2001 King Exp  '!K59</f>
        <v>0</v>
      </c>
      <c r="L60">
        <f>'2001 King Exp  '!L59</f>
        <v>0</v>
      </c>
      <c r="M60">
        <f>'2001 King Exp  '!M59</f>
        <v>0</v>
      </c>
      <c r="N60">
        <f>'2001 King Exp  '!N59</f>
        <v>0</v>
      </c>
      <c r="O60">
        <f>'2001 King Exp  '!O59</f>
        <v>0</v>
      </c>
      <c r="P60">
        <f>'2001 King Exp  '!P59</f>
        <v>0</v>
      </c>
      <c r="Q60">
        <f>'2001 King Exp  '!Q59</f>
        <v>0</v>
      </c>
      <c r="R60">
        <f>'2001 King Exp  '!R59</f>
        <v>0</v>
      </c>
      <c r="S60">
        <f>'2001 King Exp  '!S59</f>
        <v>0</v>
      </c>
      <c r="T60">
        <f>'2001 King Exp  '!T59</f>
        <v>0</v>
      </c>
      <c r="U60">
        <f>'2001 King Exp  '!U59</f>
        <v>0</v>
      </c>
      <c r="V60">
        <f>'2001 King Exp  '!V59</f>
        <v>0</v>
      </c>
      <c r="W60">
        <f>'2001 King Exp  '!W59</f>
        <v>0</v>
      </c>
      <c r="X60">
        <f>'2001 King Exp  '!X59</f>
        <v>0</v>
      </c>
      <c r="Y60">
        <f>'2001 King Exp  '!Y59</f>
        <v>0</v>
      </c>
      <c r="Z60" s="14">
        <f t="shared" si="4"/>
        <v>0</v>
      </c>
      <c r="AB60">
        <f t="shared" si="5"/>
        <v>0</v>
      </c>
      <c r="AC60">
        <f t="shared" si="6"/>
        <v>0</v>
      </c>
      <c r="AE60">
        <f t="shared" si="7"/>
        <v>24</v>
      </c>
      <c r="AF60">
        <f t="shared" si="8"/>
        <v>0</v>
      </c>
      <c r="AG60">
        <f t="shared" si="16"/>
        <v>0</v>
      </c>
      <c r="AH60">
        <f t="shared" si="16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5"/>
        <v>0</v>
      </c>
      <c r="AV60">
        <f t="shared" si="15"/>
        <v>0</v>
      </c>
      <c r="AW60">
        <f t="shared" si="14"/>
        <v>0</v>
      </c>
      <c r="AX60">
        <f t="shared" si="14"/>
        <v>0</v>
      </c>
      <c r="AY60">
        <f t="shared" si="14"/>
        <v>0</v>
      </c>
      <c r="AZ60">
        <f t="shared" si="14"/>
        <v>0</v>
      </c>
      <c r="BA60">
        <f t="shared" si="14"/>
        <v>0</v>
      </c>
      <c r="BB60">
        <f t="shared" si="13"/>
        <v>0</v>
      </c>
      <c r="BC60">
        <f t="shared" si="13"/>
        <v>0</v>
      </c>
    </row>
    <row r="61" spans="1:55" x14ac:dyDescent="0.2">
      <c r="A61" s="1">
        <v>43697</v>
      </c>
      <c r="B61">
        <f>'2001 King Exp  '!B60</f>
        <v>0</v>
      </c>
      <c r="C61">
        <f>'2001 King Exp  '!C60</f>
        <v>0</v>
      </c>
      <c r="D61">
        <f>'2001 King Exp  '!D60</f>
        <v>0</v>
      </c>
      <c r="E61">
        <f>'2001 King Exp  '!E60</f>
        <v>0</v>
      </c>
      <c r="F61">
        <f>'2001 King Exp  '!F60</f>
        <v>0</v>
      </c>
      <c r="G61">
        <f>'2001 King Exp  '!G60</f>
        <v>0</v>
      </c>
      <c r="H61">
        <f>'2001 King Exp  '!H60</f>
        <v>0</v>
      </c>
      <c r="I61">
        <f>'2001 King Exp  '!I60</f>
        <v>0</v>
      </c>
      <c r="J61">
        <f>'2001 King Exp  '!J60</f>
        <v>0</v>
      </c>
      <c r="K61">
        <f>'2001 King Exp  '!K60</f>
        <v>0</v>
      </c>
      <c r="L61">
        <f>'2001 King Exp  '!L60</f>
        <v>0</v>
      </c>
      <c r="M61">
        <f>'2001 King Exp  '!M60</f>
        <v>0</v>
      </c>
      <c r="N61">
        <f>'2001 King Exp  '!N60</f>
        <v>0</v>
      </c>
      <c r="O61">
        <f>'2001 King Exp  '!O60</f>
        <v>0</v>
      </c>
      <c r="P61">
        <f>'2001 King Exp  '!P60</f>
        <v>0</v>
      </c>
      <c r="Q61">
        <f>'2001 King Exp  '!Q60</f>
        <v>0</v>
      </c>
      <c r="R61">
        <f>'2001 King Exp  '!R60</f>
        <v>0</v>
      </c>
      <c r="S61">
        <f>'2001 King Exp  '!S60</f>
        <v>0</v>
      </c>
      <c r="T61">
        <f>'2001 King Exp  '!T60</f>
        <v>0</v>
      </c>
      <c r="U61">
        <f>'2001 King Exp  '!U60</f>
        <v>0</v>
      </c>
      <c r="V61">
        <f>'2001 King Exp  '!V60</f>
        <v>0</v>
      </c>
      <c r="W61">
        <f>'2001 King Exp  '!W60</f>
        <v>0</v>
      </c>
      <c r="X61">
        <f>'2001 King Exp  '!X60</f>
        <v>0</v>
      </c>
      <c r="Y61">
        <f>'2001 King Exp  '!Y60</f>
        <v>0</v>
      </c>
      <c r="Z61" s="14">
        <f t="shared" si="4"/>
        <v>0</v>
      </c>
      <c r="AB61">
        <f t="shared" si="5"/>
        <v>0</v>
      </c>
      <c r="AC61">
        <f t="shared" si="6"/>
        <v>0</v>
      </c>
      <c r="AE61">
        <f t="shared" si="7"/>
        <v>24</v>
      </c>
      <c r="AF61">
        <f t="shared" si="8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5"/>
        <v>0</v>
      </c>
      <c r="AV61">
        <f t="shared" si="15"/>
        <v>0</v>
      </c>
      <c r="AW61">
        <f t="shared" si="14"/>
        <v>0</v>
      </c>
      <c r="AX61">
        <f t="shared" si="14"/>
        <v>0</v>
      </c>
      <c r="AY61">
        <f t="shared" si="14"/>
        <v>0</v>
      </c>
      <c r="AZ61">
        <f t="shared" si="14"/>
        <v>0</v>
      </c>
      <c r="BA61">
        <f t="shared" si="14"/>
        <v>0</v>
      </c>
      <c r="BB61">
        <f t="shared" si="13"/>
        <v>0</v>
      </c>
      <c r="BC61">
        <f t="shared" si="13"/>
        <v>0</v>
      </c>
    </row>
    <row r="62" spans="1:55" x14ac:dyDescent="0.2">
      <c r="A62" s="1">
        <v>43698</v>
      </c>
      <c r="B62">
        <f>'2001 King Exp  '!B61</f>
        <v>0</v>
      </c>
      <c r="C62">
        <f>'2001 King Exp  '!C61</f>
        <v>0</v>
      </c>
      <c r="D62">
        <f>'2001 King Exp  '!D61</f>
        <v>0</v>
      </c>
      <c r="E62">
        <f>'2001 King Exp  '!E61</f>
        <v>0</v>
      </c>
      <c r="F62">
        <f>'2001 King Exp  '!F61</f>
        <v>0</v>
      </c>
      <c r="G62">
        <f>'2001 King Exp  '!G61</f>
        <v>0</v>
      </c>
      <c r="H62">
        <f>'2001 King Exp  '!H61</f>
        <v>0</v>
      </c>
      <c r="I62">
        <f>'2001 King Exp  '!I61</f>
        <v>0</v>
      </c>
      <c r="J62">
        <f>'2001 King Exp  '!J61</f>
        <v>0</v>
      </c>
      <c r="K62">
        <f>'2001 King Exp  '!K61</f>
        <v>0</v>
      </c>
      <c r="L62">
        <f>'2001 King Exp  '!L61</f>
        <v>0</v>
      </c>
      <c r="M62">
        <f>'2001 King Exp  '!M61</f>
        <v>0</v>
      </c>
      <c r="N62">
        <f>'2001 King Exp  '!N61</f>
        <v>0</v>
      </c>
      <c r="O62">
        <f>'2001 King Exp  '!O61</f>
        <v>0</v>
      </c>
      <c r="P62">
        <f>'2001 King Exp  '!P61</f>
        <v>0</v>
      </c>
      <c r="Q62">
        <f>'2001 King Exp  '!Q61</f>
        <v>0</v>
      </c>
      <c r="R62">
        <f>'2001 King Exp  '!R61</f>
        <v>0</v>
      </c>
      <c r="S62">
        <f>'2001 King Exp  '!S61</f>
        <v>0</v>
      </c>
      <c r="T62">
        <f>'2001 King Exp  '!T61</f>
        <v>0</v>
      </c>
      <c r="U62">
        <f>'2001 King Exp  '!U61</f>
        <v>0</v>
      </c>
      <c r="V62">
        <f>'2001 King Exp  '!V61</f>
        <v>0</v>
      </c>
      <c r="W62">
        <f>'2001 King Exp  '!W61</f>
        <v>0</v>
      </c>
      <c r="X62">
        <f>'2001 King Exp  '!X61</f>
        <v>0</v>
      </c>
      <c r="Y62">
        <f>'2001 King Exp  '!Y61</f>
        <v>0</v>
      </c>
      <c r="Z62" s="14">
        <f t="shared" si="4"/>
        <v>0</v>
      </c>
      <c r="AB62">
        <f t="shared" si="5"/>
        <v>0</v>
      </c>
      <c r="AC62">
        <f t="shared" si="6"/>
        <v>0</v>
      </c>
      <c r="AE62">
        <f t="shared" si="7"/>
        <v>24</v>
      </c>
      <c r="AF62">
        <f t="shared" si="8"/>
        <v>0</v>
      </c>
      <c r="AG62">
        <f t="shared" si="16"/>
        <v>0</v>
      </c>
      <c r="AH62">
        <f t="shared" si="16"/>
        <v>0</v>
      </c>
      <c r="AI62">
        <f t="shared" si="16"/>
        <v>0</v>
      </c>
      <c r="AJ62">
        <f t="shared" si="16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6"/>
        <v>0</v>
      </c>
      <c r="AP62">
        <f t="shared" si="16"/>
        <v>0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5"/>
        <v>0</v>
      </c>
      <c r="AV62">
        <f t="shared" si="15"/>
        <v>0</v>
      </c>
      <c r="AW62">
        <f t="shared" si="14"/>
        <v>0</v>
      </c>
      <c r="AX62">
        <f t="shared" si="14"/>
        <v>0</v>
      </c>
      <c r="AY62">
        <f t="shared" si="14"/>
        <v>0</v>
      </c>
      <c r="AZ62">
        <f t="shared" si="14"/>
        <v>0</v>
      </c>
      <c r="BA62">
        <f t="shared" si="14"/>
        <v>0</v>
      </c>
      <c r="BB62">
        <f t="shared" si="13"/>
        <v>0</v>
      </c>
      <c r="BC62">
        <f t="shared" si="13"/>
        <v>0</v>
      </c>
    </row>
    <row r="63" spans="1:55" x14ac:dyDescent="0.2">
      <c r="A63" s="1">
        <v>43699</v>
      </c>
      <c r="B63">
        <f>'2001 King Exp  '!B62</f>
        <v>0</v>
      </c>
      <c r="C63">
        <f>'2001 King Exp  '!C62</f>
        <v>0</v>
      </c>
      <c r="D63">
        <f>'2001 King Exp  '!D62</f>
        <v>0</v>
      </c>
      <c r="E63">
        <f>'2001 King Exp  '!E62</f>
        <v>0</v>
      </c>
      <c r="F63">
        <f>'2001 King Exp  '!F62</f>
        <v>0</v>
      </c>
      <c r="G63">
        <f>'2001 King Exp  '!G62</f>
        <v>0</v>
      </c>
      <c r="H63">
        <f>'2001 King Exp  '!H62</f>
        <v>0</v>
      </c>
      <c r="I63">
        <f>'2001 King Exp  '!I62</f>
        <v>0</v>
      </c>
      <c r="J63">
        <f>'2001 King Exp  '!J62</f>
        <v>0</v>
      </c>
      <c r="K63">
        <f>'2001 King Exp  '!K62</f>
        <v>0</v>
      </c>
      <c r="L63">
        <f>'2001 King Exp  '!L62</f>
        <v>0</v>
      </c>
      <c r="M63">
        <f>'2001 King Exp  '!M62</f>
        <v>0</v>
      </c>
      <c r="N63">
        <f>'2001 King Exp  '!N62</f>
        <v>0</v>
      </c>
      <c r="O63">
        <f>'2001 King Exp  '!O62</f>
        <v>0</v>
      </c>
      <c r="P63">
        <f>'2001 King Exp  '!P62</f>
        <v>0</v>
      </c>
      <c r="Q63">
        <f>'2001 King Exp  '!Q62</f>
        <v>0</v>
      </c>
      <c r="R63">
        <f>'2001 King Exp  '!R62</f>
        <v>0</v>
      </c>
      <c r="S63">
        <f>'2001 King Exp  '!S62</f>
        <v>0</v>
      </c>
      <c r="T63">
        <f>'2001 King Exp  '!T62</f>
        <v>0</v>
      </c>
      <c r="U63">
        <f>'2001 King Exp  '!U62</f>
        <v>0</v>
      </c>
      <c r="V63">
        <f>'2001 King Exp  '!V62</f>
        <v>0</v>
      </c>
      <c r="W63">
        <f>'2001 King Exp  '!W62</f>
        <v>0</v>
      </c>
      <c r="X63">
        <f>'2001 King Exp  '!X62</f>
        <v>0</v>
      </c>
      <c r="Y63">
        <f>'2001 King Exp  '!Y62</f>
        <v>0</v>
      </c>
      <c r="Z63" s="14">
        <f t="shared" si="4"/>
        <v>0</v>
      </c>
      <c r="AB63">
        <f t="shared" si="5"/>
        <v>0</v>
      </c>
      <c r="AC63">
        <f t="shared" si="6"/>
        <v>0</v>
      </c>
      <c r="AE63">
        <f t="shared" si="7"/>
        <v>24</v>
      </c>
      <c r="AF63">
        <f t="shared" si="8"/>
        <v>0</v>
      </c>
      <c r="AG63">
        <f t="shared" si="16"/>
        <v>0</v>
      </c>
      <c r="AH63">
        <f t="shared" si="16"/>
        <v>0</v>
      </c>
      <c r="AI63">
        <f t="shared" si="16"/>
        <v>0</v>
      </c>
      <c r="AJ63">
        <f t="shared" si="16"/>
        <v>0</v>
      </c>
      <c r="AK63">
        <f t="shared" si="16"/>
        <v>0</v>
      </c>
      <c r="AL63">
        <f t="shared" si="16"/>
        <v>0</v>
      </c>
      <c r="AM63">
        <f t="shared" si="16"/>
        <v>0</v>
      </c>
      <c r="AN63">
        <f t="shared" si="16"/>
        <v>0</v>
      </c>
      <c r="AO63">
        <f t="shared" si="16"/>
        <v>0</v>
      </c>
      <c r="AP63">
        <f t="shared" si="16"/>
        <v>0</v>
      </c>
      <c r="AQ63">
        <f t="shared" si="16"/>
        <v>0</v>
      </c>
      <c r="AR63">
        <f t="shared" si="16"/>
        <v>0</v>
      </c>
      <c r="AS63">
        <f t="shared" si="16"/>
        <v>0</v>
      </c>
      <c r="AT63">
        <f t="shared" si="16"/>
        <v>0</v>
      </c>
      <c r="AU63">
        <f t="shared" si="15"/>
        <v>0</v>
      </c>
      <c r="AV63">
        <f t="shared" si="15"/>
        <v>0</v>
      </c>
      <c r="AW63">
        <f t="shared" si="14"/>
        <v>0</v>
      </c>
      <c r="AX63">
        <f t="shared" si="14"/>
        <v>0</v>
      </c>
      <c r="AY63">
        <f t="shared" si="14"/>
        <v>0</v>
      </c>
      <c r="AZ63">
        <f t="shared" si="14"/>
        <v>0</v>
      </c>
      <c r="BA63">
        <f t="shared" si="14"/>
        <v>0</v>
      </c>
      <c r="BB63">
        <f t="shared" si="13"/>
        <v>0</v>
      </c>
      <c r="BC63">
        <f t="shared" si="13"/>
        <v>0</v>
      </c>
    </row>
    <row r="64" spans="1:55" x14ac:dyDescent="0.2">
      <c r="A64" s="1">
        <v>43700</v>
      </c>
      <c r="B64">
        <f>'2001 King Exp  '!B63</f>
        <v>0</v>
      </c>
      <c r="C64">
        <f>'2001 King Exp  '!C63</f>
        <v>0</v>
      </c>
      <c r="D64">
        <f>'2001 King Exp  '!D63</f>
        <v>0</v>
      </c>
      <c r="E64">
        <f>'2001 King Exp  '!E63</f>
        <v>0</v>
      </c>
      <c r="F64">
        <f>'2001 King Exp  '!F63</f>
        <v>0</v>
      </c>
      <c r="G64">
        <f>'2001 King Exp  '!G63</f>
        <v>0</v>
      </c>
      <c r="H64">
        <f>'2001 King Exp  '!H63</f>
        <v>0</v>
      </c>
      <c r="I64">
        <f>'2001 King Exp  '!I63</f>
        <v>0</v>
      </c>
      <c r="J64">
        <f>'2001 King Exp  '!J63</f>
        <v>0</v>
      </c>
      <c r="K64">
        <f>'2001 King Exp  '!K63</f>
        <v>0</v>
      </c>
      <c r="L64">
        <f>'2001 King Exp  '!L63</f>
        <v>0</v>
      </c>
      <c r="M64">
        <f>'2001 King Exp  '!M63</f>
        <v>0</v>
      </c>
      <c r="N64">
        <f>'2001 King Exp  '!N63</f>
        <v>0</v>
      </c>
      <c r="O64">
        <f>'2001 King Exp  '!O63</f>
        <v>0</v>
      </c>
      <c r="P64">
        <f>'2001 King Exp  '!P63</f>
        <v>0</v>
      </c>
      <c r="Q64">
        <f>'2001 King Exp  '!Q63</f>
        <v>0</v>
      </c>
      <c r="R64">
        <f>'2001 King Exp  '!R63</f>
        <v>0</v>
      </c>
      <c r="S64">
        <f>'2001 King Exp  '!S63</f>
        <v>0</v>
      </c>
      <c r="T64">
        <f>'2001 King Exp  '!T63</f>
        <v>0</v>
      </c>
      <c r="U64">
        <f>'2001 King Exp  '!U63</f>
        <v>0</v>
      </c>
      <c r="V64">
        <f>'2001 King Exp  '!V63</f>
        <v>0</v>
      </c>
      <c r="W64">
        <f>'2001 King Exp  '!W63</f>
        <v>0</v>
      </c>
      <c r="X64">
        <f>'2001 King Exp  '!X63</f>
        <v>0</v>
      </c>
      <c r="Y64">
        <f>'2001 King Exp  '!Y63</f>
        <v>0</v>
      </c>
      <c r="Z64" s="14">
        <f t="shared" si="4"/>
        <v>0</v>
      </c>
      <c r="AB64">
        <f t="shared" si="5"/>
        <v>0</v>
      </c>
      <c r="AC64">
        <f t="shared" si="6"/>
        <v>0</v>
      </c>
      <c r="AE64">
        <f t="shared" si="7"/>
        <v>24</v>
      </c>
      <c r="AF64">
        <f t="shared" si="8"/>
        <v>0</v>
      </c>
      <c r="AG64">
        <f t="shared" si="16"/>
        <v>0</v>
      </c>
      <c r="AH64">
        <f t="shared" si="16"/>
        <v>0</v>
      </c>
      <c r="AI64">
        <f t="shared" si="16"/>
        <v>0</v>
      </c>
      <c r="AJ64">
        <f t="shared" si="16"/>
        <v>0</v>
      </c>
      <c r="AK64">
        <f t="shared" si="16"/>
        <v>0</v>
      </c>
      <c r="AL64">
        <f t="shared" si="16"/>
        <v>0</v>
      </c>
      <c r="AM64">
        <f t="shared" si="16"/>
        <v>0</v>
      </c>
      <c r="AN64">
        <f t="shared" si="16"/>
        <v>0</v>
      </c>
      <c r="AO64">
        <f t="shared" si="16"/>
        <v>0</v>
      </c>
      <c r="AP64">
        <f t="shared" si="16"/>
        <v>0</v>
      </c>
      <c r="AQ64">
        <f t="shared" si="16"/>
        <v>0</v>
      </c>
      <c r="AR64">
        <f t="shared" si="16"/>
        <v>0</v>
      </c>
      <c r="AS64">
        <f t="shared" si="16"/>
        <v>0</v>
      </c>
      <c r="AT64">
        <f t="shared" si="16"/>
        <v>0</v>
      </c>
      <c r="AU64">
        <f t="shared" si="15"/>
        <v>0</v>
      </c>
      <c r="AV64">
        <f t="shared" si="15"/>
        <v>0</v>
      </c>
      <c r="AW64">
        <f t="shared" si="14"/>
        <v>0</v>
      </c>
      <c r="AX64">
        <f t="shared" si="14"/>
        <v>0</v>
      </c>
      <c r="AY64">
        <f t="shared" si="14"/>
        <v>0</v>
      </c>
      <c r="AZ64">
        <f t="shared" si="14"/>
        <v>0</v>
      </c>
      <c r="BA64">
        <f t="shared" si="14"/>
        <v>0</v>
      </c>
      <c r="BB64">
        <f t="shared" si="13"/>
        <v>0</v>
      </c>
      <c r="BC64">
        <f t="shared" si="13"/>
        <v>0</v>
      </c>
    </row>
    <row r="65" spans="1:55" x14ac:dyDescent="0.2">
      <c r="A65" s="1">
        <v>43701</v>
      </c>
      <c r="B65">
        <f>'2001 King Exp  '!B64</f>
        <v>0</v>
      </c>
      <c r="C65">
        <f>'2001 King Exp  '!C64</f>
        <v>0</v>
      </c>
      <c r="D65">
        <f>'2001 King Exp  '!D64</f>
        <v>0</v>
      </c>
      <c r="E65">
        <f>'2001 King Exp  '!E64</f>
        <v>0</v>
      </c>
      <c r="F65">
        <f>'2001 King Exp  '!F64</f>
        <v>0</v>
      </c>
      <c r="G65">
        <f>'2001 King Exp  '!G64</f>
        <v>0</v>
      </c>
      <c r="H65">
        <f>'2001 King Exp  '!H64</f>
        <v>0</v>
      </c>
      <c r="I65">
        <f>'2001 King Exp  '!I64</f>
        <v>0</v>
      </c>
      <c r="J65">
        <f>'2001 King Exp  '!J64</f>
        <v>0</v>
      </c>
      <c r="K65">
        <f>'2001 King Exp  '!K64</f>
        <v>0</v>
      </c>
      <c r="L65">
        <f>'2001 King Exp  '!L64</f>
        <v>0</v>
      </c>
      <c r="M65">
        <f>'2001 King Exp  '!M64</f>
        <v>0</v>
      </c>
      <c r="N65">
        <f>'2001 King Exp  '!N64</f>
        <v>0</v>
      </c>
      <c r="O65">
        <f>'2001 King Exp  '!O64</f>
        <v>0</v>
      </c>
      <c r="P65">
        <f>'2001 King Exp  '!P64</f>
        <v>0</v>
      </c>
      <c r="Q65">
        <f>'2001 King Exp  '!Q64</f>
        <v>0</v>
      </c>
      <c r="R65">
        <f>'2001 King Exp  '!R64</f>
        <v>0</v>
      </c>
      <c r="S65">
        <f>'2001 King Exp  '!S64</f>
        <v>0</v>
      </c>
      <c r="T65">
        <f>'2001 King Exp  '!T64</f>
        <v>0</v>
      </c>
      <c r="U65">
        <f>'2001 King Exp  '!U64</f>
        <v>0</v>
      </c>
      <c r="V65">
        <f>'2001 King Exp  '!V64</f>
        <v>0</v>
      </c>
      <c r="W65">
        <f>'2001 King Exp  '!W64</f>
        <v>0</v>
      </c>
      <c r="X65">
        <f>'2001 King Exp  '!X64</f>
        <v>0</v>
      </c>
      <c r="Y65">
        <f>'2001 King Exp  '!Y64</f>
        <v>0</v>
      </c>
      <c r="Z65" s="14">
        <f t="shared" si="4"/>
        <v>0</v>
      </c>
      <c r="AB65">
        <f t="shared" si="5"/>
        <v>0</v>
      </c>
      <c r="AC65">
        <f t="shared" si="6"/>
        <v>0</v>
      </c>
      <c r="AE65">
        <f t="shared" si="7"/>
        <v>24</v>
      </c>
      <c r="AF65">
        <f t="shared" si="8"/>
        <v>0</v>
      </c>
      <c r="AG65">
        <f t="shared" si="16"/>
        <v>0</v>
      </c>
      <c r="AH65">
        <f t="shared" si="16"/>
        <v>0</v>
      </c>
      <c r="AI65">
        <f t="shared" si="16"/>
        <v>0</v>
      </c>
      <c r="AJ65">
        <f t="shared" si="16"/>
        <v>0</v>
      </c>
      <c r="AK65">
        <f t="shared" si="16"/>
        <v>0</v>
      </c>
      <c r="AL65">
        <f t="shared" si="16"/>
        <v>0</v>
      </c>
      <c r="AM65">
        <f t="shared" si="16"/>
        <v>0</v>
      </c>
      <c r="AN65">
        <f t="shared" si="16"/>
        <v>0</v>
      </c>
      <c r="AO65">
        <f t="shared" si="16"/>
        <v>0</v>
      </c>
      <c r="AP65">
        <f t="shared" si="16"/>
        <v>0</v>
      </c>
      <c r="AQ65">
        <f t="shared" si="16"/>
        <v>0</v>
      </c>
      <c r="AR65">
        <f t="shared" si="16"/>
        <v>0</v>
      </c>
      <c r="AS65">
        <f t="shared" si="16"/>
        <v>0</v>
      </c>
      <c r="AT65">
        <f t="shared" si="16"/>
        <v>0</v>
      </c>
      <c r="AU65">
        <f t="shared" si="15"/>
        <v>0</v>
      </c>
      <c r="AV65">
        <f t="shared" si="15"/>
        <v>0</v>
      </c>
      <c r="AW65">
        <f t="shared" si="14"/>
        <v>0</v>
      </c>
      <c r="AX65">
        <f t="shared" si="14"/>
        <v>0</v>
      </c>
      <c r="AY65">
        <f t="shared" si="14"/>
        <v>0</v>
      </c>
      <c r="AZ65">
        <f t="shared" si="14"/>
        <v>0</v>
      </c>
      <c r="BA65">
        <f t="shared" si="14"/>
        <v>0</v>
      </c>
      <c r="BB65">
        <f t="shared" si="13"/>
        <v>0</v>
      </c>
      <c r="BC65">
        <f t="shared" si="13"/>
        <v>0</v>
      </c>
    </row>
    <row r="66" spans="1:55" x14ac:dyDescent="0.2">
      <c r="A66" s="1">
        <v>43702</v>
      </c>
      <c r="B66">
        <f>'2001 King Exp  '!B65</f>
        <v>0</v>
      </c>
      <c r="C66">
        <f>'2001 King Exp  '!C65</f>
        <v>0</v>
      </c>
      <c r="D66">
        <f>'2001 King Exp  '!D65</f>
        <v>0</v>
      </c>
      <c r="E66">
        <f>'2001 King Exp  '!E65</f>
        <v>0</v>
      </c>
      <c r="F66">
        <f>'2001 King Exp  '!F65</f>
        <v>0</v>
      </c>
      <c r="G66">
        <f>'2001 King Exp  '!G65</f>
        <v>0</v>
      </c>
      <c r="H66">
        <f>'2001 King Exp  '!H65</f>
        <v>0</v>
      </c>
      <c r="I66">
        <f>'2001 King Exp  '!I65</f>
        <v>0</v>
      </c>
      <c r="J66">
        <f>'2001 King Exp  '!J65</f>
        <v>0</v>
      </c>
      <c r="K66">
        <f>'2001 King Exp  '!K65</f>
        <v>0</v>
      </c>
      <c r="L66">
        <f>'2001 King Exp  '!L65</f>
        <v>0</v>
      </c>
      <c r="M66">
        <f>'2001 King Exp  '!M65</f>
        <v>0</v>
      </c>
      <c r="N66">
        <f>'2001 King Exp  '!N65</f>
        <v>0</v>
      </c>
      <c r="O66">
        <f>'2001 King Exp  '!O65</f>
        <v>0</v>
      </c>
      <c r="P66">
        <f>'2001 King Exp  '!P65</f>
        <v>0</v>
      </c>
      <c r="Q66">
        <f>'2001 King Exp  '!Q65</f>
        <v>0</v>
      </c>
      <c r="R66">
        <f>'2001 King Exp  '!R65</f>
        <v>0</v>
      </c>
      <c r="S66">
        <f>'2001 King Exp  '!S65</f>
        <v>0</v>
      </c>
      <c r="T66">
        <f>'2001 King Exp  '!T65</f>
        <v>0</v>
      </c>
      <c r="U66">
        <f>'2001 King Exp  '!U65</f>
        <v>0</v>
      </c>
      <c r="V66">
        <f>'2001 King Exp  '!V65</f>
        <v>0</v>
      </c>
      <c r="W66">
        <f>'2001 King Exp  '!W65</f>
        <v>0</v>
      </c>
      <c r="X66">
        <f>'2001 King Exp  '!X65</f>
        <v>0</v>
      </c>
      <c r="Y66">
        <f>'2001 King Exp  '!Y65</f>
        <v>0</v>
      </c>
      <c r="Z66" s="14">
        <f t="shared" si="4"/>
        <v>0</v>
      </c>
      <c r="AB66">
        <f t="shared" si="5"/>
        <v>0</v>
      </c>
      <c r="AC66">
        <f t="shared" si="6"/>
        <v>0</v>
      </c>
      <c r="AE66">
        <f t="shared" si="7"/>
        <v>24</v>
      </c>
      <c r="AF66">
        <f t="shared" si="8"/>
        <v>0</v>
      </c>
      <c r="AG66">
        <f t="shared" si="16"/>
        <v>0</v>
      </c>
      <c r="AH66">
        <f t="shared" si="16"/>
        <v>0</v>
      </c>
      <c r="AI66">
        <f t="shared" si="16"/>
        <v>0</v>
      </c>
      <c r="AJ66">
        <f t="shared" si="16"/>
        <v>0</v>
      </c>
      <c r="AK66">
        <f t="shared" si="16"/>
        <v>0</v>
      </c>
      <c r="AL66">
        <f t="shared" si="16"/>
        <v>0</v>
      </c>
      <c r="AM66">
        <f t="shared" si="16"/>
        <v>0</v>
      </c>
      <c r="AN66">
        <f t="shared" si="16"/>
        <v>0</v>
      </c>
      <c r="AO66">
        <f t="shared" si="16"/>
        <v>0</v>
      </c>
      <c r="AP66">
        <f t="shared" si="16"/>
        <v>0</v>
      </c>
      <c r="AQ66">
        <f t="shared" si="16"/>
        <v>0</v>
      </c>
      <c r="AR66">
        <f t="shared" si="16"/>
        <v>0</v>
      </c>
      <c r="AS66">
        <f t="shared" si="16"/>
        <v>0</v>
      </c>
      <c r="AT66">
        <f t="shared" si="16"/>
        <v>0</v>
      </c>
      <c r="AU66">
        <f t="shared" si="15"/>
        <v>0</v>
      </c>
      <c r="AV66">
        <f t="shared" si="15"/>
        <v>0</v>
      </c>
      <c r="AW66">
        <f t="shared" si="14"/>
        <v>0</v>
      </c>
      <c r="AX66">
        <f t="shared" si="14"/>
        <v>0</v>
      </c>
      <c r="AY66">
        <f t="shared" si="14"/>
        <v>0</v>
      </c>
      <c r="AZ66">
        <f t="shared" si="14"/>
        <v>0</v>
      </c>
      <c r="BA66">
        <f t="shared" si="14"/>
        <v>0</v>
      </c>
      <c r="BB66">
        <f t="shared" si="13"/>
        <v>0</v>
      </c>
      <c r="BC66">
        <f t="shared" si="13"/>
        <v>0</v>
      </c>
    </row>
    <row r="67" spans="1:55" x14ac:dyDescent="0.2">
      <c r="A67" s="1">
        <v>43703</v>
      </c>
      <c r="B67">
        <f>'2001 King Exp  '!B66</f>
        <v>0</v>
      </c>
      <c r="C67">
        <f>'2001 King Exp  '!C66</f>
        <v>0</v>
      </c>
      <c r="D67">
        <f>'2001 King Exp  '!D66</f>
        <v>0</v>
      </c>
      <c r="E67">
        <f>'2001 King Exp  '!E66</f>
        <v>0</v>
      </c>
      <c r="F67">
        <f>'2001 King Exp  '!F66</f>
        <v>0</v>
      </c>
      <c r="G67">
        <f>'2001 King Exp  '!G66</f>
        <v>0</v>
      </c>
      <c r="H67">
        <f>'2001 King Exp  '!H66</f>
        <v>0</v>
      </c>
      <c r="I67">
        <f>'2001 King Exp  '!I66</f>
        <v>0</v>
      </c>
      <c r="J67">
        <f>'2001 King Exp  '!J66</f>
        <v>0</v>
      </c>
      <c r="K67">
        <f>'2001 King Exp  '!K66</f>
        <v>0</v>
      </c>
      <c r="L67">
        <f>'2001 King Exp  '!L66</f>
        <v>0</v>
      </c>
      <c r="M67">
        <f>'2001 King Exp  '!M66</f>
        <v>0</v>
      </c>
      <c r="N67">
        <f>'2001 King Exp  '!N66</f>
        <v>0</v>
      </c>
      <c r="O67">
        <f>'2001 King Exp  '!O66</f>
        <v>0</v>
      </c>
      <c r="P67">
        <f>'2001 King Exp  '!P66</f>
        <v>0</v>
      </c>
      <c r="Q67">
        <f>'2001 King Exp  '!Q66</f>
        <v>0</v>
      </c>
      <c r="R67">
        <f>'2001 King Exp  '!R66</f>
        <v>0</v>
      </c>
      <c r="S67">
        <f>'2001 King Exp  '!S66</f>
        <v>0</v>
      </c>
      <c r="T67">
        <f>'2001 King Exp  '!T66</f>
        <v>0</v>
      </c>
      <c r="U67">
        <f>'2001 King Exp  '!U66</f>
        <v>0</v>
      </c>
      <c r="V67">
        <f>'2001 King Exp  '!V66</f>
        <v>0</v>
      </c>
      <c r="W67">
        <f>'2001 King Exp  '!W66</f>
        <v>0</v>
      </c>
      <c r="X67">
        <f>'2001 King Exp  '!X66</f>
        <v>0</v>
      </c>
      <c r="Y67">
        <f>'2001 King Exp  '!Y66</f>
        <v>0</v>
      </c>
      <c r="Z67" s="14">
        <f t="shared" si="4"/>
        <v>0</v>
      </c>
      <c r="AB67">
        <f t="shared" si="5"/>
        <v>0</v>
      </c>
      <c r="AC67">
        <f t="shared" si="6"/>
        <v>0</v>
      </c>
      <c r="AE67">
        <f t="shared" si="7"/>
        <v>24</v>
      </c>
      <c r="AF67">
        <f t="shared" si="8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6"/>
        <v>0</v>
      </c>
      <c r="AL67">
        <f t="shared" si="16"/>
        <v>0</v>
      </c>
      <c r="AM67">
        <f t="shared" si="16"/>
        <v>0</v>
      </c>
      <c r="AN67">
        <f t="shared" si="16"/>
        <v>0</v>
      </c>
      <c r="AO67">
        <f t="shared" si="16"/>
        <v>0</v>
      </c>
      <c r="AP67">
        <f t="shared" si="16"/>
        <v>0</v>
      </c>
      <c r="AQ67">
        <f t="shared" si="16"/>
        <v>0</v>
      </c>
      <c r="AR67">
        <f t="shared" si="16"/>
        <v>0</v>
      </c>
      <c r="AS67">
        <f t="shared" si="16"/>
        <v>0</v>
      </c>
      <c r="AT67">
        <f t="shared" si="16"/>
        <v>0</v>
      </c>
      <c r="AU67">
        <f t="shared" si="15"/>
        <v>0</v>
      </c>
      <c r="AV67">
        <f t="shared" si="15"/>
        <v>0</v>
      </c>
      <c r="AW67">
        <f t="shared" si="14"/>
        <v>0</v>
      </c>
      <c r="AX67">
        <f t="shared" si="14"/>
        <v>0</v>
      </c>
      <c r="AY67">
        <f t="shared" si="14"/>
        <v>0</v>
      </c>
      <c r="AZ67">
        <f t="shared" si="14"/>
        <v>0</v>
      </c>
      <c r="BA67">
        <f t="shared" si="14"/>
        <v>0</v>
      </c>
      <c r="BB67">
        <f t="shared" si="13"/>
        <v>0</v>
      </c>
      <c r="BC67">
        <f t="shared" si="13"/>
        <v>0</v>
      </c>
    </row>
    <row r="68" spans="1:55" x14ac:dyDescent="0.2">
      <c r="A68" s="1">
        <v>43704</v>
      </c>
      <c r="B68">
        <f>'2001 King Exp  '!B67</f>
        <v>0</v>
      </c>
      <c r="C68">
        <f>'2001 King Exp  '!C67</f>
        <v>0</v>
      </c>
      <c r="D68">
        <f>'2001 King Exp  '!D67</f>
        <v>0</v>
      </c>
      <c r="E68">
        <f>'2001 King Exp  '!E67</f>
        <v>0</v>
      </c>
      <c r="F68">
        <f>'2001 King Exp  '!F67</f>
        <v>0</v>
      </c>
      <c r="G68">
        <f>'2001 King Exp  '!G67</f>
        <v>0</v>
      </c>
      <c r="H68">
        <f>'2001 King Exp  '!H67</f>
        <v>0</v>
      </c>
      <c r="I68">
        <f>'2001 King Exp  '!I67</f>
        <v>0</v>
      </c>
      <c r="J68">
        <f>'2001 King Exp  '!J67</f>
        <v>0</v>
      </c>
      <c r="K68">
        <f>'2001 King Exp  '!K67</f>
        <v>0</v>
      </c>
      <c r="L68">
        <f>'2001 King Exp  '!L67</f>
        <v>0</v>
      </c>
      <c r="M68">
        <f>'2001 King Exp  '!M67</f>
        <v>0</v>
      </c>
      <c r="N68">
        <f>'2001 King Exp  '!N67</f>
        <v>0</v>
      </c>
      <c r="O68">
        <f>'2001 King Exp  '!O67</f>
        <v>0</v>
      </c>
      <c r="P68">
        <f>'2001 King Exp  '!P67</f>
        <v>0</v>
      </c>
      <c r="Q68">
        <f>'2001 King Exp  '!Q67</f>
        <v>0</v>
      </c>
      <c r="R68">
        <f>'2001 King Exp  '!R67</f>
        <v>0</v>
      </c>
      <c r="S68">
        <f>'2001 King Exp  '!S67</f>
        <v>0</v>
      </c>
      <c r="T68">
        <f>'2001 King Exp  '!T67</f>
        <v>0</v>
      </c>
      <c r="U68">
        <f>'2001 King Exp  '!U67</f>
        <v>0</v>
      </c>
      <c r="V68">
        <f>'2001 King Exp  '!V67</f>
        <v>0</v>
      </c>
      <c r="W68">
        <f>'2001 King Exp  '!W67</f>
        <v>0</v>
      </c>
      <c r="X68">
        <f>'2001 King Exp  '!X67</f>
        <v>0</v>
      </c>
      <c r="Y68">
        <f>'2001 King Exp  '!Y67</f>
        <v>0</v>
      </c>
      <c r="Z68" s="14">
        <f t="shared" si="4"/>
        <v>0</v>
      </c>
      <c r="AB68">
        <f t="shared" si="5"/>
        <v>0</v>
      </c>
      <c r="AC68">
        <f t="shared" si="6"/>
        <v>0</v>
      </c>
      <c r="AE68">
        <f t="shared" si="7"/>
        <v>24</v>
      </c>
      <c r="AF68">
        <f t="shared" si="8"/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J68">
        <f t="shared" si="16"/>
        <v>0</v>
      </c>
      <c r="AK68">
        <f t="shared" si="16"/>
        <v>0</v>
      </c>
      <c r="AL68">
        <f t="shared" si="16"/>
        <v>0</v>
      </c>
      <c r="AM68">
        <f t="shared" si="16"/>
        <v>0</v>
      </c>
      <c r="AN68">
        <f t="shared" si="16"/>
        <v>0</v>
      </c>
      <c r="AO68">
        <f t="shared" si="16"/>
        <v>0</v>
      </c>
      <c r="AP68">
        <f t="shared" si="16"/>
        <v>0</v>
      </c>
      <c r="AQ68">
        <f t="shared" si="16"/>
        <v>0</v>
      </c>
      <c r="AR68">
        <f t="shared" si="16"/>
        <v>0</v>
      </c>
      <c r="AS68">
        <f t="shared" si="16"/>
        <v>0</v>
      </c>
      <c r="AT68">
        <f t="shared" si="16"/>
        <v>0</v>
      </c>
      <c r="AU68">
        <f t="shared" si="15"/>
        <v>0</v>
      </c>
      <c r="AV68">
        <f t="shared" si="15"/>
        <v>0</v>
      </c>
      <c r="AW68">
        <f t="shared" si="14"/>
        <v>0</v>
      </c>
      <c r="AX68">
        <f t="shared" si="14"/>
        <v>0</v>
      </c>
      <c r="AY68">
        <f t="shared" si="14"/>
        <v>0</v>
      </c>
      <c r="AZ68">
        <f t="shared" si="14"/>
        <v>0</v>
      </c>
      <c r="BA68">
        <f t="shared" si="14"/>
        <v>0</v>
      </c>
      <c r="BB68">
        <f t="shared" si="13"/>
        <v>0</v>
      </c>
      <c r="BC68">
        <f t="shared" si="13"/>
        <v>0</v>
      </c>
    </row>
    <row r="69" spans="1:55" x14ac:dyDescent="0.2">
      <c r="A69" s="1">
        <v>43705</v>
      </c>
      <c r="B69">
        <f>'2001 King Exp  '!B68</f>
        <v>0</v>
      </c>
      <c r="C69">
        <f>'2001 King Exp  '!C68</f>
        <v>0</v>
      </c>
      <c r="D69">
        <f>'2001 King Exp  '!D68</f>
        <v>0</v>
      </c>
      <c r="E69">
        <f>'2001 King Exp  '!E68</f>
        <v>0</v>
      </c>
      <c r="F69">
        <f>'2001 King Exp  '!F68</f>
        <v>0</v>
      </c>
      <c r="G69">
        <f>'2001 King Exp  '!G68</f>
        <v>0</v>
      </c>
      <c r="H69">
        <f>'2001 King Exp  '!H68</f>
        <v>0</v>
      </c>
      <c r="I69">
        <f>'2001 King Exp  '!I68</f>
        <v>0</v>
      </c>
      <c r="J69">
        <f>'2001 King Exp  '!J68</f>
        <v>0</v>
      </c>
      <c r="K69">
        <f>'2001 King Exp  '!K68</f>
        <v>0</v>
      </c>
      <c r="L69">
        <f>'2001 King Exp  '!L68</f>
        <v>0</v>
      </c>
      <c r="M69">
        <f>'2001 King Exp  '!M68</f>
        <v>0</v>
      </c>
      <c r="N69">
        <f>'2001 King Exp  '!N68</f>
        <v>0</v>
      </c>
      <c r="O69">
        <f>'2001 King Exp  '!O68</f>
        <v>0</v>
      </c>
      <c r="P69">
        <f>'2001 King Exp  '!P68</f>
        <v>0</v>
      </c>
      <c r="Q69">
        <f>'2001 King Exp  '!Q68</f>
        <v>0</v>
      </c>
      <c r="R69">
        <f>'2001 King Exp  '!R68</f>
        <v>0</v>
      </c>
      <c r="S69">
        <f>'2001 King Exp  '!S68</f>
        <v>0</v>
      </c>
      <c r="T69">
        <f>'2001 King Exp  '!T68</f>
        <v>0</v>
      </c>
      <c r="U69">
        <f>'2001 King Exp  '!U68</f>
        <v>0</v>
      </c>
      <c r="V69">
        <f>'2001 King Exp  '!V68</f>
        <v>0</v>
      </c>
      <c r="W69">
        <f>'2001 King Exp  '!W68</f>
        <v>0</v>
      </c>
      <c r="X69">
        <f>'2001 King Exp  '!X68</f>
        <v>0</v>
      </c>
      <c r="Y69">
        <f>'2001 King Exp  '!Y68</f>
        <v>0</v>
      </c>
      <c r="Z69" s="14">
        <f t="shared" si="4"/>
        <v>0</v>
      </c>
      <c r="AB69">
        <f t="shared" si="5"/>
        <v>0</v>
      </c>
      <c r="AC69">
        <f t="shared" si="6"/>
        <v>0</v>
      </c>
      <c r="AE69">
        <f t="shared" si="7"/>
        <v>24</v>
      </c>
      <c r="AF69">
        <f t="shared" si="8"/>
        <v>0</v>
      </c>
      <c r="AG69">
        <f t="shared" si="16"/>
        <v>0</v>
      </c>
      <c r="AH69">
        <f t="shared" si="16"/>
        <v>0</v>
      </c>
      <c r="AI69">
        <f t="shared" si="16"/>
        <v>0</v>
      </c>
      <c r="AJ69">
        <f t="shared" si="16"/>
        <v>0</v>
      </c>
      <c r="AK69">
        <f t="shared" si="16"/>
        <v>0</v>
      </c>
      <c r="AL69">
        <f t="shared" si="16"/>
        <v>0</v>
      </c>
      <c r="AM69">
        <f t="shared" si="16"/>
        <v>0</v>
      </c>
      <c r="AN69">
        <f t="shared" si="16"/>
        <v>0</v>
      </c>
      <c r="AO69">
        <f t="shared" si="16"/>
        <v>0</v>
      </c>
      <c r="AP69">
        <f t="shared" si="16"/>
        <v>0</v>
      </c>
      <c r="AQ69">
        <f t="shared" si="16"/>
        <v>0</v>
      </c>
      <c r="AR69">
        <f t="shared" si="16"/>
        <v>0</v>
      </c>
      <c r="AS69">
        <f t="shared" si="16"/>
        <v>0</v>
      </c>
      <c r="AT69">
        <f t="shared" si="16"/>
        <v>0</v>
      </c>
      <c r="AU69">
        <f t="shared" si="15"/>
        <v>0</v>
      </c>
      <c r="AV69">
        <f t="shared" si="15"/>
        <v>0</v>
      </c>
      <c r="AW69">
        <f t="shared" si="14"/>
        <v>0</v>
      </c>
      <c r="AX69">
        <f t="shared" si="14"/>
        <v>0</v>
      </c>
      <c r="AY69">
        <f t="shared" si="14"/>
        <v>0</v>
      </c>
      <c r="AZ69">
        <f t="shared" si="14"/>
        <v>0</v>
      </c>
      <c r="BA69">
        <f t="shared" si="14"/>
        <v>0</v>
      </c>
      <c r="BB69">
        <f t="shared" si="13"/>
        <v>0</v>
      </c>
      <c r="BC69">
        <f t="shared" si="13"/>
        <v>0</v>
      </c>
    </row>
    <row r="70" spans="1:55" x14ac:dyDescent="0.2">
      <c r="A70" s="1">
        <v>43706</v>
      </c>
      <c r="B70">
        <f>'2001 King Exp  '!B69</f>
        <v>0</v>
      </c>
      <c r="C70">
        <f>'2001 King Exp  '!C69</f>
        <v>0</v>
      </c>
      <c r="D70">
        <f>'2001 King Exp  '!D69</f>
        <v>0</v>
      </c>
      <c r="E70">
        <f>'2001 King Exp  '!E69</f>
        <v>0</v>
      </c>
      <c r="F70">
        <f>'2001 King Exp  '!F69</f>
        <v>0</v>
      </c>
      <c r="G70">
        <f>'2001 King Exp  '!G69</f>
        <v>0</v>
      </c>
      <c r="H70">
        <f>'2001 King Exp  '!H69</f>
        <v>0</v>
      </c>
      <c r="I70">
        <f>'2001 King Exp  '!I69</f>
        <v>0</v>
      </c>
      <c r="J70">
        <f>'2001 King Exp  '!J69</f>
        <v>0</v>
      </c>
      <c r="K70">
        <f>'2001 King Exp  '!K69</f>
        <v>0</v>
      </c>
      <c r="L70">
        <f>'2001 King Exp  '!L69</f>
        <v>0</v>
      </c>
      <c r="M70">
        <f>'2001 King Exp  '!M69</f>
        <v>0</v>
      </c>
      <c r="N70">
        <f>'2001 King Exp  '!N69</f>
        <v>0</v>
      </c>
      <c r="O70">
        <f>'2001 King Exp  '!O69</f>
        <v>0</v>
      </c>
      <c r="P70">
        <f>'2001 King Exp  '!P69</f>
        <v>0</v>
      </c>
      <c r="Q70">
        <f>'2001 King Exp  '!Q69</f>
        <v>0</v>
      </c>
      <c r="R70">
        <f>'2001 King Exp  '!R69</f>
        <v>0</v>
      </c>
      <c r="S70">
        <f>'2001 King Exp  '!S69</f>
        <v>0</v>
      </c>
      <c r="T70">
        <f>'2001 King Exp  '!T69</f>
        <v>0</v>
      </c>
      <c r="U70">
        <f>'2001 King Exp  '!U69</f>
        <v>0</v>
      </c>
      <c r="V70">
        <f>'2001 King Exp  '!V69</f>
        <v>0</v>
      </c>
      <c r="W70">
        <f>'2001 King Exp  '!W69</f>
        <v>0</v>
      </c>
      <c r="X70">
        <f>'2001 King Exp  '!X69</f>
        <v>0</v>
      </c>
      <c r="Y70">
        <f>'2001 King Exp  '!Y69</f>
        <v>0</v>
      </c>
      <c r="Z70" s="14">
        <f t="shared" si="4"/>
        <v>0</v>
      </c>
      <c r="AB70">
        <f t="shared" si="5"/>
        <v>0</v>
      </c>
      <c r="AC70">
        <f t="shared" si="6"/>
        <v>0</v>
      </c>
      <c r="AE70">
        <f t="shared" si="7"/>
        <v>24</v>
      </c>
      <c r="AF70">
        <f t="shared" si="8"/>
        <v>0</v>
      </c>
      <c r="AG70">
        <f t="shared" si="16"/>
        <v>0</v>
      </c>
      <c r="AH70">
        <f t="shared" si="16"/>
        <v>0</v>
      </c>
      <c r="AI70">
        <f t="shared" si="16"/>
        <v>0</v>
      </c>
      <c r="AJ70">
        <f t="shared" si="16"/>
        <v>0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0</v>
      </c>
      <c r="AO70">
        <f t="shared" si="16"/>
        <v>0</v>
      </c>
      <c r="AP70">
        <f t="shared" si="16"/>
        <v>0</v>
      </c>
      <c r="AQ70">
        <f t="shared" si="16"/>
        <v>0</v>
      </c>
      <c r="AR70">
        <f t="shared" si="16"/>
        <v>0</v>
      </c>
      <c r="AS70">
        <f t="shared" si="16"/>
        <v>0</v>
      </c>
      <c r="AT70">
        <f t="shared" si="16"/>
        <v>0</v>
      </c>
      <c r="AU70">
        <f t="shared" si="15"/>
        <v>0</v>
      </c>
      <c r="AV70">
        <f t="shared" si="15"/>
        <v>0</v>
      </c>
      <c r="AW70">
        <f t="shared" si="14"/>
        <v>0</v>
      </c>
      <c r="AX70">
        <f t="shared" si="14"/>
        <v>0</v>
      </c>
      <c r="AY70">
        <f t="shared" si="14"/>
        <v>0</v>
      </c>
      <c r="AZ70">
        <f t="shared" si="14"/>
        <v>0</v>
      </c>
      <c r="BA70">
        <f t="shared" si="14"/>
        <v>0</v>
      </c>
      <c r="BB70">
        <f t="shared" si="13"/>
        <v>0</v>
      </c>
      <c r="BC70">
        <f t="shared" si="13"/>
        <v>0</v>
      </c>
    </row>
    <row r="71" spans="1:55" x14ac:dyDescent="0.2">
      <c r="A71" s="1">
        <v>43707</v>
      </c>
      <c r="B71">
        <f>'2001 King Exp  '!B70</f>
        <v>0</v>
      </c>
      <c r="C71">
        <f>'2001 King Exp  '!C70</f>
        <v>0</v>
      </c>
      <c r="D71">
        <f>'2001 King Exp  '!D70</f>
        <v>0</v>
      </c>
      <c r="E71">
        <f>'2001 King Exp  '!E70</f>
        <v>0</v>
      </c>
      <c r="F71">
        <f>'2001 King Exp  '!F70</f>
        <v>0</v>
      </c>
      <c r="G71">
        <f>'2001 King Exp  '!G70</f>
        <v>0</v>
      </c>
      <c r="H71">
        <f>'2001 King Exp  '!H70</f>
        <v>0</v>
      </c>
      <c r="I71">
        <f>'2001 King Exp  '!I70</f>
        <v>0</v>
      </c>
      <c r="J71">
        <f>'2001 King Exp  '!J70</f>
        <v>0</v>
      </c>
      <c r="K71">
        <f>'2001 King Exp  '!K70</f>
        <v>0</v>
      </c>
      <c r="L71">
        <f>'2001 King Exp  '!L70</f>
        <v>0</v>
      </c>
      <c r="M71">
        <f>'2001 King Exp  '!M70</f>
        <v>0</v>
      </c>
      <c r="N71">
        <f>'2001 King Exp  '!N70</f>
        <v>0</v>
      </c>
      <c r="O71">
        <f>'2001 King Exp  '!O70</f>
        <v>0</v>
      </c>
      <c r="P71">
        <f>'2001 King Exp  '!P70</f>
        <v>0</v>
      </c>
      <c r="Q71">
        <f>'2001 King Exp  '!Q70</f>
        <v>0</v>
      </c>
      <c r="R71">
        <f>'2001 King Exp  '!R70</f>
        <v>0</v>
      </c>
      <c r="S71">
        <f>'2001 King Exp  '!S70</f>
        <v>0</v>
      </c>
      <c r="T71">
        <f>'2001 King Exp  '!T70</f>
        <v>0</v>
      </c>
      <c r="U71">
        <f>'2001 King Exp  '!U70</f>
        <v>0</v>
      </c>
      <c r="V71">
        <f>'2001 King Exp  '!V70</f>
        <v>0</v>
      </c>
      <c r="W71">
        <f>'2001 King Exp  '!W70</f>
        <v>0</v>
      </c>
      <c r="X71">
        <f>'2001 King Exp  '!X70</f>
        <v>0</v>
      </c>
      <c r="Y71">
        <f>'2001 King Exp  '!Y70</f>
        <v>0</v>
      </c>
      <c r="Z71" s="14">
        <f t="shared" si="4"/>
        <v>0</v>
      </c>
      <c r="AB71">
        <f t="shared" si="5"/>
        <v>0</v>
      </c>
      <c r="AC71">
        <f t="shared" si="6"/>
        <v>0</v>
      </c>
      <c r="AE71">
        <f t="shared" si="7"/>
        <v>24</v>
      </c>
      <c r="AF71">
        <f t="shared" si="8"/>
        <v>0</v>
      </c>
      <c r="AG71">
        <f t="shared" si="16"/>
        <v>0</v>
      </c>
      <c r="AH71">
        <f t="shared" si="16"/>
        <v>0</v>
      </c>
      <c r="AI71">
        <f t="shared" si="16"/>
        <v>0</v>
      </c>
      <c r="AJ71">
        <f t="shared" si="16"/>
        <v>0</v>
      </c>
      <c r="AK71">
        <f t="shared" si="16"/>
        <v>0</v>
      </c>
      <c r="AL71">
        <f t="shared" si="16"/>
        <v>0</v>
      </c>
      <c r="AM71">
        <f t="shared" si="16"/>
        <v>0</v>
      </c>
      <c r="AN71">
        <f t="shared" si="16"/>
        <v>0</v>
      </c>
      <c r="AO71">
        <f t="shared" si="16"/>
        <v>0</v>
      </c>
      <c r="AP71">
        <f t="shared" si="16"/>
        <v>0</v>
      </c>
      <c r="AQ71">
        <f t="shared" si="16"/>
        <v>0</v>
      </c>
      <c r="AR71">
        <f t="shared" si="16"/>
        <v>0</v>
      </c>
      <c r="AS71">
        <f t="shared" si="16"/>
        <v>0</v>
      </c>
      <c r="AT71">
        <f t="shared" si="16"/>
        <v>0</v>
      </c>
      <c r="AU71">
        <f t="shared" si="15"/>
        <v>0</v>
      </c>
      <c r="AV71">
        <f t="shared" si="15"/>
        <v>0</v>
      </c>
      <c r="AW71">
        <f t="shared" si="14"/>
        <v>0</v>
      </c>
      <c r="AX71">
        <f t="shared" si="14"/>
        <v>0</v>
      </c>
      <c r="AY71">
        <f t="shared" si="14"/>
        <v>0</v>
      </c>
      <c r="AZ71">
        <f t="shared" si="14"/>
        <v>0</v>
      </c>
      <c r="BA71">
        <f t="shared" si="14"/>
        <v>0</v>
      </c>
      <c r="BB71">
        <f t="shared" si="13"/>
        <v>0</v>
      </c>
      <c r="BC71">
        <f t="shared" si="13"/>
        <v>0</v>
      </c>
    </row>
    <row r="72" spans="1:55" x14ac:dyDescent="0.2">
      <c r="A72" s="1">
        <v>43708</v>
      </c>
      <c r="B72">
        <f>'2001 King Exp  '!B71</f>
        <v>0</v>
      </c>
      <c r="C72">
        <f>'2001 King Exp  '!C71</f>
        <v>0</v>
      </c>
      <c r="D72">
        <f>'2001 King Exp  '!D71</f>
        <v>0</v>
      </c>
      <c r="E72">
        <f>'2001 King Exp  '!E71</f>
        <v>0</v>
      </c>
      <c r="F72">
        <f>'2001 King Exp  '!F71</f>
        <v>0</v>
      </c>
      <c r="G72">
        <f>'2001 King Exp  '!G71</f>
        <v>0</v>
      </c>
      <c r="H72">
        <f>'2001 King Exp  '!H71</f>
        <v>0</v>
      </c>
      <c r="I72">
        <f>'2001 King Exp  '!I71</f>
        <v>0</v>
      </c>
      <c r="J72">
        <f>'2001 King Exp  '!J71</f>
        <v>0</v>
      </c>
      <c r="K72">
        <f>'2001 King Exp  '!K71</f>
        <v>0</v>
      </c>
      <c r="L72">
        <f>'2001 King Exp  '!L71</f>
        <v>0</v>
      </c>
      <c r="M72">
        <f>'2001 King Exp  '!M71</f>
        <v>0</v>
      </c>
      <c r="N72">
        <f>'2001 King Exp  '!N71</f>
        <v>0</v>
      </c>
      <c r="O72">
        <f>'2001 King Exp  '!O71</f>
        <v>0</v>
      </c>
      <c r="P72">
        <f>'2001 King Exp  '!P71</f>
        <v>0</v>
      </c>
      <c r="Q72">
        <f>'2001 King Exp  '!Q71</f>
        <v>0</v>
      </c>
      <c r="R72">
        <f>'2001 King Exp  '!R71</f>
        <v>0</v>
      </c>
      <c r="S72">
        <f>'2001 King Exp  '!S71</f>
        <v>0</v>
      </c>
      <c r="T72">
        <f>'2001 King Exp  '!T71</f>
        <v>0</v>
      </c>
      <c r="U72">
        <f>'2001 King Exp  '!U71</f>
        <v>0</v>
      </c>
      <c r="V72">
        <f>'2001 King Exp  '!V71</f>
        <v>0</v>
      </c>
      <c r="W72">
        <f>'2001 King Exp  '!W71</f>
        <v>0</v>
      </c>
      <c r="X72">
        <f>'2001 King Exp  '!X71</f>
        <v>0</v>
      </c>
      <c r="Y72">
        <f>'2001 King Exp  '!Y71</f>
        <v>0</v>
      </c>
      <c r="Z72" s="14">
        <f t="shared" ref="Z72:Z87" si="17">SUM(B72:Y72)</f>
        <v>0</v>
      </c>
      <c r="AB72">
        <f t="shared" ref="AB72:AB87" si="18">ROUND(SUM(B72:Y72),0)</f>
        <v>0</v>
      </c>
      <c r="AC72">
        <f t="shared" ref="AC72:AC87" si="19">(1-AE72/72)*72^2*(AF72/AE72)</f>
        <v>0</v>
      </c>
      <c r="AE72">
        <f t="shared" ref="AE72:AE87" si="20">$AE$1</f>
        <v>24</v>
      </c>
      <c r="AF72">
        <f t="shared" ref="AF72:AF87" si="21">SUM(AG72:BC72)/(2*(AE72-1))</f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J72">
        <f t="shared" si="16"/>
        <v>0</v>
      </c>
      <c r="AK72">
        <f t="shared" si="16"/>
        <v>0</v>
      </c>
      <c r="AL72">
        <f t="shared" si="16"/>
        <v>0</v>
      </c>
      <c r="AM72">
        <f t="shared" si="16"/>
        <v>0</v>
      </c>
      <c r="AN72">
        <f t="shared" si="16"/>
        <v>0</v>
      </c>
      <c r="AO72">
        <f t="shared" si="16"/>
        <v>0</v>
      </c>
      <c r="AP72">
        <f t="shared" si="16"/>
        <v>0</v>
      </c>
      <c r="AQ72">
        <f t="shared" si="16"/>
        <v>0</v>
      </c>
      <c r="AR72">
        <f t="shared" si="16"/>
        <v>0</v>
      </c>
      <c r="AS72">
        <f t="shared" si="16"/>
        <v>0</v>
      </c>
      <c r="AT72">
        <f t="shared" si="16"/>
        <v>0</v>
      </c>
      <c r="AU72">
        <f t="shared" si="15"/>
        <v>0</v>
      </c>
      <c r="AV72">
        <f t="shared" si="15"/>
        <v>0</v>
      </c>
      <c r="AW72">
        <f t="shared" si="14"/>
        <v>0</v>
      </c>
      <c r="AX72">
        <f t="shared" si="14"/>
        <v>0</v>
      </c>
      <c r="AY72">
        <f t="shared" si="14"/>
        <v>0</v>
      </c>
      <c r="AZ72">
        <f t="shared" si="14"/>
        <v>0</v>
      </c>
      <c r="BA72">
        <f t="shared" si="14"/>
        <v>0</v>
      </c>
      <c r="BB72">
        <f t="shared" si="13"/>
        <v>0</v>
      </c>
      <c r="BC72">
        <f t="shared" si="13"/>
        <v>0</v>
      </c>
    </row>
    <row r="73" spans="1:55" x14ac:dyDescent="0.2">
      <c r="A73" s="1">
        <v>43709</v>
      </c>
      <c r="B73">
        <f>'2001 King Exp  '!B72</f>
        <v>0</v>
      </c>
      <c r="C73">
        <f>'2001 King Exp  '!C72</f>
        <v>0</v>
      </c>
      <c r="D73">
        <f>'2001 King Exp  '!D72</f>
        <v>0</v>
      </c>
      <c r="E73">
        <f>'2001 King Exp  '!E72</f>
        <v>0</v>
      </c>
      <c r="F73">
        <f>'2001 King Exp  '!F72</f>
        <v>0</v>
      </c>
      <c r="G73">
        <f>'2001 King Exp  '!G72</f>
        <v>0</v>
      </c>
      <c r="H73">
        <f>'2001 King Exp  '!H72</f>
        <v>0</v>
      </c>
      <c r="I73">
        <f>'2001 King Exp  '!I72</f>
        <v>0</v>
      </c>
      <c r="J73">
        <f>'2001 King Exp  '!J72</f>
        <v>0</v>
      </c>
      <c r="K73">
        <f>'2001 King Exp  '!K72</f>
        <v>0</v>
      </c>
      <c r="L73">
        <f>'2001 King Exp  '!L72</f>
        <v>0</v>
      </c>
      <c r="M73">
        <f>'2001 King Exp  '!M72</f>
        <v>0</v>
      </c>
      <c r="N73">
        <f>'2001 King Exp  '!N72</f>
        <v>0</v>
      </c>
      <c r="O73">
        <f>'2001 King Exp  '!O72</f>
        <v>0</v>
      </c>
      <c r="P73">
        <f>'2001 King Exp  '!P72</f>
        <v>0</v>
      </c>
      <c r="Q73">
        <f>'2001 King Exp  '!Q72</f>
        <v>0</v>
      </c>
      <c r="R73">
        <f>'2001 King Exp  '!R72</f>
        <v>0</v>
      </c>
      <c r="S73">
        <f>'2001 King Exp  '!S72</f>
        <v>0</v>
      </c>
      <c r="T73">
        <f>'2001 King Exp  '!T72</f>
        <v>0</v>
      </c>
      <c r="U73">
        <f>'2001 King Exp  '!U72</f>
        <v>0</v>
      </c>
      <c r="V73">
        <f>'2001 King Exp  '!V72</f>
        <v>0</v>
      </c>
      <c r="W73">
        <f>'2001 King Exp  '!W72</f>
        <v>0</v>
      </c>
      <c r="X73">
        <f>'2001 King Exp  '!X72</f>
        <v>0</v>
      </c>
      <c r="Y73">
        <f>'2001 King Exp  '!Y72</f>
        <v>0</v>
      </c>
      <c r="Z73" s="14">
        <f t="shared" si="17"/>
        <v>0</v>
      </c>
      <c r="AB73">
        <f t="shared" si="18"/>
        <v>0</v>
      </c>
      <c r="AC73">
        <f t="shared" si="19"/>
        <v>0</v>
      </c>
      <c r="AE73">
        <f t="shared" si="20"/>
        <v>24</v>
      </c>
      <c r="AF73">
        <f t="shared" si="21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0</v>
      </c>
      <c r="AL73">
        <f t="shared" si="16"/>
        <v>0</v>
      </c>
      <c r="AM73">
        <f t="shared" si="16"/>
        <v>0</v>
      </c>
      <c r="AN73">
        <f t="shared" si="16"/>
        <v>0</v>
      </c>
      <c r="AO73">
        <f t="shared" si="16"/>
        <v>0</v>
      </c>
      <c r="AP73">
        <f t="shared" si="16"/>
        <v>0</v>
      </c>
      <c r="AQ73">
        <f t="shared" si="16"/>
        <v>0</v>
      </c>
      <c r="AR73">
        <f t="shared" si="16"/>
        <v>0</v>
      </c>
      <c r="AS73">
        <f t="shared" si="16"/>
        <v>0</v>
      </c>
      <c r="AT73">
        <f t="shared" si="16"/>
        <v>0</v>
      </c>
      <c r="AU73">
        <f t="shared" si="15"/>
        <v>0</v>
      </c>
      <c r="AV73">
        <f t="shared" si="15"/>
        <v>0</v>
      </c>
      <c r="AW73">
        <f t="shared" si="14"/>
        <v>0</v>
      </c>
      <c r="AX73">
        <f t="shared" si="14"/>
        <v>0</v>
      </c>
      <c r="AY73">
        <f t="shared" si="14"/>
        <v>0</v>
      </c>
      <c r="AZ73">
        <f t="shared" si="14"/>
        <v>0</v>
      </c>
      <c r="BA73">
        <f t="shared" si="14"/>
        <v>0</v>
      </c>
      <c r="BB73">
        <f t="shared" si="13"/>
        <v>0</v>
      </c>
      <c r="BC73">
        <f t="shared" si="13"/>
        <v>0</v>
      </c>
    </row>
    <row r="74" spans="1:55" x14ac:dyDescent="0.2">
      <c r="A74" s="1">
        <v>43710</v>
      </c>
      <c r="B74">
        <f>'2001 King Exp  '!B73</f>
        <v>0</v>
      </c>
      <c r="C74">
        <f>'2001 King Exp  '!C73</f>
        <v>0</v>
      </c>
      <c r="D74">
        <f>'2001 King Exp  '!D73</f>
        <v>0</v>
      </c>
      <c r="E74">
        <f>'2001 King Exp  '!E73</f>
        <v>0</v>
      </c>
      <c r="F74">
        <f>'2001 King Exp  '!F73</f>
        <v>0</v>
      </c>
      <c r="G74">
        <f>'2001 King Exp  '!G73</f>
        <v>0</v>
      </c>
      <c r="H74">
        <f>'2001 King Exp  '!H73</f>
        <v>0</v>
      </c>
      <c r="I74">
        <f>'2001 King Exp  '!I73</f>
        <v>0</v>
      </c>
      <c r="J74">
        <f>'2001 King Exp  '!J73</f>
        <v>0</v>
      </c>
      <c r="K74">
        <f>'2001 King Exp  '!K73</f>
        <v>0</v>
      </c>
      <c r="L74">
        <f>'2001 King Exp  '!L73</f>
        <v>0</v>
      </c>
      <c r="M74">
        <f>'2001 King Exp  '!M73</f>
        <v>0</v>
      </c>
      <c r="N74">
        <f>'2001 King Exp  '!N73</f>
        <v>0</v>
      </c>
      <c r="O74">
        <f>'2001 King Exp  '!O73</f>
        <v>0</v>
      </c>
      <c r="P74">
        <f>'2001 King Exp  '!P73</f>
        <v>0</v>
      </c>
      <c r="Q74">
        <f>'2001 King Exp  '!Q73</f>
        <v>0</v>
      </c>
      <c r="R74">
        <f>'2001 King Exp  '!R73</f>
        <v>0</v>
      </c>
      <c r="S74">
        <f>'2001 King Exp  '!S73</f>
        <v>0</v>
      </c>
      <c r="T74">
        <f>'2001 King Exp  '!T73</f>
        <v>0</v>
      </c>
      <c r="U74">
        <f>'2001 King Exp  '!U73</f>
        <v>0</v>
      </c>
      <c r="V74">
        <f>'2001 King Exp  '!V73</f>
        <v>0</v>
      </c>
      <c r="W74">
        <f>'2001 King Exp  '!W73</f>
        <v>0</v>
      </c>
      <c r="X74">
        <f>'2001 King Exp  '!X73</f>
        <v>0</v>
      </c>
      <c r="Y74">
        <f>'2001 King Exp  '!Y73</f>
        <v>0</v>
      </c>
      <c r="Z74" s="14">
        <f t="shared" si="17"/>
        <v>0</v>
      </c>
      <c r="AB74">
        <f t="shared" si="18"/>
        <v>0</v>
      </c>
      <c r="AC74">
        <f t="shared" si="19"/>
        <v>0</v>
      </c>
      <c r="AE74">
        <f t="shared" si="20"/>
        <v>24</v>
      </c>
      <c r="AF74">
        <f t="shared" si="21"/>
        <v>0</v>
      </c>
      <c r="AG74">
        <f t="shared" si="16"/>
        <v>0</v>
      </c>
      <c r="AH74">
        <f t="shared" si="16"/>
        <v>0</v>
      </c>
      <c r="AI74">
        <f t="shared" si="16"/>
        <v>0</v>
      </c>
      <c r="AJ74">
        <f t="shared" si="16"/>
        <v>0</v>
      </c>
      <c r="AK74">
        <f t="shared" si="16"/>
        <v>0</v>
      </c>
      <c r="AL74">
        <f t="shared" si="16"/>
        <v>0</v>
      </c>
      <c r="AM74">
        <f t="shared" si="16"/>
        <v>0</v>
      </c>
      <c r="AN74">
        <f t="shared" si="16"/>
        <v>0</v>
      </c>
      <c r="AO74">
        <f t="shared" si="16"/>
        <v>0</v>
      </c>
      <c r="AP74">
        <f t="shared" si="16"/>
        <v>0</v>
      </c>
      <c r="AQ74">
        <f t="shared" si="16"/>
        <v>0</v>
      </c>
      <c r="AR74">
        <f t="shared" si="16"/>
        <v>0</v>
      </c>
      <c r="AS74">
        <f t="shared" si="16"/>
        <v>0</v>
      </c>
      <c r="AT74">
        <f t="shared" si="16"/>
        <v>0</v>
      </c>
      <c r="AU74">
        <f t="shared" si="15"/>
        <v>0</v>
      </c>
      <c r="AV74">
        <f t="shared" si="15"/>
        <v>0</v>
      </c>
      <c r="AW74">
        <f t="shared" si="14"/>
        <v>0</v>
      </c>
      <c r="AX74">
        <f t="shared" si="14"/>
        <v>0</v>
      </c>
      <c r="AY74">
        <f t="shared" si="14"/>
        <v>0</v>
      </c>
      <c r="AZ74">
        <f t="shared" si="14"/>
        <v>0</v>
      </c>
      <c r="BA74">
        <f t="shared" si="14"/>
        <v>0</v>
      </c>
      <c r="BB74">
        <f t="shared" si="13"/>
        <v>0</v>
      </c>
      <c r="BC74">
        <f t="shared" si="13"/>
        <v>0</v>
      </c>
    </row>
    <row r="75" spans="1:55" x14ac:dyDescent="0.2">
      <c r="A75" s="1">
        <v>43711</v>
      </c>
      <c r="B75">
        <f>'2001 King Exp  '!B74</f>
        <v>0</v>
      </c>
      <c r="C75">
        <f>'2001 King Exp  '!C74</f>
        <v>0</v>
      </c>
      <c r="D75">
        <f>'2001 King Exp  '!D74</f>
        <v>0</v>
      </c>
      <c r="E75">
        <f>'2001 King Exp  '!E74</f>
        <v>0</v>
      </c>
      <c r="F75">
        <f>'2001 King Exp  '!F74</f>
        <v>0</v>
      </c>
      <c r="G75">
        <f>'2001 King Exp  '!G74</f>
        <v>0</v>
      </c>
      <c r="H75">
        <f>'2001 King Exp  '!H74</f>
        <v>0</v>
      </c>
      <c r="I75">
        <f>'2001 King Exp  '!I74</f>
        <v>0</v>
      </c>
      <c r="J75">
        <f>'2001 King Exp  '!J74</f>
        <v>0</v>
      </c>
      <c r="K75">
        <f>'2001 King Exp  '!K74</f>
        <v>0</v>
      </c>
      <c r="L75">
        <f>'2001 King Exp  '!L74</f>
        <v>0</v>
      </c>
      <c r="M75">
        <f>'2001 King Exp  '!M74</f>
        <v>0</v>
      </c>
      <c r="N75">
        <f>'2001 King Exp  '!N74</f>
        <v>0</v>
      </c>
      <c r="O75">
        <f>'2001 King Exp  '!O74</f>
        <v>0</v>
      </c>
      <c r="P75">
        <f>'2001 King Exp  '!P74</f>
        <v>0</v>
      </c>
      <c r="Q75">
        <f>'2001 King Exp  '!Q74</f>
        <v>0</v>
      </c>
      <c r="R75">
        <f>'2001 King Exp  '!R74</f>
        <v>0</v>
      </c>
      <c r="S75">
        <f>'2001 King Exp  '!S74</f>
        <v>0</v>
      </c>
      <c r="T75">
        <f>'2001 King Exp  '!T74</f>
        <v>0</v>
      </c>
      <c r="U75">
        <f>'2001 King Exp  '!U74</f>
        <v>0</v>
      </c>
      <c r="V75">
        <f>'2001 King Exp  '!V74</f>
        <v>0</v>
      </c>
      <c r="W75">
        <f>'2001 King Exp  '!W74</f>
        <v>0</v>
      </c>
      <c r="X75">
        <f>'2001 King Exp  '!X74</f>
        <v>0</v>
      </c>
      <c r="Y75">
        <f>'2001 King Exp  '!Y74</f>
        <v>0</v>
      </c>
      <c r="Z75" s="14">
        <f t="shared" si="17"/>
        <v>0</v>
      </c>
      <c r="AB75">
        <f t="shared" si="18"/>
        <v>0</v>
      </c>
      <c r="AC75">
        <f t="shared" si="19"/>
        <v>0</v>
      </c>
      <c r="AE75">
        <f t="shared" si="20"/>
        <v>24</v>
      </c>
      <c r="AF75">
        <f t="shared" si="21"/>
        <v>0</v>
      </c>
      <c r="AG75">
        <f t="shared" si="16"/>
        <v>0</v>
      </c>
      <c r="AH75">
        <f t="shared" si="16"/>
        <v>0</v>
      </c>
      <c r="AI75">
        <f t="shared" si="16"/>
        <v>0</v>
      </c>
      <c r="AJ75">
        <f t="shared" ref="AJ75:AT87" si="22">(E75/3-F75/3)^2</f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22"/>
        <v>0</v>
      </c>
      <c r="AO75">
        <f t="shared" si="22"/>
        <v>0</v>
      </c>
      <c r="AP75">
        <f t="shared" si="22"/>
        <v>0</v>
      </c>
      <c r="AQ75">
        <f t="shared" si="22"/>
        <v>0</v>
      </c>
      <c r="AR75">
        <f t="shared" si="22"/>
        <v>0</v>
      </c>
      <c r="AS75">
        <f t="shared" si="22"/>
        <v>0</v>
      </c>
      <c r="AT75">
        <f t="shared" si="22"/>
        <v>0</v>
      </c>
      <c r="AU75">
        <f t="shared" si="15"/>
        <v>0</v>
      </c>
      <c r="AV75">
        <f t="shared" si="15"/>
        <v>0</v>
      </c>
      <c r="AW75">
        <f t="shared" si="14"/>
        <v>0</v>
      </c>
      <c r="AX75">
        <f t="shared" si="14"/>
        <v>0</v>
      </c>
      <c r="AY75">
        <f t="shared" si="14"/>
        <v>0</v>
      </c>
      <c r="AZ75">
        <f t="shared" si="14"/>
        <v>0</v>
      </c>
      <c r="BA75">
        <f t="shared" si="14"/>
        <v>0</v>
      </c>
      <c r="BB75">
        <f t="shared" si="13"/>
        <v>0</v>
      </c>
      <c r="BC75">
        <f t="shared" si="13"/>
        <v>0</v>
      </c>
    </row>
    <row r="76" spans="1:55" x14ac:dyDescent="0.2">
      <c r="A76" s="1">
        <v>43712</v>
      </c>
      <c r="B76">
        <f>'2001 King Exp  '!B75</f>
        <v>0</v>
      </c>
      <c r="C76">
        <f>'2001 King Exp  '!C75</f>
        <v>0</v>
      </c>
      <c r="D76">
        <f>'2001 King Exp  '!D75</f>
        <v>0</v>
      </c>
      <c r="E76">
        <f>'2001 King Exp  '!E75</f>
        <v>0</v>
      </c>
      <c r="F76">
        <f>'2001 King Exp  '!F75</f>
        <v>0</v>
      </c>
      <c r="G76">
        <f>'2001 King Exp  '!G75</f>
        <v>0</v>
      </c>
      <c r="H76">
        <f>'2001 King Exp  '!H75</f>
        <v>0</v>
      </c>
      <c r="I76">
        <f>'2001 King Exp  '!I75</f>
        <v>0</v>
      </c>
      <c r="J76">
        <f>'2001 King Exp  '!J75</f>
        <v>0</v>
      </c>
      <c r="K76">
        <f>'2001 King Exp  '!K75</f>
        <v>0</v>
      </c>
      <c r="L76">
        <f>'2001 King Exp  '!L75</f>
        <v>0</v>
      </c>
      <c r="M76">
        <f>'2001 King Exp  '!M75</f>
        <v>0</v>
      </c>
      <c r="N76">
        <f>'2001 King Exp  '!N75</f>
        <v>0</v>
      </c>
      <c r="O76">
        <f>'2001 King Exp  '!O75</f>
        <v>0</v>
      </c>
      <c r="P76">
        <f>'2001 King Exp  '!P75</f>
        <v>0</v>
      </c>
      <c r="Q76">
        <f>'2001 King Exp  '!Q75</f>
        <v>0</v>
      </c>
      <c r="R76">
        <f>'2001 King Exp  '!R75</f>
        <v>0</v>
      </c>
      <c r="S76">
        <f>'2001 King Exp  '!S75</f>
        <v>0</v>
      </c>
      <c r="T76">
        <f>'2001 King Exp  '!T75</f>
        <v>0</v>
      </c>
      <c r="U76">
        <f>'2001 King Exp  '!U75</f>
        <v>0</v>
      </c>
      <c r="V76">
        <f>'2001 King Exp  '!V75</f>
        <v>0</v>
      </c>
      <c r="W76">
        <f>'2001 King Exp  '!W75</f>
        <v>0</v>
      </c>
      <c r="X76">
        <f>'2001 King Exp  '!X75</f>
        <v>0</v>
      </c>
      <c r="Y76">
        <f>'2001 King Exp  '!Y75</f>
        <v>0</v>
      </c>
      <c r="Z76" s="14">
        <f t="shared" si="17"/>
        <v>0</v>
      </c>
      <c r="AB76">
        <f t="shared" si="18"/>
        <v>0</v>
      </c>
      <c r="AC76">
        <f t="shared" si="19"/>
        <v>0</v>
      </c>
      <c r="AE76">
        <f t="shared" si="20"/>
        <v>24</v>
      </c>
      <c r="AF76">
        <f t="shared" si="21"/>
        <v>0</v>
      </c>
      <c r="AG76">
        <f t="shared" ref="AG76:AI87" si="23">(B76/3-C76/3)^2</f>
        <v>0</v>
      </c>
      <c r="AH76">
        <f t="shared" si="23"/>
        <v>0</v>
      </c>
      <c r="AI76">
        <f t="shared" si="23"/>
        <v>0</v>
      </c>
      <c r="AJ76">
        <f t="shared" si="22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22"/>
        <v>0</v>
      </c>
      <c r="AO76">
        <f t="shared" si="22"/>
        <v>0</v>
      </c>
      <c r="AP76">
        <f t="shared" si="22"/>
        <v>0</v>
      </c>
      <c r="AQ76">
        <f t="shared" si="22"/>
        <v>0</v>
      </c>
      <c r="AR76">
        <f t="shared" si="22"/>
        <v>0</v>
      </c>
      <c r="AS76">
        <f t="shared" si="22"/>
        <v>0</v>
      </c>
      <c r="AT76">
        <f t="shared" si="22"/>
        <v>0</v>
      </c>
      <c r="AU76">
        <f t="shared" si="15"/>
        <v>0</v>
      </c>
      <c r="AV76">
        <f t="shared" si="15"/>
        <v>0</v>
      </c>
      <c r="AW76">
        <f t="shared" si="14"/>
        <v>0</v>
      </c>
      <c r="AX76">
        <f t="shared" si="14"/>
        <v>0</v>
      </c>
      <c r="AY76">
        <f t="shared" si="14"/>
        <v>0</v>
      </c>
      <c r="AZ76">
        <f t="shared" si="14"/>
        <v>0</v>
      </c>
      <c r="BA76">
        <f t="shared" si="14"/>
        <v>0</v>
      </c>
      <c r="BB76">
        <f t="shared" si="13"/>
        <v>0</v>
      </c>
      <c r="BC76">
        <f t="shared" si="13"/>
        <v>0</v>
      </c>
    </row>
    <row r="77" spans="1:55" x14ac:dyDescent="0.2">
      <c r="A77" s="1">
        <v>43713</v>
      </c>
      <c r="B77">
        <f>'2001 King Exp  '!B76</f>
        <v>0</v>
      </c>
      <c r="C77">
        <f>'2001 King Exp  '!C76</f>
        <v>0</v>
      </c>
      <c r="D77">
        <f>'2001 King Exp  '!D76</f>
        <v>0</v>
      </c>
      <c r="E77">
        <f>'2001 King Exp  '!E76</f>
        <v>0</v>
      </c>
      <c r="F77">
        <f>'2001 King Exp  '!F76</f>
        <v>0</v>
      </c>
      <c r="G77">
        <f>'2001 King Exp  '!G76</f>
        <v>0</v>
      </c>
      <c r="H77">
        <f>'2001 King Exp  '!H76</f>
        <v>0</v>
      </c>
      <c r="I77">
        <f>'2001 King Exp  '!I76</f>
        <v>0</v>
      </c>
      <c r="J77">
        <f>'2001 King Exp  '!J76</f>
        <v>0</v>
      </c>
      <c r="K77">
        <f>'2001 King Exp  '!K76</f>
        <v>0</v>
      </c>
      <c r="L77">
        <f>'2001 King Exp  '!L76</f>
        <v>0</v>
      </c>
      <c r="M77">
        <f>'2001 King Exp  '!M76</f>
        <v>0</v>
      </c>
      <c r="N77">
        <f>'2001 King Exp  '!N76</f>
        <v>0</v>
      </c>
      <c r="O77">
        <f>'2001 King Exp  '!O76</f>
        <v>0</v>
      </c>
      <c r="P77">
        <f>'2001 King Exp  '!P76</f>
        <v>0</v>
      </c>
      <c r="Q77">
        <f>'2001 King Exp  '!Q76</f>
        <v>0</v>
      </c>
      <c r="R77">
        <f>'2001 King Exp  '!R76</f>
        <v>0</v>
      </c>
      <c r="S77">
        <f>'2001 King Exp  '!S76</f>
        <v>0</v>
      </c>
      <c r="T77">
        <f>'2001 King Exp  '!T76</f>
        <v>0</v>
      </c>
      <c r="U77">
        <f>'2001 King Exp  '!U76</f>
        <v>0</v>
      </c>
      <c r="V77">
        <f>'2001 King Exp  '!V76</f>
        <v>0</v>
      </c>
      <c r="W77">
        <f>'2001 King Exp  '!W76</f>
        <v>0</v>
      </c>
      <c r="X77">
        <f>'2001 King Exp  '!X76</f>
        <v>0</v>
      </c>
      <c r="Y77">
        <f>'2001 King Exp  '!Y76</f>
        <v>0</v>
      </c>
      <c r="Z77" s="14">
        <f t="shared" si="17"/>
        <v>0</v>
      </c>
      <c r="AB77">
        <f t="shared" si="18"/>
        <v>0</v>
      </c>
      <c r="AC77">
        <f t="shared" si="19"/>
        <v>0</v>
      </c>
      <c r="AE77">
        <f t="shared" si="20"/>
        <v>24</v>
      </c>
      <c r="AF77">
        <f t="shared" si="21"/>
        <v>0</v>
      </c>
      <c r="AG77">
        <f t="shared" si="23"/>
        <v>0</v>
      </c>
      <c r="AH77">
        <f t="shared" si="23"/>
        <v>0</v>
      </c>
      <c r="AI77">
        <f t="shared" si="23"/>
        <v>0</v>
      </c>
      <c r="AJ77">
        <f t="shared" si="22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22"/>
        <v>0</v>
      </c>
      <c r="AO77">
        <f t="shared" si="22"/>
        <v>0</v>
      </c>
      <c r="AP77">
        <f t="shared" si="22"/>
        <v>0</v>
      </c>
      <c r="AQ77">
        <f t="shared" si="22"/>
        <v>0</v>
      </c>
      <c r="AR77">
        <f t="shared" si="22"/>
        <v>0</v>
      </c>
      <c r="AS77">
        <f t="shared" si="22"/>
        <v>0</v>
      </c>
      <c r="AT77">
        <f t="shared" si="22"/>
        <v>0</v>
      </c>
      <c r="AU77">
        <f t="shared" si="15"/>
        <v>0</v>
      </c>
      <c r="AV77">
        <f t="shared" si="15"/>
        <v>0</v>
      </c>
      <c r="AW77">
        <f t="shared" si="14"/>
        <v>0</v>
      </c>
      <c r="AX77">
        <f t="shared" si="14"/>
        <v>0</v>
      </c>
      <c r="AY77">
        <f t="shared" si="14"/>
        <v>0</v>
      </c>
      <c r="AZ77">
        <f t="shared" si="14"/>
        <v>0</v>
      </c>
      <c r="BA77">
        <f t="shared" si="14"/>
        <v>0</v>
      </c>
      <c r="BB77">
        <f t="shared" si="13"/>
        <v>0</v>
      </c>
      <c r="BC77">
        <f t="shared" si="13"/>
        <v>0</v>
      </c>
    </row>
    <row r="78" spans="1:55" x14ac:dyDescent="0.2">
      <c r="A78" s="1">
        <v>43714</v>
      </c>
      <c r="B78">
        <f>'2001 King Exp  '!B77</f>
        <v>0</v>
      </c>
      <c r="C78">
        <f>'2001 King Exp  '!C77</f>
        <v>0</v>
      </c>
      <c r="D78">
        <f>'2001 King Exp  '!D77</f>
        <v>0</v>
      </c>
      <c r="E78">
        <f>'2001 King Exp  '!E77</f>
        <v>0</v>
      </c>
      <c r="F78">
        <f>'2001 King Exp  '!F77</f>
        <v>0</v>
      </c>
      <c r="G78">
        <f>'2001 King Exp  '!G77</f>
        <v>0</v>
      </c>
      <c r="H78">
        <f>'2001 King Exp  '!H77</f>
        <v>0</v>
      </c>
      <c r="I78">
        <f>'2001 King Exp  '!I77</f>
        <v>0</v>
      </c>
      <c r="J78">
        <f>'2001 King Exp  '!J77</f>
        <v>0</v>
      </c>
      <c r="K78">
        <f>'2001 King Exp  '!K77</f>
        <v>0</v>
      </c>
      <c r="L78">
        <f>'2001 King Exp  '!L77</f>
        <v>0</v>
      </c>
      <c r="M78">
        <f>'2001 King Exp  '!M77</f>
        <v>0</v>
      </c>
      <c r="N78">
        <f>'2001 King Exp  '!N77</f>
        <v>0</v>
      </c>
      <c r="O78">
        <f>'2001 King Exp  '!O77</f>
        <v>0</v>
      </c>
      <c r="P78">
        <f>'2001 King Exp  '!P77</f>
        <v>0</v>
      </c>
      <c r="Q78">
        <f>'2001 King Exp  '!Q77</f>
        <v>0</v>
      </c>
      <c r="R78">
        <f>'2001 King Exp  '!R77</f>
        <v>0</v>
      </c>
      <c r="S78">
        <f>'2001 King Exp  '!S77</f>
        <v>0</v>
      </c>
      <c r="T78">
        <f>'2001 King Exp  '!T77</f>
        <v>0</v>
      </c>
      <c r="U78">
        <f>'2001 King Exp  '!U77</f>
        <v>0</v>
      </c>
      <c r="V78">
        <f>'2001 King Exp  '!V77</f>
        <v>0</v>
      </c>
      <c r="W78">
        <f>'2001 King Exp  '!W77</f>
        <v>0</v>
      </c>
      <c r="X78">
        <f>'2001 King Exp  '!X77</f>
        <v>0</v>
      </c>
      <c r="Y78">
        <f>'2001 King Exp  '!Y77</f>
        <v>0</v>
      </c>
      <c r="Z78" s="14">
        <f t="shared" si="17"/>
        <v>0</v>
      </c>
      <c r="AB78">
        <f t="shared" si="18"/>
        <v>0</v>
      </c>
      <c r="AC78">
        <f t="shared" si="19"/>
        <v>0</v>
      </c>
      <c r="AE78">
        <f t="shared" si="20"/>
        <v>24</v>
      </c>
      <c r="AF78">
        <f t="shared" si="21"/>
        <v>0</v>
      </c>
      <c r="AG78">
        <f t="shared" si="23"/>
        <v>0</v>
      </c>
      <c r="AH78">
        <f t="shared" si="23"/>
        <v>0</v>
      </c>
      <c r="AI78">
        <f t="shared" si="23"/>
        <v>0</v>
      </c>
      <c r="AJ78">
        <f t="shared" si="22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22"/>
        <v>0</v>
      </c>
      <c r="AO78">
        <f t="shared" si="22"/>
        <v>0</v>
      </c>
      <c r="AP78">
        <f t="shared" si="22"/>
        <v>0</v>
      </c>
      <c r="AQ78">
        <f t="shared" si="22"/>
        <v>0</v>
      </c>
      <c r="AR78">
        <f t="shared" si="22"/>
        <v>0</v>
      </c>
      <c r="AS78">
        <f t="shared" si="22"/>
        <v>0</v>
      </c>
      <c r="AT78">
        <f t="shared" si="22"/>
        <v>0</v>
      </c>
      <c r="AU78">
        <f t="shared" si="15"/>
        <v>0</v>
      </c>
      <c r="AV78">
        <f t="shared" si="15"/>
        <v>0</v>
      </c>
      <c r="AW78">
        <f t="shared" si="14"/>
        <v>0</v>
      </c>
      <c r="AX78">
        <f t="shared" si="14"/>
        <v>0</v>
      </c>
      <c r="AY78">
        <f t="shared" si="14"/>
        <v>0</v>
      </c>
      <c r="AZ78">
        <f t="shared" si="14"/>
        <v>0</v>
      </c>
      <c r="BA78">
        <f t="shared" si="14"/>
        <v>0</v>
      </c>
      <c r="BB78">
        <f t="shared" si="13"/>
        <v>0</v>
      </c>
      <c r="BC78">
        <f t="shared" si="13"/>
        <v>0</v>
      </c>
    </row>
    <row r="79" spans="1:55" x14ac:dyDescent="0.2">
      <c r="A79" s="1">
        <v>43715</v>
      </c>
      <c r="B79">
        <f>'2001 King Exp  '!B78</f>
        <v>0</v>
      </c>
      <c r="C79">
        <f>'2001 King Exp  '!C78</f>
        <v>0</v>
      </c>
      <c r="D79">
        <f>'2001 King Exp  '!D78</f>
        <v>0</v>
      </c>
      <c r="E79">
        <f>'2001 King Exp  '!E78</f>
        <v>0</v>
      </c>
      <c r="F79">
        <f>'2001 King Exp  '!F78</f>
        <v>0</v>
      </c>
      <c r="G79">
        <f>'2001 King Exp  '!G78</f>
        <v>0</v>
      </c>
      <c r="H79">
        <f>'2001 King Exp  '!H78</f>
        <v>0</v>
      </c>
      <c r="I79">
        <f>'2001 King Exp  '!I78</f>
        <v>0</v>
      </c>
      <c r="J79">
        <f>'2001 King Exp  '!J78</f>
        <v>0</v>
      </c>
      <c r="K79">
        <f>'2001 King Exp  '!K78</f>
        <v>0</v>
      </c>
      <c r="L79">
        <f>'2001 King Exp  '!L78</f>
        <v>0</v>
      </c>
      <c r="M79">
        <f>'2001 King Exp  '!M78</f>
        <v>0</v>
      </c>
      <c r="N79">
        <f>'2001 King Exp  '!N78</f>
        <v>0</v>
      </c>
      <c r="O79">
        <f>'2001 King Exp  '!O78</f>
        <v>0</v>
      </c>
      <c r="P79">
        <f>'2001 King Exp  '!P78</f>
        <v>0</v>
      </c>
      <c r="Q79">
        <f>'2001 King Exp  '!Q78</f>
        <v>0</v>
      </c>
      <c r="R79">
        <f>'2001 King Exp  '!R78</f>
        <v>0</v>
      </c>
      <c r="S79">
        <f>'2001 King Exp  '!S78</f>
        <v>0</v>
      </c>
      <c r="T79">
        <f>'2001 King Exp  '!T78</f>
        <v>0</v>
      </c>
      <c r="U79">
        <f>'2001 King Exp  '!U78</f>
        <v>0</v>
      </c>
      <c r="V79">
        <f>'2001 King Exp  '!V78</f>
        <v>0</v>
      </c>
      <c r="W79">
        <f>'2001 King Exp  '!W78</f>
        <v>0</v>
      </c>
      <c r="X79">
        <f>'2001 King Exp  '!X78</f>
        <v>0</v>
      </c>
      <c r="Y79">
        <f>'2001 King Exp  '!Y78</f>
        <v>0</v>
      </c>
      <c r="Z79" s="14">
        <f t="shared" si="17"/>
        <v>0</v>
      </c>
      <c r="AB79">
        <f t="shared" si="18"/>
        <v>0</v>
      </c>
      <c r="AC79">
        <f t="shared" si="19"/>
        <v>0</v>
      </c>
      <c r="AE79">
        <f t="shared" si="20"/>
        <v>24</v>
      </c>
      <c r="AF79">
        <f t="shared" si="21"/>
        <v>0</v>
      </c>
      <c r="AG79">
        <f t="shared" si="23"/>
        <v>0</v>
      </c>
      <c r="AH79">
        <f t="shared" si="23"/>
        <v>0</v>
      </c>
      <c r="AI79">
        <f t="shared" si="23"/>
        <v>0</v>
      </c>
      <c r="AJ79">
        <f t="shared" si="22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22"/>
        <v>0</v>
      </c>
      <c r="AO79">
        <f t="shared" si="22"/>
        <v>0</v>
      </c>
      <c r="AP79">
        <f t="shared" si="22"/>
        <v>0</v>
      </c>
      <c r="AQ79">
        <f t="shared" si="22"/>
        <v>0</v>
      </c>
      <c r="AR79">
        <f t="shared" si="22"/>
        <v>0</v>
      </c>
      <c r="AS79">
        <f t="shared" si="22"/>
        <v>0</v>
      </c>
      <c r="AT79">
        <f t="shared" si="22"/>
        <v>0</v>
      </c>
      <c r="AU79">
        <f t="shared" si="15"/>
        <v>0</v>
      </c>
      <c r="AV79">
        <f t="shared" si="15"/>
        <v>0</v>
      </c>
      <c r="AW79">
        <f t="shared" si="14"/>
        <v>0</v>
      </c>
      <c r="AX79">
        <f t="shared" si="14"/>
        <v>0</v>
      </c>
      <c r="AY79">
        <f t="shared" si="14"/>
        <v>0</v>
      </c>
      <c r="AZ79">
        <f t="shared" si="14"/>
        <v>0</v>
      </c>
      <c r="BA79">
        <f t="shared" si="14"/>
        <v>0</v>
      </c>
      <c r="BB79">
        <f t="shared" si="13"/>
        <v>0</v>
      </c>
      <c r="BC79">
        <f t="shared" si="13"/>
        <v>0</v>
      </c>
    </row>
    <row r="80" spans="1:55" x14ac:dyDescent="0.2">
      <c r="A80" s="1">
        <v>43716</v>
      </c>
      <c r="B80">
        <f>'2001 King Exp  '!B79</f>
        <v>0</v>
      </c>
      <c r="C80">
        <f>'2001 King Exp  '!C79</f>
        <v>0</v>
      </c>
      <c r="D80">
        <f>'2001 King Exp  '!D79</f>
        <v>0</v>
      </c>
      <c r="E80">
        <f>'2001 King Exp  '!E79</f>
        <v>0</v>
      </c>
      <c r="F80">
        <f>'2001 King Exp  '!F79</f>
        <v>0</v>
      </c>
      <c r="G80">
        <f>'2001 King Exp  '!G79</f>
        <v>0</v>
      </c>
      <c r="H80">
        <f>'2001 King Exp  '!H79</f>
        <v>0</v>
      </c>
      <c r="I80">
        <f>'2001 King Exp  '!I79</f>
        <v>0</v>
      </c>
      <c r="J80">
        <f>'2001 King Exp  '!J79</f>
        <v>0</v>
      </c>
      <c r="K80">
        <f>'2001 King Exp  '!K79</f>
        <v>0</v>
      </c>
      <c r="L80">
        <f>'2001 King Exp  '!L79</f>
        <v>0</v>
      </c>
      <c r="M80">
        <f>'2001 King Exp  '!M79</f>
        <v>0</v>
      </c>
      <c r="N80">
        <f>'2001 King Exp  '!N79</f>
        <v>0</v>
      </c>
      <c r="O80">
        <f>'2001 King Exp  '!O79</f>
        <v>0</v>
      </c>
      <c r="P80">
        <f>'2001 King Exp  '!P79</f>
        <v>0</v>
      </c>
      <c r="Q80">
        <f>'2001 King Exp  '!Q79</f>
        <v>0</v>
      </c>
      <c r="R80">
        <f>'2001 King Exp  '!R79</f>
        <v>0</v>
      </c>
      <c r="S80">
        <f>'2001 King Exp  '!S79</f>
        <v>0</v>
      </c>
      <c r="T80">
        <f>'2001 King Exp  '!T79</f>
        <v>0</v>
      </c>
      <c r="U80">
        <f>'2001 King Exp  '!U79</f>
        <v>0</v>
      </c>
      <c r="V80">
        <f>'2001 King Exp  '!V79</f>
        <v>0</v>
      </c>
      <c r="W80">
        <f>'2001 King Exp  '!W79</f>
        <v>0</v>
      </c>
      <c r="X80">
        <f>'2001 King Exp  '!X79</f>
        <v>0</v>
      </c>
      <c r="Y80">
        <f>'2001 King Exp  '!Y79</f>
        <v>0</v>
      </c>
      <c r="Z80" s="14">
        <f t="shared" si="17"/>
        <v>0</v>
      </c>
      <c r="AB80">
        <f t="shared" si="18"/>
        <v>0</v>
      </c>
      <c r="AC80">
        <f t="shared" si="19"/>
        <v>0</v>
      </c>
      <c r="AE80">
        <f t="shared" si="20"/>
        <v>24</v>
      </c>
      <c r="AF80">
        <f t="shared" si="21"/>
        <v>0</v>
      </c>
      <c r="AG80">
        <f t="shared" si="23"/>
        <v>0</v>
      </c>
      <c r="AH80">
        <f t="shared" si="23"/>
        <v>0</v>
      </c>
      <c r="AI80">
        <f t="shared" si="23"/>
        <v>0</v>
      </c>
      <c r="AJ80">
        <f t="shared" si="22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22"/>
        <v>0</v>
      </c>
      <c r="AO80">
        <f t="shared" si="22"/>
        <v>0</v>
      </c>
      <c r="AP80">
        <f t="shared" si="22"/>
        <v>0</v>
      </c>
      <c r="AQ80">
        <f t="shared" si="22"/>
        <v>0</v>
      </c>
      <c r="AR80">
        <f t="shared" si="22"/>
        <v>0</v>
      </c>
      <c r="AS80">
        <f t="shared" si="22"/>
        <v>0</v>
      </c>
      <c r="AT80">
        <f t="shared" si="22"/>
        <v>0</v>
      </c>
      <c r="AU80">
        <f t="shared" si="15"/>
        <v>0</v>
      </c>
      <c r="AV80">
        <f t="shared" si="15"/>
        <v>0</v>
      </c>
      <c r="AW80">
        <f t="shared" si="14"/>
        <v>0</v>
      </c>
      <c r="AX80">
        <f t="shared" si="14"/>
        <v>0</v>
      </c>
      <c r="AY80">
        <f t="shared" si="14"/>
        <v>0</v>
      </c>
      <c r="AZ80">
        <f t="shared" si="14"/>
        <v>0</v>
      </c>
      <c r="BA80">
        <f t="shared" si="14"/>
        <v>0</v>
      </c>
      <c r="BB80">
        <f t="shared" si="13"/>
        <v>0</v>
      </c>
      <c r="BC80">
        <f t="shared" si="13"/>
        <v>0</v>
      </c>
    </row>
    <row r="81" spans="1:55" x14ac:dyDescent="0.2">
      <c r="A81" s="1">
        <v>43717</v>
      </c>
      <c r="B81">
        <f>'2001 King Exp  '!B80</f>
        <v>0</v>
      </c>
      <c r="C81">
        <f>'2001 King Exp  '!C80</f>
        <v>0</v>
      </c>
      <c r="D81">
        <f>'2001 King Exp  '!D80</f>
        <v>0</v>
      </c>
      <c r="E81">
        <f>'2001 King Exp  '!E80</f>
        <v>0</v>
      </c>
      <c r="F81">
        <f>'2001 King Exp  '!F80</f>
        <v>0</v>
      </c>
      <c r="G81">
        <f>'2001 King Exp  '!G80</f>
        <v>0</v>
      </c>
      <c r="H81">
        <f>'2001 King Exp  '!H80</f>
        <v>0</v>
      </c>
      <c r="I81">
        <f>'2001 King Exp  '!I80</f>
        <v>0</v>
      </c>
      <c r="J81">
        <f>'2001 King Exp  '!J80</f>
        <v>0</v>
      </c>
      <c r="K81">
        <f>'2001 King Exp  '!K80</f>
        <v>0</v>
      </c>
      <c r="L81">
        <f>'2001 King Exp  '!L80</f>
        <v>0</v>
      </c>
      <c r="M81">
        <f>'2001 King Exp  '!M80</f>
        <v>0</v>
      </c>
      <c r="N81">
        <f>'2001 King Exp  '!N80</f>
        <v>0</v>
      </c>
      <c r="O81">
        <f>'2001 King Exp  '!O80</f>
        <v>0</v>
      </c>
      <c r="P81">
        <f>'2001 King Exp  '!P80</f>
        <v>0</v>
      </c>
      <c r="Q81">
        <f>'2001 King Exp  '!Q80</f>
        <v>0</v>
      </c>
      <c r="R81">
        <f>'2001 King Exp  '!R80</f>
        <v>0</v>
      </c>
      <c r="S81">
        <f>'2001 King Exp  '!S80</f>
        <v>0</v>
      </c>
      <c r="T81">
        <f>'2001 King Exp  '!T80</f>
        <v>0</v>
      </c>
      <c r="U81">
        <f>'2001 King Exp  '!U80</f>
        <v>0</v>
      </c>
      <c r="V81">
        <f>'2001 King Exp  '!V80</f>
        <v>0</v>
      </c>
      <c r="W81">
        <f>'2001 King Exp  '!W80</f>
        <v>0</v>
      </c>
      <c r="X81">
        <f>'2001 King Exp  '!X80</f>
        <v>0</v>
      </c>
      <c r="Y81">
        <f>'2001 King Exp  '!Y80</f>
        <v>0</v>
      </c>
      <c r="Z81" s="14">
        <f t="shared" si="17"/>
        <v>0</v>
      </c>
      <c r="AB81">
        <f t="shared" si="18"/>
        <v>0</v>
      </c>
      <c r="AC81">
        <f t="shared" si="19"/>
        <v>0</v>
      </c>
      <c r="AE81">
        <f t="shared" si="20"/>
        <v>24</v>
      </c>
      <c r="AF81">
        <f t="shared" si="21"/>
        <v>0</v>
      </c>
      <c r="AG81">
        <f t="shared" si="23"/>
        <v>0</v>
      </c>
      <c r="AH81">
        <f t="shared" si="23"/>
        <v>0</v>
      </c>
      <c r="AI81">
        <f t="shared" si="23"/>
        <v>0</v>
      </c>
      <c r="AJ81">
        <f t="shared" si="22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22"/>
        <v>0</v>
      </c>
      <c r="AO81">
        <f t="shared" si="22"/>
        <v>0</v>
      </c>
      <c r="AP81">
        <f t="shared" si="22"/>
        <v>0</v>
      </c>
      <c r="AQ81">
        <f t="shared" si="22"/>
        <v>0</v>
      </c>
      <c r="AR81">
        <f t="shared" si="22"/>
        <v>0</v>
      </c>
      <c r="AS81">
        <f t="shared" si="22"/>
        <v>0</v>
      </c>
      <c r="AT81">
        <f t="shared" si="22"/>
        <v>0</v>
      </c>
      <c r="AU81">
        <f t="shared" si="15"/>
        <v>0</v>
      </c>
      <c r="AV81">
        <f t="shared" si="15"/>
        <v>0</v>
      </c>
      <c r="AW81">
        <f t="shared" si="14"/>
        <v>0</v>
      </c>
      <c r="AX81">
        <f t="shared" si="14"/>
        <v>0</v>
      </c>
      <c r="AY81">
        <f t="shared" si="14"/>
        <v>0</v>
      </c>
      <c r="AZ81">
        <f t="shared" si="14"/>
        <v>0</v>
      </c>
      <c r="BA81">
        <f t="shared" si="14"/>
        <v>0</v>
      </c>
      <c r="BB81">
        <f t="shared" si="13"/>
        <v>0</v>
      </c>
      <c r="BC81">
        <f t="shared" si="13"/>
        <v>0</v>
      </c>
    </row>
    <row r="82" spans="1:55" x14ac:dyDescent="0.2">
      <c r="A82" s="1">
        <v>43718</v>
      </c>
      <c r="B82">
        <f>'2001 King Exp  '!B81</f>
        <v>0</v>
      </c>
      <c r="C82">
        <f>'2001 King Exp  '!C81</f>
        <v>0</v>
      </c>
      <c r="D82">
        <f>'2001 King Exp  '!D81</f>
        <v>0</v>
      </c>
      <c r="E82">
        <f>'2001 King Exp  '!E81</f>
        <v>0</v>
      </c>
      <c r="F82">
        <f>'2001 King Exp  '!F81</f>
        <v>0</v>
      </c>
      <c r="G82">
        <f>'2001 King Exp  '!G81</f>
        <v>0</v>
      </c>
      <c r="H82">
        <f>'2001 King Exp  '!H81</f>
        <v>0</v>
      </c>
      <c r="I82">
        <f>'2001 King Exp  '!I81</f>
        <v>0</v>
      </c>
      <c r="J82">
        <f>'2001 King Exp  '!J81</f>
        <v>0</v>
      </c>
      <c r="K82">
        <f>'2001 King Exp  '!K81</f>
        <v>0</v>
      </c>
      <c r="L82">
        <f>'2001 King Exp  '!L81</f>
        <v>0</v>
      </c>
      <c r="M82">
        <f>'2001 King Exp  '!M81</f>
        <v>0</v>
      </c>
      <c r="N82">
        <f>'2001 King Exp  '!N81</f>
        <v>0</v>
      </c>
      <c r="O82">
        <f>'2001 King Exp  '!O81</f>
        <v>0</v>
      </c>
      <c r="P82">
        <f>'2001 King Exp  '!P81</f>
        <v>0</v>
      </c>
      <c r="Q82">
        <f>'2001 King Exp  '!Q81</f>
        <v>0</v>
      </c>
      <c r="R82">
        <f>'2001 King Exp  '!R81</f>
        <v>0</v>
      </c>
      <c r="S82">
        <f>'2001 King Exp  '!S81</f>
        <v>0</v>
      </c>
      <c r="T82">
        <f>'2001 King Exp  '!T81</f>
        <v>0</v>
      </c>
      <c r="U82">
        <f>'2001 King Exp  '!U81</f>
        <v>0</v>
      </c>
      <c r="V82">
        <f>'2001 King Exp  '!V81</f>
        <v>0</v>
      </c>
      <c r="W82">
        <f>'2001 King Exp  '!W81</f>
        <v>0</v>
      </c>
      <c r="X82">
        <f>'2001 King Exp  '!X81</f>
        <v>0</v>
      </c>
      <c r="Y82">
        <f>'2001 King Exp  '!Y81</f>
        <v>0</v>
      </c>
      <c r="Z82" s="14">
        <f t="shared" si="17"/>
        <v>0</v>
      </c>
      <c r="AB82">
        <f t="shared" si="18"/>
        <v>0</v>
      </c>
      <c r="AC82">
        <f t="shared" si="19"/>
        <v>0</v>
      </c>
      <c r="AE82">
        <f t="shared" si="20"/>
        <v>24</v>
      </c>
      <c r="AF82">
        <f t="shared" si="21"/>
        <v>0</v>
      </c>
      <c r="AG82">
        <f t="shared" si="23"/>
        <v>0</v>
      </c>
      <c r="AH82">
        <f t="shared" si="23"/>
        <v>0</v>
      </c>
      <c r="AI82">
        <f t="shared" si="23"/>
        <v>0</v>
      </c>
      <c r="AJ82">
        <f t="shared" si="22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22"/>
        <v>0</v>
      </c>
      <c r="AO82">
        <f t="shared" si="22"/>
        <v>0</v>
      </c>
      <c r="AP82">
        <f t="shared" si="22"/>
        <v>0</v>
      </c>
      <c r="AQ82">
        <f t="shared" si="22"/>
        <v>0</v>
      </c>
      <c r="AR82">
        <f t="shared" si="22"/>
        <v>0</v>
      </c>
      <c r="AS82">
        <f t="shared" si="22"/>
        <v>0</v>
      </c>
      <c r="AT82">
        <f t="shared" si="22"/>
        <v>0</v>
      </c>
      <c r="AU82">
        <f t="shared" si="15"/>
        <v>0</v>
      </c>
      <c r="AV82">
        <f t="shared" si="15"/>
        <v>0</v>
      </c>
      <c r="AW82">
        <f t="shared" si="14"/>
        <v>0</v>
      </c>
      <c r="AX82">
        <f t="shared" si="14"/>
        <v>0</v>
      </c>
      <c r="AY82">
        <f t="shared" si="14"/>
        <v>0</v>
      </c>
      <c r="AZ82">
        <f t="shared" si="14"/>
        <v>0</v>
      </c>
      <c r="BA82">
        <f t="shared" si="14"/>
        <v>0</v>
      </c>
      <c r="BB82">
        <f t="shared" si="13"/>
        <v>0</v>
      </c>
      <c r="BC82">
        <f t="shared" si="13"/>
        <v>0</v>
      </c>
    </row>
    <row r="83" spans="1:55" x14ac:dyDescent="0.2">
      <c r="A83" s="1">
        <v>43719</v>
      </c>
      <c r="B83">
        <f>'2001 King Exp  '!B82</f>
        <v>0</v>
      </c>
      <c r="C83">
        <f>'2001 King Exp  '!C82</f>
        <v>0</v>
      </c>
      <c r="D83">
        <f>'2001 King Exp  '!D82</f>
        <v>0</v>
      </c>
      <c r="E83">
        <f>'2001 King Exp  '!E82</f>
        <v>0</v>
      </c>
      <c r="F83">
        <f>'2001 King Exp  '!F82</f>
        <v>0</v>
      </c>
      <c r="G83">
        <f>'2001 King Exp  '!G82</f>
        <v>0</v>
      </c>
      <c r="H83">
        <f>'2001 King Exp  '!H82</f>
        <v>0</v>
      </c>
      <c r="I83">
        <f>'2001 King Exp  '!I82</f>
        <v>0</v>
      </c>
      <c r="J83">
        <f>'2001 King Exp  '!J82</f>
        <v>0</v>
      </c>
      <c r="K83">
        <f>'2001 King Exp  '!K82</f>
        <v>0</v>
      </c>
      <c r="L83">
        <f>'2001 King Exp  '!L82</f>
        <v>0</v>
      </c>
      <c r="M83">
        <f>'2001 King Exp  '!M82</f>
        <v>0</v>
      </c>
      <c r="N83">
        <f>'2001 King Exp  '!N82</f>
        <v>0</v>
      </c>
      <c r="O83">
        <f>'2001 King Exp  '!O82</f>
        <v>0</v>
      </c>
      <c r="P83">
        <f>'2001 King Exp  '!P82</f>
        <v>0</v>
      </c>
      <c r="Q83">
        <f>'2001 King Exp  '!Q82</f>
        <v>0</v>
      </c>
      <c r="R83">
        <f>'2001 King Exp  '!R82</f>
        <v>0</v>
      </c>
      <c r="S83">
        <f>'2001 King Exp  '!S82</f>
        <v>0</v>
      </c>
      <c r="T83">
        <f>'2001 King Exp  '!T82</f>
        <v>0</v>
      </c>
      <c r="U83">
        <f>'2001 King Exp  '!U82</f>
        <v>0</v>
      </c>
      <c r="V83">
        <f>'2001 King Exp  '!V82</f>
        <v>0</v>
      </c>
      <c r="W83">
        <f>'2001 King Exp  '!W82</f>
        <v>0</v>
      </c>
      <c r="X83">
        <f>'2001 King Exp  '!X82</f>
        <v>0</v>
      </c>
      <c r="Y83">
        <f>'2001 King Exp  '!Y82</f>
        <v>0</v>
      </c>
      <c r="Z83" s="14">
        <f t="shared" si="17"/>
        <v>0</v>
      </c>
      <c r="AB83">
        <f t="shared" si="18"/>
        <v>0</v>
      </c>
      <c r="AC83">
        <f t="shared" si="19"/>
        <v>0</v>
      </c>
      <c r="AE83">
        <f t="shared" si="20"/>
        <v>24</v>
      </c>
      <c r="AF83">
        <f t="shared" si="21"/>
        <v>0</v>
      </c>
      <c r="AG83">
        <f t="shared" si="23"/>
        <v>0</v>
      </c>
      <c r="AH83">
        <f t="shared" si="23"/>
        <v>0</v>
      </c>
      <c r="AI83">
        <f t="shared" si="23"/>
        <v>0</v>
      </c>
      <c r="AJ83">
        <f t="shared" si="22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22"/>
        <v>0</v>
      </c>
      <c r="AO83">
        <f t="shared" si="22"/>
        <v>0</v>
      </c>
      <c r="AP83">
        <f t="shared" si="22"/>
        <v>0</v>
      </c>
      <c r="AQ83">
        <f t="shared" si="22"/>
        <v>0</v>
      </c>
      <c r="AR83">
        <f t="shared" si="22"/>
        <v>0</v>
      </c>
      <c r="AS83">
        <f t="shared" si="22"/>
        <v>0</v>
      </c>
      <c r="AT83">
        <f t="shared" si="22"/>
        <v>0</v>
      </c>
      <c r="AU83">
        <f t="shared" si="15"/>
        <v>0</v>
      </c>
      <c r="AV83">
        <f t="shared" si="15"/>
        <v>0</v>
      </c>
      <c r="AW83">
        <f t="shared" si="14"/>
        <v>0</v>
      </c>
      <c r="AX83">
        <f t="shared" si="14"/>
        <v>0</v>
      </c>
      <c r="AY83">
        <f t="shared" si="14"/>
        <v>0</v>
      </c>
      <c r="AZ83">
        <f t="shared" si="14"/>
        <v>0</v>
      </c>
      <c r="BA83">
        <f t="shared" si="14"/>
        <v>0</v>
      </c>
      <c r="BB83">
        <f t="shared" si="13"/>
        <v>0</v>
      </c>
      <c r="BC83">
        <f t="shared" si="13"/>
        <v>0</v>
      </c>
    </row>
    <row r="84" spans="1:55" x14ac:dyDescent="0.2">
      <c r="A84" s="1">
        <v>43720</v>
      </c>
      <c r="B84">
        <f>'2001 King Exp  '!B83</f>
        <v>0</v>
      </c>
      <c r="C84">
        <f>'2001 King Exp  '!C83</f>
        <v>0</v>
      </c>
      <c r="D84">
        <f>'2001 King Exp  '!D83</f>
        <v>0</v>
      </c>
      <c r="E84">
        <f>'2001 King Exp  '!E83</f>
        <v>0</v>
      </c>
      <c r="F84">
        <f>'2001 King Exp  '!F83</f>
        <v>0</v>
      </c>
      <c r="G84">
        <f>'2001 King Exp  '!G83</f>
        <v>0</v>
      </c>
      <c r="H84">
        <f>'2001 King Exp  '!H83</f>
        <v>0</v>
      </c>
      <c r="I84">
        <f>'2001 King Exp  '!I83</f>
        <v>0</v>
      </c>
      <c r="J84">
        <f>'2001 King Exp  '!J83</f>
        <v>0</v>
      </c>
      <c r="K84">
        <f>'2001 King Exp  '!K83</f>
        <v>0</v>
      </c>
      <c r="L84">
        <f>'2001 King Exp  '!L83</f>
        <v>0</v>
      </c>
      <c r="M84">
        <f>'2001 King Exp  '!M83</f>
        <v>0</v>
      </c>
      <c r="N84">
        <f>'2001 King Exp  '!N83</f>
        <v>0</v>
      </c>
      <c r="O84">
        <f>'2001 King Exp  '!O83</f>
        <v>0</v>
      </c>
      <c r="P84">
        <f>'2001 King Exp  '!P83</f>
        <v>0</v>
      </c>
      <c r="Q84">
        <f>'2001 King Exp  '!Q83</f>
        <v>0</v>
      </c>
      <c r="R84">
        <f>'2001 King Exp  '!R83</f>
        <v>0</v>
      </c>
      <c r="S84">
        <f>'2001 King Exp  '!S83</f>
        <v>0</v>
      </c>
      <c r="T84">
        <f>'2001 King Exp  '!T83</f>
        <v>0</v>
      </c>
      <c r="U84">
        <f>'2001 King Exp  '!U83</f>
        <v>0</v>
      </c>
      <c r="V84">
        <f>'2001 King Exp  '!V83</f>
        <v>0</v>
      </c>
      <c r="W84">
        <f>'2001 King Exp  '!W83</f>
        <v>0</v>
      </c>
      <c r="X84">
        <f>'2001 King Exp  '!X83</f>
        <v>0</v>
      </c>
      <c r="Y84">
        <f>'2001 King Exp  '!Y83</f>
        <v>0</v>
      </c>
      <c r="Z84" s="14">
        <f t="shared" si="17"/>
        <v>0</v>
      </c>
      <c r="AB84">
        <f t="shared" si="18"/>
        <v>0</v>
      </c>
      <c r="AC84">
        <f t="shared" si="19"/>
        <v>0</v>
      </c>
      <c r="AE84">
        <f t="shared" si="20"/>
        <v>24</v>
      </c>
      <c r="AF84">
        <f t="shared" si="21"/>
        <v>0</v>
      </c>
      <c r="AG84">
        <f t="shared" si="23"/>
        <v>0</v>
      </c>
      <c r="AH84">
        <f t="shared" si="23"/>
        <v>0</v>
      </c>
      <c r="AI84">
        <f t="shared" si="23"/>
        <v>0</v>
      </c>
      <c r="AJ84">
        <f t="shared" si="22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22"/>
        <v>0</v>
      </c>
      <c r="AO84">
        <f t="shared" si="22"/>
        <v>0</v>
      </c>
      <c r="AP84">
        <f t="shared" si="22"/>
        <v>0</v>
      </c>
      <c r="AQ84">
        <f t="shared" si="22"/>
        <v>0</v>
      </c>
      <c r="AR84">
        <f t="shared" si="22"/>
        <v>0</v>
      </c>
      <c r="AS84">
        <f t="shared" si="22"/>
        <v>0</v>
      </c>
      <c r="AT84">
        <f t="shared" si="22"/>
        <v>0</v>
      </c>
      <c r="AU84">
        <f t="shared" si="15"/>
        <v>0</v>
      </c>
      <c r="AV84">
        <f t="shared" si="15"/>
        <v>0</v>
      </c>
      <c r="AW84">
        <f t="shared" si="14"/>
        <v>0</v>
      </c>
      <c r="AX84">
        <f t="shared" si="14"/>
        <v>0</v>
      </c>
      <c r="AY84">
        <f t="shared" si="14"/>
        <v>0</v>
      </c>
      <c r="AZ84">
        <f t="shared" si="14"/>
        <v>0</v>
      </c>
      <c r="BA84">
        <f t="shared" si="14"/>
        <v>0</v>
      </c>
      <c r="BB84">
        <f t="shared" si="13"/>
        <v>0</v>
      </c>
      <c r="BC84">
        <f t="shared" si="13"/>
        <v>0</v>
      </c>
    </row>
    <row r="85" spans="1:55" x14ac:dyDescent="0.2">
      <c r="A85" s="1">
        <v>43721</v>
      </c>
      <c r="B85">
        <f>'2001 King Exp  '!B84</f>
        <v>0</v>
      </c>
      <c r="C85">
        <f>'2001 King Exp  '!C84</f>
        <v>0</v>
      </c>
      <c r="D85">
        <f>'2001 King Exp  '!D84</f>
        <v>0</v>
      </c>
      <c r="E85">
        <f>'2001 King Exp  '!E84</f>
        <v>0</v>
      </c>
      <c r="F85">
        <f>'2001 King Exp  '!F84</f>
        <v>0</v>
      </c>
      <c r="G85">
        <f>'2001 King Exp  '!G84</f>
        <v>0</v>
      </c>
      <c r="H85">
        <f>'2001 King Exp  '!H84</f>
        <v>0</v>
      </c>
      <c r="I85">
        <f>'2001 King Exp  '!I84</f>
        <v>0</v>
      </c>
      <c r="J85">
        <f>'2001 King Exp  '!J84</f>
        <v>0</v>
      </c>
      <c r="K85">
        <f>'2001 King Exp  '!K84</f>
        <v>0</v>
      </c>
      <c r="L85">
        <f>'2001 King Exp  '!L84</f>
        <v>0</v>
      </c>
      <c r="M85">
        <f>'2001 King Exp  '!M84</f>
        <v>0</v>
      </c>
      <c r="N85">
        <f>'2001 King Exp  '!N84</f>
        <v>0</v>
      </c>
      <c r="O85">
        <f>'2001 King Exp  '!O84</f>
        <v>0</v>
      </c>
      <c r="P85">
        <f>'2001 King Exp  '!P84</f>
        <v>0</v>
      </c>
      <c r="Q85">
        <f>'2001 King Exp  '!Q84</f>
        <v>0</v>
      </c>
      <c r="R85">
        <f>'2001 King Exp  '!R84</f>
        <v>0</v>
      </c>
      <c r="S85">
        <f>'2001 King Exp  '!S84</f>
        <v>0</v>
      </c>
      <c r="T85">
        <f>'2001 King Exp  '!T84</f>
        <v>0</v>
      </c>
      <c r="U85">
        <f>'2001 King Exp  '!U84</f>
        <v>0</v>
      </c>
      <c r="V85">
        <f>'2001 King Exp  '!V84</f>
        <v>0</v>
      </c>
      <c r="W85">
        <f>'2001 King Exp  '!W84</f>
        <v>0</v>
      </c>
      <c r="X85">
        <f>'2001 King Exp  '!X84</f>
        <v>0</v>
      </c>
      <c r="Y85">
        <f>'2001 King Exp  '!Y84</f>
        <v>0</v>
      </c>
      <c r="Z85" s="14">
        <f t="shared" si="17"/>
        <v>0</v>
      </c>
      <c r="AB85">
        <f t="shared" si="18"/>
        <v>0</v>
      </c>
      <c r="AC85">
        <f t="shared" si="19"/>
        <v>0</v>
      </c>
      <c r="AE85">
        <f t="shared" si="20"/>
        <v>24</v>
      </c>
      <c r="AF85">
        <f t="shared" si="21"/>
        <v>0</v>
      </c>
      <c r="AG85">
        <f t="shared" si="23"/>
        <v>0</v>
      </c>
      <c r="AH85">
        <f t="shared" si="23"/>
        <v>0</v>
      </c>
      <c r="AI85">
        <f t="shared" si="23"/>
        <v>0</v>
      </c>
      <c r="AJ85">
        <f t="shared" si="22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22"/>
        <v>0</v>
      </c>
      <c r="AO85">
        <f t="shared" si="22"/>
        <v>0</v>
      </c>
      <c r="AP85">
        <f t="shared" si="22"/>
        <v>0</v>
      </c>
      <c r="AQ85">
        <f t="shared" si="22"/>
        <v>0</v>
      </c>
      <c r="AR85">
        <f t="shared" si="22"/>
        <v>0</v>
      </c>
      <c r="AS85">
        <f t="shared" si="22"/>
        <v>0</v>
      </c>
      <c r="AT85">
        <f t="shared" si="22"/>
        <v>0</v>
      </c>
      <c r="AU85">
        <f t="shared" si="15"/>
        <v>0</v>
      </c>
      <c r="AV85">
        <f t="shared" si="15"/>
        <v>0</v>
      </c>
      <c r="AW85">
        <f t="shared" si="14"/>
        <v>0</v>
      </c>
      <c r="AX85">
        <f t="shared" si="14"/>
        <v>0</v>
      </c>
      <c r="AY85">
        <f t="shared" si="14"/>
        <v>0</v>
      </c>
      <c r="AZ85">
        <f t="shared" si="14"/>
        <v>0</v>
      </c>
      <c r="BA85">
        <f t="shared" si="14"/>
        <v>0</v>
      </c>
      <c r="BB85">
        <f t="shared" si="13"/>
        <v>0</v>
      </c>
      <c r="BC85">
        <f t="shared" si="13"/>
        <v>0</v>
      </c>
    </row>
    <row r="86" spans="1:55" x14ac:dyDescent="0.2">
      <c r="A86" s="1">
        <v>43722</v>
      </c>
      <c r="B86">
        <f>'2001 King Exp  '!B85</f>
        <v>0</v>
      </c>
      <c r="C86">
        <f>'2001 King Exp  '!C85</f>
        <v>0</v>
      </c>
      <c r="D86">
        <f>'2001 King Exp  '!D85</f>
        <v>0</v>
      </c>
      <c r="E86">
        <f>'2001 King Exp  '!E85</f>
        <v>0</v>
      </c>
      <c r="F86">
        <f>'2001 King Exp  '!F85</f>
        <v>0</v>
      </c>
      <c r="G86">
        <f>'2001 King Exp  '!G85</f>
        <v>0</v>
      </c>
      <c r="H86">
        <f>'2001 King Exp  '!H85</f>
        <v>0</v>
      </c>
      <c r="I86">
        <f>'2001 King Exp  '!I85</f>
        <v>0</v>
      </c>
      <c r="J86">
        <f>'2001 King Exp  '!J85</f>
        <v>0</v>
      </c>
      <c r="K86">
        <f>'2001 King Exp  '!K85</f>
        <v>0</v>
      </c>
      <c r="L86">
        <f>'2001 King Exp  '!L85</f>
        <v>0</v>
      </c>
      <c r="M86">
        <f>'2001 King Exp  '!M85</f>
        <v>0</v>
      </c>
      <c r="N86">
        <f>'2001 King Exp  '!N85</f>
        <v>0</v>
      </c>
      <c r="O86">
        <f>'2001 King Exp  '!O85</f>
        <v>0</v>
      </c>
      <c r="P86">
        <f>'2001 King Exp  '!P85</f>
        <v>0</v>
      </c>
      <c r="Q86">
        <f>'2001 King Exp  '!Q85</f>
        <v>0</v>
      </c>
      <c r="R86">
        <f>'2001 King Exp  '!R85</f>
        <v>0</v>
      </c>
      <c r="S86">
        <f>'2001 King Exp  '!S85</f>
        <v>0</v>
      </c>
      <c r="T86">
        <f>'2001 King Exp  '!T85</f>
        <v>0</v>
      </c>
      <c r="U86">
        <f>'2001 King Exp  '!U85</f>
        <v>0</v>
      </c>
      <c r="V86">
        <f>'2001 King Exp  '!V85</f>
        <v>0</v>
      </c>
      <c r="W86">
        <f>'2001 King Exp  '!W85</f>
        <v>0</v>
      </c>
      <c r="X86">
        <f>'2001 King Exp  '!X85</f>
        <v>0</v>
      </c>
      <c r="Y86">
        <f>'2001 King Exp  '!Y85</f>
        <v>0</v>
      </c>
      <c r="Z86" s="14">
        <f t="shared" si="17"/>
        <v>0</v>
      </c>
      <c r="AB86">
        <f t="shared" si="18"/>
        <v>0</v>
      </c>
      <c r="AC86">
        <f t="shared" si="19"/>
        <v>0</v>
      </c>
      <c r="AE86">
        <f t="shared" si="20"/>
        <v>24</v>
      </c>
      <c r="AF86">
        <f t="shared" si="21"/>
        <v>0</v>
      </c>
      <c r="AG86">
        <f t="shared" si="23"/>
        <v>0</v>
      </c>
      <c r="AH86">
        <f t="shared" si="23"/>
        <v>0</v>
      </c>
      <c r="AI86">
        <f t="shared" si="23"/>
        <v>0</v>
      </c>
      <c r="AJ86">
        <f t="shared" si="22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22"/>
        <v>0</v>
      </c>
      <c r="AO86">
        <f t="shared" si="22"/>
        <v>0</v>
      </c>
      <c r="AP86">
        <f t="shared" si="22"/>
        <v>0</v>
      </c>
      <c r="AQ86">
        <f t="shared" si="22"/>
        <v>0</v>
      </c>
      <c r="AR86">
        <f t="shared" si="22"/>
        <v>0</v>
      </c>
      <c r="AS86">
        <f t="shared" si="22"/>
        <v>0</v>
      </c>
      <c r="AT86">
        <f t="shared" si="22"/>
        <v>0</v>
      </c>
      <c r="AU86">
        <f t="shared" si="15"/>
        <v>0</v>
      </c>
      <c r="AV86">
        <f t="shared" si="15"/>
        <v>0</v>
      </c>
      <c r="AW86">
        <f t="shared" si="14"/>
        <v>0</v>
      </c>
      <c r="AX86">
        <f t="shared" si="14"/>
        <v>0</v>
      </c>
      <c r="AY86">
        <f t="shared" si="14"/>
        <v>0</v>
      </c>
      <c r="AZ86">
        <f t="shared" si="14"/>
        <v>0</v>
      </c>
      <c r="BA86">
        <f t="shared" si="14"/>
        <v>0</v>
      </c>
      <c r="BB86">
        <f t="shared" si="13"/>
        <v>0</v>
      </c>
      <c r="BC86">
        <f t="shared" si="13"/>
        <v>0</v>
      </c>
    </row>
    <row r="87" spans="1:55" x14ac:dyDescent="0.2">
      <c r="A87" s="1">
        <v>43723</v>
      </c>
      <c r="B87">
        <f>'2001 King Exp  '!B86</f>
        <v>0</v>
      </c>
      <c r="C87">
        <f>'2001 King Exp  '!C86</f>
        <v>0</v>
      </c>
      <c r="D87">
        <f>'2001 King Exp  '!D86</f>
        <v>0</v>
      </c>
      <c r="E87">
        <f>'2001 King Exp  '!E86</f>
        <v>0</v>
      </c>
      <c r="F87">
        <f>'2001 King Exp  '!F86</f>
        <v>0</v>
      </c>
      <c r="G87">
        <f>'2001 King Exp  '!G86</f>
        <v>0</v>
      </c>
      <c r="H87">
        <f>'2001 King Exp  '!H86</f>
        <v>0</v>
      </c>
      <c r="I87">
        <f>'2001 King Exp  '!I86</f>
        <v>0</v>
      </c>
      <c r="J87">
        <f>'2001 King Exp  '!J86</f>
        <v>0</v>
      </c>
      <c r="K87">
        <f>'2001 King Exp  '!K86</f>
        <v>0</v>
      </c>
      <c r="L87">
        <f>'2001 King Exp  '!L86</f>
        <v>0</v>
      </c>
      <c r="M87">
        <f>'2001 King Exp  '!M86</f>
        <v>0</v>
      </c>
      <c r="N87">
        <f>'2001 King Exp  '!N86</f>
        <v>0</v>
      </c>
      <c r="O87">
        <f>'2001 King Exp  '!O86</f>
        <v>0</v>
      </c>
      <c r="P87">
        <f>'2001 King Exp  '!P86</f>
        <v>0</v>
      </c>
      <c r="Q87">
        <f>'2001 King Exp  '!Q86</f>
        <v>0</v>
      </c>
      <c r="R87">
        <f>'2001 King Exp  '!R86</f>
        <v>0</v>
      </c>
      <c r="S87">
        <f>'2001 King Exp  '!S86</f>
        <v>0</v>
      </c>
      <c r="T87">
        <f>'2001 King Exp  '!T86</f>
        <v>0</v>
      </c>
      <c r="U87">
        <f>'2001 King Exp  '!U86</f>
        <v>0</v>
      </c>
      <c r="V87">
        <f>'2001 King Exp  '!V86</f>
        <v>0</v>
      </c>
      <c r="W87">
        <f>'2001 King Exp  '!W86</f>
        <v>0</v>
      </c>
      <c r="X87">
        <f>'2001 King Exp  '!X86</f>
        <v>0</v>
      </c>
      <c r="Y87">
        <f>'2001 King Exp  '!Y86</f>
        <v>0</v>
      </c>
      <c r="Z87" s="14">
        <f t="shared" si="17"/>
        <v>0</v>
      </c>
      <c r="AB87">
        <f t="shared" si="18"/>
        <v>0</v>
      </c>
      <c r="AC87">
        <f t="shared" si="19"/>
        <v>0</v>
      </c>
      <c r="AE87">
        <f t="shared" si="20"/>
        <v>24</v>
      </c>
      <c r="AF87">
        <f t="shared" si="21"/>
        <v>0</v>
      </c>
      <c r="AG87">
        <f t="shared" si="23"/>
        <v>0</v>
      </c>
      <c r="AH87">
        <f t="shared" si="23"/>
        <v>0</v>
      </c>
      <c r="AI87">
        <f t="shared" si="23"/>
        <v>0</v>
      </c>
      <c r="AJ87">
        <f t="shared" si="22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22"/>
        <v>0</v>
      </c>
      <c r="AO87">
        <f t="shared" si="22"/>
        <v>0</v>
      </c>
      <c r="AP87">
        <f t="shared" si="22"/>
        <v>0</v>
      </c>
      <c r="AQ87">
        <f t="shared" si="22"/>
        <v>0</v>
      </c>
      <c r="AR87">
        <f t="shared" si="22"/>
        <v>0</v>
      </c>
      <c r="AS87">
        <f t="shared" si="22"/>
        <v>0</v>
      </c>
      <c r="AT87">
        <f t="shared" si="22"/>
        <v>0</v>
      </c>
      <c r="AU87">
        <f t="shared" si="15"/>
        <v>0</v>
      </c>
      <c r="AV87">
        <f t="shared" si="15"/>
        <v>0</v>
      </c>
      <c r="AW87">
        <f t="shared" si="14"/>
        <v>0</v>
      </c>
      <c r="AX87">
        <f t="shared" si="14"/>
        <v>0</v>
      </c>
      <c r="AY87">
        <f t="shared" si="14"/>
        <v>0</v>
      </c>
      <c r="AZ87">
        <f t="shared" si="14"/>
        <v>0</v>
      </c>
      <c r="BA87">
        <f t="shared" si="14"/>
        <v>0</v>
      </c>
      <c r="BB87">
        <f t="shared" si="13"/>
        <v>0</v>
      </c>
      <c r="BC87">
        <f t="shared" si="13"/>
        <v>0</v>
      </c>
    </row>
    <row r="88" spans="1:55" s="5" customFormat="1" x14ac:dyDescent="0.2">
      <c r="A88" s="15"/>
      <c r="B88" s="11"/>
      <c r="C88" s="11"/>
      <c r="D88" s="11"/>
      <c r="E88" s="11"/>
      <c r="F88" s="11"/>
      <c r="G88" s="11"/>
      <c r="H88" s="11"/>
      <c r="I88" s="11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AD88" s="17"/>
    </row>
    <row r="89" spans="1:55" s="5" customFormat="1" x14ac:dyDescent="0.2">
      <c r="B89" s="5">
        <v>24</v>
      </c>
      <c r="C89" s="5">
        <v>30</v>
      </c>
      <c r="D89" s="5">
        <v>30</v>
      </c>
      <c r="E89" s="5">
        <v>15</v>
      </c>
      <c r="F89" s="5">
        <v>12</v>
      </c>
      <c r="G89" s="5">
        <v>3</v>
      </c>
      <c r="H89" s="5">
        <v>3</v>
      </c>
      <c r="I89" s="5">
        <v>6</v>
      </c>
      <c r="J89" s="5">
        <v>-3</v>
      </c>
      <c r="K89" s="5">
        <v>3</v>
      </c>
      <c r="L89" s="5">
        <v>3</v>
      </c>
      <c r="M89" s="5">
        <v>-9</v>
      </c>
      <c r="N89" s="5">
        <v>3</v>
      </c>
      <c r="O89" s="5">
        <v>3</v>
      </c>
      <c r="P89" s="5">
        <v>0</v>
      </c>
      <c r="Q89" s="5">
        <v>27</v>
      </c>
      <c r="R89" s="5">
        <v>-6</v>
      </c>
      <c r="S89" s="5">
        <v>15</v>
      </c>
      <c r="T89" s="5">
        <v>21</v>
      </c>
      <c r="U89" s="5">
        <v>24</v>
      </c>
      <c r="V89" s="5">
        <v>12</v>
      </c>
      <c r="W89" s="5">
        <v>6</v>
      </c>
      <c r="X89" s="5">
        <v>6</v>
      </c>
      <c r="Y89" s="5">
        <v>24</v>
      </c>
      <c r="Z89" s="5">
        <f>SUM(B89:Y89)</f>
        <v>252</v>
      </c>
      <c r="AB89" s="5" t="s">
        <v>28</v>
      </c>
      <c r="AC89" s="5" t="s">
        <v>29</v>
      </c>
      <c r="AD89" s="5" t="s">
        <v>32</v>
      </c>
    </row>
    <row r="90" spans="1:55" x14ac:dyDescent="0.2">
      <c r="B90" s="7">
        <f>B89/$Z$89</f>
        <v>9.5238095238095233E-2</v>
      </c>
      <c r="C90" s="7">
        <f t="shared" ref="C90:Y90" si="24">C89/$Z$89</f>
        <v>0.11904761904761904</v>
      </c>
      <c r="D90" s="7">
        <f t="shared" si="24"/>
        <v>0.11904761904761904</v>
      </c>
      <c r="E90" s="7">
        <f t="shared" si="24"/>
        <v>5.9523809523809521E-2</v>
      </c>
      <c r="F90" s="9">
        <f t="shared" si="24"/>
        <v>4.7619047619047616E-2</v>
      </c>
      <c r="G90" s="9">
        <f t="shared" si="24"/>
        <v>1.1904761904761904E-2</v>
      </c>
      <c r="H90" s="9">
        <f t="shared" si="24"/>
        <v>1.1904761904761904E-2</v>
      </c>
      <c r="I90" s="9">
        <f t="shared" si="24"/>
        <v>2.3809523809523808E-2</v>
      </c>
      <c r="J90" s="9">
        <f t="shared" si="24"/>
        <v>-1.1904761904761904E-2</v>
      </c>
      <c r="K90" s="9">
        <f t="shared" si="24"/>
        <v>1.1904761904761904E-2</v>
      </c>
      <c r="L90" s="9">
        <f t="shared" si="24"/>
        <v>1.1904761904761904E-2</v>
      </c>
      <c r="M90" s="9">
        <f t="shared" si="24"/>
        <v>-3.5714285714285712E-2</v>
      </c>
      <c r="N90" s="9">
        <f t="shared" si="24"/>
        <v>1.1904761904761904E-2</v>
      </c>
      <c r="O90" s="9">
        <f t="shared" si="24"/>
        <v>1.1904761904761904E-2</v>
      </c>
      <c r="P90" s="9">
        <f t="shared" si="24"/>
        <v>0</v>
      </c>
      <c r="Q90" s="9">
        <f t="shared" si="24"/>
        <v>0.10714285714285714</v>
      </c>
      <c r="R90" s="9">
        <f t="shared" si="24"/>
        <v>-2.3809523809523808E-2</v>
      </c>
      <c r="S90" s="7">
        <f t="shared" si="24"/>
        <v>5.9523809523809521E-2</v>
      </c>
      <c r="T90" s="7">
        <f t="shared" si="24"/>
        <v>8.3333333333333329E-2</v>
      </c>
      <c r="U90" s="7">
        <f t="shared" si="24"/>
        <v>9.5238095238095233E-2</v>
      </c>
      <c r="V90" s="7">
        <f t="shared" si="24"/>
        <v>4.7619047619047616E-2</v>
      </c>
      <c r="W90" s="7">
        <f t="shared" si="24"/>
        <v>2.3809523809523808E-2</v>
      </c>
      <c r="X90" s="7">
        <f t="shared" si="24"/>
        <v>2.3809523809523808E-2</v>
      </c>
      <c r="Y90" s="7">
        <f t="shared" si="24"/>
        <v>9.5238095238095233E-2</v>
      </c>
      <c r="Z90" s="6">
        <f>SUM(B90:Y90)</f>
        <v>1</v>
      </c>
      <c r="AB90">
        <f>SUM(AB7:AB87)</f>
        <v>252</v>
      </c>
      <c r="AC90" t="e">
        <f>SUM(AC7:AC87)</f>
        <v>#DIV/0!</v>
      </c>
      <c r="AD90" t="e">
        <f>SQRT(AC90)</f>
        <v>#DIV/0!</v>
      </c>
    </row>
    <row r="92" spans="1:55" x14ac:dyDescent="0.2">
      <c r="E92" s="6"/>
    </row>
  </sheetData>
  <pageMargins left="0.75" right="0.75" top="1" bottom="1" header="0.5" footer="0.5"/>
  <pageSetup scale="4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46589-9BA0-4027-8DB3-7DB6916E756D}">
  <sheetPr transitionEvaluation="1"/>
  <dimension ref="A1:AA88"/>
  <sheetViews>
    <sheetView view="pageBreakPreview" zoomScale="90" zoomScaleNormal="75" zoomScaleSheetLayoutView="90" workbookViewId="0">
      <pane xSplit="1" ySplit="4" topLeftCell="B5" activePane="bottomRight" state="frozen"/>
      <selection activeCell="F74" sqref="F74"/>
      <selection pane="topRight" activeCell="F74" sqref="F74"/>
      <selection pane="bottomLeft" activeCell="F74" sqref="F74"/>
      <selection pane="bottomRight" activeCell="M47" sqref="M47"/>
    </sheetView>
  </sheetViews>
  <sheetFormatPr defaultRowHeight="12.75" x14ac:dyDescent="0.2"/>
  <cols>
    <col min="1" max="1" width="7.33203125" style="18" customWidth="1"/>
    <col min="2" max="2" width="5.33203125" style="18" customWidth="1"/>
    <col min="3" max="3" width="6.33203125" style="18" customWidth="1"/>
    <col min="4" max="5" width="6" style="18" customWidth="1"/>
    <col min="6" max="6" width="6.1640625" style="18" customWidth="1"/>
    <col min="7" max="7" width="5.5" style="18" customWidth="1"/>
    <col min="8" max="8" width="5.1640625" style="18" customWidth="1"/>
    <col min="9" max="9" width="5" style="18" customWidth="1"/>
    <col min="10" max="10" width="5.5" style="18" customWidth="1"/>
    <col min="11" max="11" width="5.33203125" style="18" customWidth="1"/>
    <col min="12" max="12" width="5" style="18" customWidth="1"/>
    <col min="13" max="13" width="5.5" style="18" customWidth="1"/>
    <col min="14" max="15" width="5.33203125" style="18" customWidth="1"/>
    <col min="16" max="17" width="5.5" style="18" customWidth="1"/>
    <col min="18" max="18" width="4.83203125" style="18" customWidth="1"/>
    <col min="19" max="19" width="5.33203125" style="18" customWidth="1"/>
    <col min="20" max="20" width="5.5" style="18" customWidth="1"/>
    <col min="21" max="21" width="5.33203125" style="18" customWidth="1"/>
    <col min="22" max="22" width="6.1640625" style="18" customWidth="1"/>
    <col min="23" max="23" width="5.33203125" style="18" customWidth="1"/>
    <col min="24" max="24" width="6.33203125" style="18" customWidth="1"/>
    <col min="25" max="25" width="6.5" style="18" customWidth="1"/>
    <col min="26" max="26" width="7.5" style="18" customWidth="1"/>
    <col min="27" max="27" width="6.6640625" style="18" customWidth="1"/>
    <col min="28" max="256" width="9.33203125" style="18"/>
    <col min="257" max="257" width="7.33203125" style="18" customWidth="1"/>
    <col min="258" max="258" width="5.33203125" style="18" customWidth="1"/>
    <col min="259" max="259" width="6.33203125" style="18" customWidth="1"/>
    <col min="260" max="261" width="6" style="18" customWidth="1"/>
    <col min="262" max="262" width="6.1640625" style="18" customWidth="1"/>
    <col min="263" max="263" width="5.5" style="18" customWidth="1"/>
    <col min="264" max="264" width="5.1640625" style="18" customWidth="1"/>
    <col min="265" max="265" width="5" style="18" customWidth="1"/>
    <col min="266" max="266" width="5.5" style="18" customWidth="1"/>
    <col min="267" max="267" width="5.33203125" style="18" customWidth="1"/>
    <col min="268" max="268" width="5" style="18" customWidth="1"/>
    <col min="269" max="269" width="5.5" style="18" customWidth="1"/>
    <col min="270" max="271" width="5.33203125" style="18" customWidth="1"/>
    <col min="272" max="273" width="5.5" style="18" customWidth="1"/>
    <col min="274" max="274" width="4.83203125" style="18" customWidth="1"/>
    <col min="275" max="275" width="5.33203125" style="18" customWidth="1"/>
    <col min="276" max="276" width="5.5" style="18" customWidth="1"/>
    <col min="277" max="277" width="5.33203125" style="18" customWidth="1"/>
    <col min="278" max="278" width="6.1640625" style="18" customWidth="1"/>
    <col min="279" max="279" width="5.33203125" style="18" customWidth="1"/>
    <col min="280" max="280" width="6.33203125" style="18" customWidth="1"/>
    <col min="281" max="281" width="6.5" style="18" customWidth="1"/>
    <col min="282" max="282" width="7.5" style="18" customWidth="1"/>
    <col min="283" max="283" width="6.6640625" style="18" customWidth="1"/>
    <col min="284" max="512" width="9.33203125" style="18"/>
    <col min="513" max="513" width="7.33203125" style="18" customWidth="1"/>
    <col min="514" max="514" width="5.33203125" style="18" customWidth="1"/>
    <col min="515" max="515" width="6.33203125" style="18" customWidth="1"/>
    <col min="516" max="517" width="6" style="18" customWidth="1"/>
    <col min="518" max="518" width="6.1640625" style="18" customWidth="1"/>
    <col min="519" max="519" width="5.5" style="18" customWidth="1"/>
    <col min="520" max="520" width="5.1640625" style="18" customWidth="1"/>
    <col min="521" max="521" width="5" style="18" customWidth="1"/>
    <col min="522" max="522" width="5.5" style="18" customWidth="1"/>
    <col min="523" max="523" width="5.33203125" style="18" customWidth="1"/>
    <col min="524" max="524" width="5" style="18" customWidth="1"/>
    <col min="525" max="525" width="5.5" style="18" customWidth="1"/>
    <col min="526" max="527" width="5.33203125" style="18" customWidth="1"/>
    <col min="528" max="529" width="5.5" style="18" customWidth="1"/>
    <col min="530" max="530" width="4.83203125" style="18" customWidth="1"/>
    <col min="531" max="531" width="5.33203125" style="18" customWidth="1"/>
    <col min="532" max="532" width="5.5" style="18" customWidth="1"/>
    <col min="533" max="533" width="5.33203125" style="18" customWidth="1"/>
    <col min="534" max="534" width="6.1640625" style="18" customWidth="1"/>
    <col min="535" max="535" width="5.33203125" style="18" customWidth="1"/>
    <col min="536" max="536" width="6.33203125" style="18" customWidth="1"/>
    <col min="537" max="537" width="6.5" style="18" customWidth="1"/>
    <col min="538" max="538" width="7.5" style="18" customWidth="1"/>
    <col min="539" max="539" width="6.6640625" style="18" customWidth="1"/>
    <col min="540" max="768" width="9.33203125" style="18"/>
    <col min="769" max="769" width="7.33203125" style="18" customWidth="1"/>
    <col min="770" max="770" width="5.33203125" style="18" customWidth="1"/>
    <col min="771" max="771" width="6.33203125" style="18" customWidth="1"/>
    <col min="772" max="773" width="6" style="18" customWidth="1"/>
    <col min="774" max="774" width="6.1640625" style="18" customWidth="1"/>
    <col min="775" max="775" width="5.5" style="18" customWidth="1"/>
    <col min="776" max="776" width="5.1640625" style="18" customWidth="1"/>
    <col min="777" max="777" width="5" style="18" customWidth="1"/>
    <col min="778" max="778" width="5.5" style="18" customWidth="1"/>
    <col min="779" max="779" width="5.33203125" style="18" customWidth="1"/>
    <col min="780" max="780" width="5" style="18" customWidth="1"/>
    <col min="781" max="781" width="5.5" style="18" customWidth="1"/>
    <col min="782" max="783" width="5.33203125" style="18" customWidth="1"/>
    <col min="784" max="785" width="5.5" style="18" customWidth="1"/>
    <col min="786" max="786" width="4.83203125" style="18" customWidth="1"/>
    <col min="787" max="787" width="5.33203125" style="18" customWidth="1"/>
    <col min="788" max="788" width="5.5" style="18" customWidth="1"/>
    <col min="789" max="789" width="5.33203125" style="18" customWidth="1"/>
    <col min="790" max="790" width="6.1640625" style="18" customWidth="1"/>
    <col min="791" max="791" width="5.33203125" style="18" customWidth="1"/>
    <col min="792" max="792" width="6.33203125" style="18" customWidth="1"/>
    <col min="793" max="793" width="6.5" style="18" customWidth="1"/>
    <col min="794" max="794" width="7.5" style="18" customWidth="1"/>
    <col min="795" max="795" width="6.6640625" style="18" customWidth="1"/>
    <col min="796" max="1024" width="9.33203125" style="18"/>
    <col min="1025" max="1025" width="7.33203125" style="18" customWidth="1"/>
    <col min="1026" max="1026" width="5.33203125" style="18" customWidth="1"/>
    <col min="1027" max="1027" width="6.33203125" style="18" customWidth="1"/>
    <col min="1028" max="1029" width="6" style="18" customWidth="1"/>
    <col min="1030" max="1030" width="6.1640625" style="18" customWidth="1"/>
    <col min="1031" max="1031" width="5.5" style="18" customWidth="1"/>
    <col min="1032" max="1032" width="5.1640625" style="18" customWidth="1"/>
    <col min="1033" max="1033" width="5" style="18" customWidth="1"/>
    <col min="1034" max="1034" width="5.5" style="18" customWidth="1"/>
    <col min="1035" max="1035" width="5.33203125" style="18" customWidth="1"/>
    <col min="1036" max="1036" width="5" style="18" customWidth="1"/>
    <col min="1037" max="1037" width="5.5" style="18" customWidth="1"/>
    <col min="1038" max="1039" width="5.33203125" style="18" customWidth="1"/>
    <col min="1040" max="1041" width="5.5" style="18" customWidth="1"/>
    <col min="1042" max="1042" width="4.83203125" style="18" customWidth="1"/>
    <col min="1043" max="1043" width="5.33203125" style="18" customWidth="1"/>
    <col min="1044" max="1044" width="5.5" style="18" customWidth="1"/>
    <col min="1045" max="1045" width="5.33203125" style="18" customWidth="1"/>
    <col min="1046" max="1046" width="6.1640625" style="18" customWidth="1"/>
    <col min="1047" max="1047" width="5.33203125" style="18" customWidth="1"/>
    <col min="1048" max="1048" width="6.33203125" style="18" customWidth="1"/>
    <col min="1049" max="1049" width="6.5" style="18" customWidth="1"/>
    <col min="1050" max="1050" width="7.5" style="18" customWidth="1"/>
    <col min="1051" max="1051" width="6.6640625" style="18" customWidth="1"/>
    <col min="1052" max="1280" width="9.33203125" style="18"/>
    <col min="1281" max="1281" width="7.33203125" style="18" customWidth="1"/>
    <col min="1282" max="1282" width="5.33203125" style="18" customWidth="1"/>
    <col min="1283" max="1283" width="6.33203125" style="18" customWidth="1"/>
    <col min="1284" max="1285" width="6" style="18" customWidth="1"/>
    <col min="1286" max="1286" width="6.1640625" style="18" customWidth="1"/>
    <col min="1287" max="1287" width="5.5" style="18" customWidth="1"/>
    <col min="1288" max="1288" width="5.1640625" style="18" customWidth="1"/>
    <col min="1289" max="1289" width="5" style="18" customWidth="1"/>
    <col min="1290" max="1290" width="5.5" style="18" customWidth="1"/>
    <col min="1291" max="1291" width="5.33203125" style="18" customWidth="1"/>
    <col min="1292" max="1292" width="5" style="18" customWidth="1"/>
    <col min="1293" max="1293" width="5.5" style="18" customWidth="1"/>
    <col min="1294" max="1295" width="5.33203125" style="18" customWidth="1"/>
    <col min="1296" max="1297" width="5.5" style="18" customWidth="1"/>
    <col min="1298" max="1298" width="4.83203125" style="18" customWidth="1"/>
    <col min="1299" max="1299" width="5.33203125" style="18" customWidth="1"/>
    <col min="1300" max="1300" width="5.5" style="18" customWidth="1"/>
    <col min="1301" max="1301" width="5.33203125" style="18" customWidth="1"/>
    <col min="1302" max="1302" width="6.1640625" style="18" customWidth="1"/>
    <col min="1303" max="1303" width="5.33203125" style="18" customWidth="1"/>
    <col min="1304" max="1304" width="6.33203125" style="18" customWidth="1"/>
    <col min="1305" max="1305" width="6.5" style="18" customWidth="1"/>
    <col min="1306" max="1306" width="7.5" style="18" customWidth="1"/>
    <col min="1307" max="1307" width="6.6640625" style="18" customWidth="1"/>
    <col min="1308" max="1536" width="9.33203125" style="18"/>
    <col min="1537" max="1537" width="7.33203125" style="18" customWidth="1"/>
    <col min="1538" max="1538" width="5.33203125" style="18" customWidth="1"/>
    <col min="1539" max="1539" width="6.33203125" style="18" customWidth="1"/>
    <col min="1540" max="1541" width="6" style="18" customWidth="1"/>
    <col min="1542" max="1542" width="6.1640625" style="18" customWidth="1"/>
    <col min="1543" max="1543" width="5.5" style="18" customWidth="1"/>
    <col min="1544" max="1544" width="5.1640625" style="18" customWidth="1"/>
    <col min="1545" max="1545" width="5" style="18" customWidth="1"/>
    <col min="1546" max="1546" width="5.5" style="18" customWidth="1"/>
    <col min="1547" max="1547" width="5.33203125" style="18" customWidth="1"/>
    <col min="1548" max="1548" width="5" style="18" customWidth="1"/>
    <col min="1549" max="1549" width="5.5" style="18" customWidth="1"/>
    <col min="1550" max="1551" width="5.33203125" style="18" customWidth="1"/>
    <col min="1552" max="1553" width="5.5" style="18" customWidth="1"/>
    <col min="1554" max="1554" width="4.83203125" style="18" customWidth="1"/>
    <col min="1555" max="1555" width="5.33203125" style="18" customWidth="1"/>
    <col min="1556" max="1556" width="5.5" style="18" customWidth="1"/>
    <col min="1557" max="1557" width="5.33203125" style="18" customWidth="1"/>
    <col min="1558" max="1558" width="6.1640625" style="18" customWidth="1"/>
    <col min="1559" max="1559" width="5.33203125" style="18" customWidth="1"/>
    <col min="1560" max="1560" width="6.33203125" style="18" customWidth="1"/>
    <col min="1561" max="1561" width="6.5" style="18" customWidth="1"/>
    <col min="1562" max="1562" width="7.5" style="18" customWidth="1"/>
    <col min="1563" max="1563" width="6.6640625" style="18" customWidth="1"/>
    <col min="1564" max="1792" width="9.33203125" style="18"/>
    <col min="1793" max="1793" width="7.33203125" style="18" customWidth="1"/>
    <col min="1794" max="1794" width="5.33203125" style="18" customWidth="1"/>
    <col min="1795" max="1795" width="6.33203125" style="18" customWidth="1"/>
    <col min="1796" max="1797" width="6" style="18" customWidth="1"/>
    <col min="1798" max="1798" width="6.1640625" style="18" customWidth="1"/>
    <col min="1799" max="1799" width="5.5" style="18" customWidth="1"/>
    <col min="1800" max="1800" width="5.1640625" style="18" customWidth="1"/>
    <col min="1801" max="1801" width="5" style="18" customWidth="1"/>
    <col min="1802" max="1802" width="5.5" style="18" customWidth="1"/>
    <col min="1803" max="1803" width="5.33203125" style="18" customWidth="1"/>
    <col min="1804" max="1804" width="5" style="18" customWidth="1"/>
    <col min="1805" max="1805" width="5.5" style="18" customWidth="1"/>
    <col min="1806" max="1807" width="5.33203125" style="18" customWidth="1"/>
    <col min="1808" max="1809" width="5.5" style="18" customWidth="1"/>
    <col min="1810" max="1810" width="4.83203125" style="18" customWidth="1"/>
    <col min="1811" max="1811" width="5.33203125" style="18" customWidth="1"/>
    <col min="1812" max="1812" width="5.5" style="18" customWidth="1"/>
    <col min="1813" max="1813" width="5.33203125" style="18" customWidth="1"/>
    <col min="1814" max="1814" width="6.1640625" style="18" customWidth="1"/>
    <col min="1815" max="1815" width="5.33203125" style="18" customWidth="1"/>
    <col min="1816" max="1816" width="6.33203125" style="18" customWidth="1"/>
    <col min="1817" max="1817" width="6.5" style="18" customWidth="1"/>
    <col min="1818" max="1818" width="7.5" style="18" customWidth="1"/>
    <col min="1819" max="1819" width="6.6640625" style="18" customWidth="1"/>
    <col min="1820" max="2048" width="9.33203125" style="18"/>
    <col min="2049" max="2049" width="7.33203125" style="18" customWidth="1"/>
    <col min="2050" max="2050" width="5.33203125" style="18" customWidth="1"/>
    <col min="2051" max="2051" width="6.33203125" style="18" customWidth="1"/>
    <col min="2052" max="2053" width="6" style="18" customWidth="1"/>
    <col min="2054" max="2054" width="6.1640625" style="18" customWidth="1"/>
    <col min="2055" max="2055" width="5.5" style="18" customWidth="1"/>
    <col min="2056" max="2056" width="5.1640625" style="18" customWidth="1"/>
    <col min="2057" max="2057" width="5" style="18" customWidth="1"/>
    <col min="2058" max="2058" width="5.5" style="18" customWidth="1"/>
    <col min="2059" max="2059" width="5.33203125" style="18" customWidth="1"/>
    <col min="2060" max="2060" width="5" style="18" customWidth="1"/>
    <col min="2061" max="2061" width="5.5" style="18" customWidth="1"/>
    <col min="2062" max="2063" width="5.33203125" style="18" customWidth="1"/>
    <col min="2064" max="2065" width="5.5" style="18" customWidth="1"/>
    <col min="2066" max="2066" width="4.83203125" style="18" customWidth="1"/>
    <col min="2067" max="2067" width="5.33203125" style="18" customWidth="1"/>
    <col min="2068" max="2068" width="5.5" style="18" customWidth="1"/>
    <col min="2069" max="2069" width="5.33203125" style="18" customWidth="1"/>
    <col min="2070" max="2070" width="6.1640625" style="18" customWidth="1"/>
    <col min="2071" max="2071" width="5.33203125" style="18" customWidth="1"/>
    <col min="2072" max="2072" width="6.33203125" style="18" customWidth="1"/>
    <col min="2073" max="2073" width="6.5" style="18" customWidth="1"/>
    <col min="2074" max="2074" width="7.5" style="18" customWidth="1"/>
    <col min="2075" max="2075" width="6.6640625" style="18" customWidth="1"/>
    <col min="2076" max="2304" width="9.33203125" style="18"/>
    <col min="2305" max="2305" width="7.33203125" style="18" customWidth="1"/>
    <col min="2306" max="2306" width="5.33203125" style="18" customWidth="1"/>
    <col min="2307" max="2307" width="6.33203125" style="18" customWidth="1"/>
    <col min="2308" max="2309" width="6" style="18" customWidth="1"/>
    <col min="2310" max="2310" width="6.1640625" style="18" customWidth="1"/>
    <col min="2311" max="2311" width="5.5" style="18" customWidth="1"/>
    <col min="2312" max="2312" width="5.1640625" style="18" customWidth="1"/>
    <col min="2313" max="2313" width="5" style="18" customWidth="1"/>
    <col min="2314" max="2314" width="5.5" style="18" customWidth="1"/>
    <col min="2315" max="2315" width="5.33203125" style="18" customWidth="1"/>
    <col min="2316" max="2316" width="5" style="18" customWidth="1"/>
    <col min="2317" max="2317" width="5.5" style="18" customWidth="1"/>
    <col min="2318" max="2319" width="5.33203125" style="18" customWidth="1"/>
    <col min="2320" max="2321" width="5.5" style="18" customWidth="1"/>
    <col min="2322" max="2322" width="4.83203125" style="18" customWidth="1"/>
    <col min="2323" max="2323" width="5.33203125" style="18" customWidth="1"/>
    <col min="2324" max="2324" width="5.5" style="18" customWidth="1"/>
    <col min="2325" max="2325" width="5.33203125" style="18" customWidth="1"/>
    <col min="2326" max="2326" width="6.1640625" style="18" customWidth="1"/>
    <col min="2327" max="2327" width="5.33203125" style="18" customWidth="1"/>
    <col min="2328" max="2328" width="6.33203125" style="18" customWidth="1"/>
    <col min="2329" max="2329" width="6.5" style="18" customWidth="1"/>
    <col min="2330" max="2330" width="7.5" style="18" customWidth="1"/>
    <col min="2331" max="2331" width="6.6640625" style="18" customWidth="1"/>
    <col min="2332" max="2560" width="9.33203125" style="18"/>
    <col min="2561" max="2561" width="7.33203125" style="18" customWidth="1"/>
    <col min="2562" max="2562" width="5.33203125" style="18" customWidth="1"/>
    <col min="2563" max="2563" width="6.33203125" style="18" customWidth="1"/>
    <col min="2564" max="2565" width="6" style="18" customWidth="1"/>
    <col min="2566" max="2566" width="6.1640625" style="18" customWidth="1"/>
    <col min="2567" max="2567" width="5.5" style="18" customWidth="1"/>
    <col min="2568" max="2568" width="5.1640625" style="18" customWidth="1"/>
    <col min="2569" max="2569" width="5" style="18" customWidth="1"/>
    <col min="2570" max="2570" width="5.5" style="18" customWidth="1"/>
    <col min="2571" max="2571" width="5.33203125" style="18" customWidth="1"/>
    <col min="2572" max="2572" width="5" style="18" customWidth="1"/>
    <col min="2573" max="2573" width="5.5" style="18" customWidth="1"/>
    <col min="2574" max="2575" width="5.33203125" style="18" customWidth="1"/>
    <col min="2576" max="2577" width="5.5" style="18" customWidth="1"/>
    <col min="2578" max="2578" width="4.83203125" style="18" customWidth="1"/>
    <col min="2579" max="2579" width="5.33203125" style="18" customWidth="1"/>
    <col min="2580" max="2580" width="5.5" style="18" customWidth="1"/>
    <col min="2581" max="2581" width="5.33203125" style="18" customWidth="1"/>
    <col min="2582" max="2582" width="6.1640625" style="18" customWidth="1"/>
    <col min="2583" max="2583" width="5.33203125" style="18" customWidth="1"/>
    <col min="2584" max="2584" width="6.33203125" style="18" customWidth="1"/>
    <col min="2585" max="2585" width="6.5" style="18" customWidth="1"/>
    <col min="2586" max="2586" width="7.5" style="18" customWidth="1"/>
    <col min="2587" max="2587" width="6.6640625" style="18" customWidth="1"/>
    <col min="2588" max="2816" width="9.33203125" style="18"/>
    <col min="2817" max="2817" width="7.33203125" style="18" customWidth="1"/>
    <col min="2818" max="2818" width="5.33203125" style="18" customWidth="1"/>
    <col min="2819" max="2819" width="6.33203125" style="18" customWidth="1"/>
    <col min="2820" max="2821" width="6" style="18" customWidth="1"/>
    <col min="2822" max="2822" width="6.1640625" style="18" customWidth="1"/>
    <col min="2823" max="2823" width="5.5" style="18" customWidth="1"/>
    <col min="2824" max="2824" width="5.1640625" style="18" customWidth="1"/>
    <col min="2825" max="2825" width="5" style="18" customWidth="1"/>
    <col min="2826" max="2826" width="5.5" style="18" customWidth="1"/>
    <col min="2827" max="2827" width="5.33203125" style="18" customWidth="1"/>
    <col min="2828" max="2828" width="5" style="18" customWidth="1"/>
    <col min="2829" max="2829" width="5.5" style="18" customWidth="1"/>
    <col min="2830" max="2831" width="5.33203125" style="18" customWidth="1"/>
    <col min="2832" max="2833" width="5.5" style="18" customWidth="1"/>
    <col min="2834" max="2834" width="4.83203125" style="18" customWidth="1"/>
    <col min="2835" max="2835" width="5.33203125" style="18" customWidth="1"/>
    <col min="2836" max="2836" width="5.5" style="18" customWidth="1"/>
    <col min="2837" max="2837" width="5.33203125" style="18" customWidth="1"/>
    <col min="2838" max="2838" width="6.1640625" style="18" customWidth="1"/>
    <col min="2839" max="2839" width="5.33203125" style="18" customWidth="1"/>
    <col min="2840" max="2840" width="6.33203125" style="18" customWidth="1"/>
    <col min="2841" max="2841" width="6.5" style="18" customWidth="1"/>
    <col min="2842" max="2842" width="7.5" style="18" customWidth="1"/>
    <col min="2843" max="2843" width="6.6640625" style="18" customWidth="1"/>
    <col min="2844" max="3072" width="9.33203125" style="18"/>
    <col min="3073" max="3073" width="7.33203125" style="18" customWidth="1"/>
    <col min="3074" max="3074" width="5.33203125" style="18" customWidth="1"/>
    <col min="3075" max="3075" width="6.33203125" style="18" customWidth="1"/>
    <col min="3076" max="3077" width="6" style="18" customWidth="1"/>
    <col min="3078" max="3078" width="6.1640625" style="18" customWidth="1"/>
    <col min="3079" max="3079" width="5.5" style="18" customWidth="1"/>
    <col min="3080" max="3080" width="5.1640625" style="18" customWidth="1"/>
    <col min="3081" max="3081" width="5" style="18" customWidth="1"/>
    <col min="3082" max="3082" width="5.5" style="18" customWidth="1"/>
    <col min="3083" max="3083" width="5.33203125" style="18" customWidth="1"/>
    <col min="3084" max="3084" width="5" style="18" customWidth="1"/>
    <col min="3085" max="3085" width="5.5" style="18" customWidth="1"/>
    <col min="3086" max="3087" width="5.33203125" style="18" customWidth="1"/>
    <col min="3088" max="3089" width="5.5" style="18" customWidth="1"/>
    <col min="3090" max="3090" width="4.83203125" style="18" customWidth="1"/>
    <col min="3091" max="3091" width="5.33203125" style="18" customWidth="1"/>
    <col min="3092" max="3092" width="5.5" style="18" customWidth="1"/>
    <col min="3093" max="3093" width="5.33203125" style="18" customWidth="1"/>
    <col min="3094" max="3094" width="6.1640625" style="18" customWidth="1"/>
    <col min="3095" max="3095" width="5.33203125" style="18" customWidth="1"/>
    <col min="3096" max="3096" width="6.33203125" style="18" customWidth="1"/>
    <col min="3097" max="3097" width="6.5" style="18" customWidth="1"/>
    <col min="3098" max="3098" width="7.5" style="18" customWidth="1"/>
    <col min="3099" max="3099" width="6.6640625" style="18" customWidth="1"/>
    <col min="3100" max="3328" width="9.33203125" style="18"/>
    <col min="3329" max="3329" width="7.33203125" style="18" customWidth="1"/>
    <col min="3330" max="3330" width="5.33203125" style="18" customWidth="1"/>
    <col min="3331" max="3331" width="6.33203125" style="18" customWidth="1"/>
    <col min="3332" max="3333" width="6" style="18" customWidth="1"/>
    <col min="3334" max="3334" width="6.1640625" style="18" customWidth="1"/>
    <col min="3335" max="3335" width="5.5" style="18" customWidth="1"/>
    <col min="3336" max="3336" width="5.1640625" style="18" customWidth="1"/>
    <col min="3337" max="3337" width="5" style="18" customWidth="1"/>
    <col min="3338" max="3338" width="5.5" style="18" customWidth="1"/>
    <col min="3339" max="3339" width="5.33203125" style="18" customWidth="1"/>
    <col min="3340" max="3340" width="5" style="18" customWidth="1"/>
    <col min="3341" max="3341" width="5.5" style="18" customWidth="1"/>
    <col min="3342" max="3343" width="5.33203125" style="18" customWidth="1"/>
    <col min="3344" max="3345" width="5.5" style="18" customWidth="1"/>
    <col min="3346" max="3346" width="4.83203125" style="18" customWidth="1"/>
    <col min="3347" max="3347" width="5.33203125" style="18" customWidth="1"/>
    <col min="3348" max="3348" width="5.5" style="18" customWidth="1"/>
    <col min="3349" max="3349" width="5.33203125" style="18" customWidth="1"/>
    <col min="3350" max="3350" width="6.1640625" style="18" customWidth="1"/>
    <col min="3351" max="3351" width="5.33203125" style="18" customWidth="1"/>
    <col min="3352" max="3352" width="6.33203125" style="18" customWidth="1"/>
    <col min="3353" max="3353" width="6.5" style="18" customWidth="1"/>
    <col min="3354" max="3354" width="7.5" style="18" customWidth="1"/>
    <col min="3355" max="3355" width="6.6640625" style="18" customWidth="1"/>
    <col min="3356" max="3584" width="9.33203125" style="18"/>
    <col min="3585" max="3585" width="7.33203125" style="18" customWidth="1"/>
    <col min="3586" max="3586" width="5.33203125" style="18" customWidth="1"/>
    <col min="3587" max="3587" width="6.33203125" style="18" customWidth="1"/>
    <col min="3588" max="3589" width="6" style="18" customWidth="1"/>
    <col min="3590" max="3590" width="6.1640625" style="18" customWidth="1"/>
    <col min="3591" max="3591" width="5.5" style="18" customWidth="1"/>
    <col min="3592" max="3592" width="5.1640625" style="18" customWidth="1"/>
    <col min="3593" max="3593" width="5" style="18" customWidth="1"/>
    <col min="3594" max="3594" width="5.5" style="18" customWidth="1"/>
    <col min="3595" max="3595" width="5.33203125" style="18" customWidth="1"/>
    <col min="3596" max="3596" width="5" style="18" customWidth="1"/>
    <col min="3597" max="3597" width="5.5" style="18" customWidth="1"/>
    <col min="3598" max="3599" width="5.33203125" style="18" customWidth="1"/>
    <col min="3600" max="3601" width="5.5" style="18" customWidth="1"/>
    <col min="3602" max="3602" width="4.83203125" style="18" customWidth="1"/>
    <col min="3603" max="3603" width="5.33203125" style="18" customWidth="1"/>
    <col min="3604" max="3604" width="5.5" style="18" customWidth="1"/>
    <col min="3605" max="3605" width="5.33203125" style="18" customWidth="1"/>
    <col min="3606" max="3606" width="6.1640625" style="18" customWidth="1"/>
    <col min="3607" max="3607" width="5.33203125" style="18" customWidth="1"/>
    <col min="3608" max="3608" width="6.33203125" style="18" customWidth="1"/>
    <col min="3609" max="3609" width="6.5" style="18" customWidth="1"/>
    <col min="3610" max="3610" width="7.5" style="18" customWidth="1"/>
    <col min="3611" max="3611" width="6.6640625" style="18" customWidth="1"/>
    <col min="3612" max="3840" width="9.33203125" style="18"/>
    <col min="3841" max="3841" width="7.33203125" style="18" customWidth="1"/>
    <col min="3842" max="3842" width="5.33203125" style="18" customWidth="1"/>
    <col min="3843" max="3843" width="6.33203125" style="18" customWidth="1"/>
    <col min="3844" max="3845" width="6" style="18" customWidth="1"/>
    <col min="3846" max="3846" width="6.1640625" style="18" customWidth="1"/>
    <col min="3847" max="3847" width="5.5" style="18" customWidth="1"/>
    <col min="3848" max="3848" width="5.1640625" style="18" customWidth="1"/>
    <col min="3849" max="3849" width="5" style="18" customWidth="1"/>
    <col min="3850" max="3850" width="5.5" style="18" customWidth="1"/>
    <col min="3851" max="3851" width="5.33203125" style="18" customWidth="1"/>
    <col min="3852" max="3852" width="5" style="18" customWidth="1"/>
    <col min="3853" max="3853" width="5.5" style="18" customWidth="1"/>
    <col min="3854" max="3855" width="5.33203125" style="18" customWidth="1"/>
    <col min="3856" max="3857" width="5.5" style="18" customWidth="1"/>
    <col min="3858" max="3858" width="4.83203125" style="18" customWidth="1"/>
    <col min="3859" max="3859" width="5.33203125" style="18" customWidth="1"/>
    <col min="3860" max="3860" width="5.5" style="18" customWidth="1"/>
    <col min="3861" max="3861" width="5.33203125" style="18" customWidth="1"/>
    <col min="3862" max="3862" width="6.1640625" style="18" customWidth="1"/>
    <col min="3863" max="3863" width="5.33203125" style="18" customWidth="1"/>
    <col min="3864" max="3864" width="6.33203125" style="18" customWidth="1"/>
    <col min="3865" max="3865" width="6.5" style="18" customWidth="1"/>
    <col min="3866" max="3866" width="7.5" style="18" customWidth="1"/>
    <col min="3867" max="3867" width="6.6640625" style="18" customWidth="1"/>
    <col min="3868" max="4096" width="9.33203125" style="18"/>
    <col min="4097" max="4097" width="7.33203125" style="18" customWidth="1"/>
    <col min="4098" max="4098" width="5.33203125" style="18" customWidth="1"/>
    <col min="4099" max="4099" width="6.33203125" style="18" customWidth="1"/>
    <col min="4100" max="4101" width="6" style="18" customWidth="1"/>
    <col min="4102" max="4102" width="6.1640625" style="18" customWidth="1"/>
    <col min="4103" max="4103" width="5.5" style="18" customWidth="1"/>
    <col min="4104" max="4104" width="5.1640625" style="18" customWidth="1"/>
    <col min="4105" max="4105" width="5" style="18" customWidth="1"/>
    <col min="4106" max="4106" width="5.5" style="18" customWidth="1"/>
    <col min="4107" max="4107" width="5.33203125" style="18" customWidth="1"/>
    <col min="4108" max="4108" width="5" style="18" customWidth="1"/>
    <col min="4109" max="4109" width="5.5" style="18" customWidth="1"/>
    <col min="4110" max="4111" width="5.33203125" style="18" customWidth="1"/>
    <col min="4112" max="4113" width="5.5" style="18" customWidth="1"/>
    <col min="4114" max="4114" width="4.83203125" style="18" customWidth="1"/>
    <col min="4115" max="4115" width="5.33203125" style="18" customWidth="1"/>
    <col min="4116" max="4116" width="5.5" style="18" customWidth="1"/>
    <col min="4117" max="4117" width="5.33203125" style="18" customWidth="1"/>
    <col min="4118" max="4118" width="6.1640625" style="18" customWidth="1"/>
    <col min="4119" max="4119" width="5.33203125" style="18" customWidth="1"/>
    <col min="4120" max="4120" width="6.33203125" style="18" customWidth="1"/>
    <col min="4121" max="4121" width="6.5" style="18" customWidth="1"/>
    <col min="4122" max="4122" width="7.5" style="18" customWidth="1"/>
    <col min="4123" max="4123" width="6.6640625" style="18" customWidth="1"/>
    <col min="4124" max="4352" width="9.33203125" style="18"/>
    <col min="4353" max="4353" width="7.33203125" style="18" customWidth="1"/>
    <col min="4354" max="4354" width="5.33203125" style="18" customWidth="1"/>
    <col min="4355" max="4355" width="6.33203125" style="18" customWidth="1"/>
    <col min="4356" max="4357" width="6" style="18" customWidth="1"/>
    <col min="4358" max="4358" width="6.1640625" style="18" customWidth="1"/>
    <col min="4359" max="4359" width="5.5" style="18" customWidth="1"/>
    <col min="4360" max="4360" width="5.1640625" style="18" customWidth="1"/>
    <col min="4361" max="4361" width="5" style="18" customWidth="1"/>
    <col min="4362" max="4362" width="5.5" style="18" customWidth="1"/>
    <col min="4363" max="4363" width="5.33203125" style="18" customWidth="1"/>
    <col min="4364" max="4364" width="5" style="18" customWidth="1"/>
    <col min="4365" max="4365" width="5.5" style="18" customWidth="1"/>
    <col min="4366" max="4367" width="5.33203125" style="18" customWidth="1"/>
    <col min="4368" max="4369" width="5.5" style="18" customWidth="1"/>
    <col min="4370" max="4370" width="4.83203125" style="18" customWidth="1"/>
    <col min="4371" max="4371" width="5.33203125" style="18" customWidth="1"/>
    <col min="4372" max="4372" width="5.5" style="18" customWidth="1"/>
    <col min="4373" max="4373" width="5.33203125" style="18" customWidth="1"/>
    <col min="4374" max="4374" width="6.1640625" style="18" customWidth="1"/>
    <col min="4375" max="4375" width="5.33203125" style="18" customWidth="1"/>
    <col min="4376" max="4376" width="6.33203125" style="18" customWidth="1"/>
    <col min="4377" max="4377" width="6.5" style="18" customWidth="1"/>
    <col min="4378" max="4378" width="7.5" style="18" customWidth="1"/>
    <col min="4379" max="4379" width="6.6640625" style="18" customWidth="1"/>
    <col min="4380" max="4608" width="9.33203125" style="18"/>
    <col min="4609" max="4609" width="7.33203125" style="18" customWidth="1"/>
    <col min="4610" max="4610" width="5.33203125" style="18" customWidth="1"/>
    <col min="4611" max="4611" width="6.33203125" style="18" customWidth="1"/>
    <col min="4612" max="4613" width="6" style="18" customWidth="1"/>
    <col min="4614" max="4614" width="6.1640625" style="18" customWidth="1"/>
    <col min="4615" max="4615" width="5.5" style="18" customWidth="1"/>
    <col min="4616" max="4616" width="5.1640625" style="18" customWidth="1"/>
    <col min="4617" max="4617" width="5" style="18" customWidth="1"/>
    <col min="4618" max="4618" width="5.5" style="18" customWidth="1"/>
    <col min="4619" max="4619" width="5.33203125" style="18" customWidth="1"/>
    <col min="4620" max="4620" width="5" style="18" customWidth="1"/>
    <col min="4621" max="4621" width="5.5" style="18" customWidth="1"/>
    <col min="4622" max="4623" width="5.33203125" style="18" customWidth="1"/>
    <col min="4624" max="4625" width="5.5" style="18" customWidth="1"/>
    <col min="4626" max="4626" width="4.83203125" style="18" customWidth="1"/>
    <col min="4627" max="4627" width="5.33203125" style="18" customWidth="1"/>
    <col min="4628" max="4628" width="5.5" style="18" customWidth="1"/>
    <col min="4629" max="4629" width="5.33203125" style="18" customWidth="1"/>
    <col min="4630" max="4630" width="6.1640625" style="18" customWidth="1"/>
    <col min="4631" max="4631" width="5.33203125" style="18" customWidth="1"/>
    <col min="4632" max="4632" width="6.33203125" style="18" customWidth="1"/>
    <col min="4633" max="4633" width="6.5" style="18" customWidth="1"/>
    <col min="4634" max="4634" width="7.5" style="18" customWidth="1"/>
    <col min="4635" max="4635" width="6.6640625" style="18" customWidth="1"/>
    <col min="4636" max="4864" width="9.33203125" style="18"/>
    <col min="4865" max="4865" width="7.33203125" style="18" customWidth="1"/>
    <col min="4866" max="4866" width="5.33203125" style="18" customWidth="1"/>
    <col min="4867" max="4867" width="6.33203125" style="18" customWidth="1"/>
    <col min="4868" max="4869" width="6" style="18" customWidth="1"/>
    <col min="4870" max="4870" width="6.1640625" style="18" customWidth="1"/>
    <col min="4871" max="4871" width="5.5" style="18" customWidth="1"/>
    <col min="4872" max="4872" width="5.1640625" style="18" customWidth="1"/>
    <col min="4873" max="4873" width="5" style="18" customWidth="1"/>
    <col min="4874" max="4874" width="5.5" style="18" customWidth="1"/>
    <col min="4875" max="4875" width="5.33203125" style="18" customWidth="1"/>
    <col min="4876" max="4876" width="5" style="18" customWidth="1"/>
    <col min="4877" max="4877" width="5.5" style="18" customWidth="1"/>
    <col min="4878" max="4879" width="5.33203125" style="18" customWidth="1"/>
    <col min="4880" max="4881" width="5.5" style="18" customWidth="1"/>
    <col min="4882" max="4882" width="4.83203125" style="18" customWidth="1"/>
    <col min="4883" max="4883" width="5.33203125" style="18" customWidth="1"/>
    <col min="4884" max="4884" width="5.5" style="18" customWidth="1"/>
    <col min="4885" max="4885" width="5.33203125" style="18" customWidth="1"/>
    <col min="4886" max="4886" width="6.1640625" style="18" customWidth="1"/>
    <col min="4887" max="4887" width="5.33203125" style="18" customWidth="1"/>
    <col min="4888" max="4888" width="6.33203125" style="18" customWidth="1"/>
    <col min="4889" max="4889" width="6.5" style="18" customWidth="1"/>
    <col min="4890" max="4890" width="7.5" style="18" customWidth="1"/>
    <col min="4891" max="4891" width="6.6640625" style="18" customWidth="1"/>
    <col min="4892" max="5120" width="9.33203125" style="18"/>
    <col min="5121" max="5121" width="7.33203125" style="18" customWidth="1"/>
    <col min="5122" max="5122" width="5.33203125" style="18" customWidth="1"/>
    <col min="5123" max="5123" width="6.33203125" style="18" customWidth="1"/>
    <col min="5124" max="5125" width="6" style="18" customWidth="1"/>
    <col min="5126" max="5126" width="6.1640625" style="18" customWidth="1"/>
    <col min="5127" max="5127" width="5.5" style="18" customWidth="1"/>
    <col min="5128" max="5128" width="5.1640625" style="18" customWidth="1"/>
    <col min="5129" max="5129" width="5" style="18" customWidth="1"/>
    <col min="5130" max="5130" width="5.5" style="18" customWidth="1"/>
    <col min="5131" max="5131" width="5.33203125" style="18" customWidth="1"/>
    <col min="5132" max="5132" width="5" style="18" customWidth="1"/>
    <col min="5133" max="5133" width="5.5" style="18" customWidth="1"/>
    <col min="5134" max="5135" width="5.33203125" style="18" customWidth="1"/>
    <col min="5136" max="5137" width="5.5" style="18" customWidth="1"/>
    <col min="5138" max="5138" width="4.83203125" style="18" customWidth="1"/>
    <col min="5139" max="5139" width="5.33203125" style="18" customWidth="1"/>
    <col min="5140" max="5140" width="5.5" style="18" customWidth="1"/>
    <col min="5141" max="5141" width="5.33203125" style="18" customWidth="1"/>
    <col min="5142" max="5142" width="6.1640625" style="18" customWidth="1"/>
    <col min="5143" max="5143" width="5.33203125" style="18" customWidth="1"/>
    <col min="5144" max="5144" width="6.33203125" style="18" customWidth="1"/>
    <col min="5145" max="5145" width="6.5" style="18" customWidth="1"/>
    <col min="5146" max="5146" width="7.5" style="18" customWidth="1"/>
    <col min="5147" max="5147" width="6.6640625" style="18" customWidth="1"/>
    <col min="5148" max="5376" width="9.33203125" style="18"/>
    <col min="5377" max="5377" width="7.33203125" style="18" customWidth="1"/>
    <col min="5378" max="5378" width="5.33203125" style="18" customWidth="1"/>
    <col min="5379" max="5379" width="6.33203125" style="18" customWidth="1"/>
    <col min="5380" max="5381" width="6" style="18" customWidth="1"/>
    <col min="5382" max="5382" width="6.1640625" style="18" customWidth="1"/>
    <col min="5383" max="5383" width="5.5" style="18" customWidth="1"/>
    <col min="5384" max="5384" width="5.1640625" style="18" customWidth="1"/>
    <col min="5385" max="5385" width="5" style="18" customWidth="1"/>
    <col min="5386" max="5386" width="5.5" style="18" customWidth="1"/>
    <col min="5387" max="5387" width="5.33203125" style="18" customWidth="1"/>
    <col min="5388" max="5388" width="5" style="18" customWidth="1"/>
    <col min="5389" max="5389" width="5.5" style="18" customWidth="1"/>
    <col min="5390" max="5391" width="5.33203125" style="18" customWidth="1"/>
    <col min="5392" max="5393" width="5.5" style="18" customWidth="1"/>
    <col min="5394" max="5394" width="4.83203125" style="18" customWidth="1"/>
    <col min="5395" max="5395" width="5.33203125" style="18" customWidth="1"/>
    <col min="5396" max="5396" width="5.5" style="18" customWidth="1"/>
    <col min="5397" max="5397" width="5.33203125" style="18" customWidth="1"/>
    <col min="5398" max="5398" width="6.1640625" style="18" customWidth="1"/>
    <col min="5399" max="5399" width="5.33203125" style="18" customWidth="1"/>
    <col min="5400" max="5400" width="6.33203125" style="18" customWidth="1"/>
    <col min="5401" max="5401" width="6.5" style="18" customWidth="1"/>
    <col min="5402" max="5402" width="7.5" style="18" customWidth="1"/>
    <col min="5403" max="5403" width="6.6640625" style="18" customWidth="1"/>
    <col min="5404" max="5632" width="9.33203125" style="18"/>
    <col min="5633" max="5633" width="7.33203125" style="18" customWidth="1"/>
    <col min="5634" max="5634" width="5.33203125" style="18" customWidth="1"/>
    <col min="5635" max="5635" width="6.33203125" style="18" customWidth="1"/>
    <col min="5636" max="5637" width="6" style="18" customWidth="1"/>
    <col min="5638" max="5638" width="6.1640625" style="18" customWidth="1"/>
    <col min="5639" max="5639" width="5.5" style="18" customWidth="1"/>
    <col min="5640" max="5640" width="5.1640625" style="18" customWidth="1"/>
    <col min="5641" max="5641" width="5" style="18" customWidth="1"/>
    <col min="5642" max="5642" width="5.5" style="18" customWidth="1"/>
    <col min="5643" max="5643" width="5.33203125" style="18" customWidth="1"/>
    <col min="5644" max="5644" width="5" style="18" customWidth="1"/>
    <col min="5645" max="5645" width="5.5" style="18" customWidth="1"/>
    <col min="5646" max="5647" width="5.33203125" style="18" customWidth="1"/>
    <col min="5648" max="5649" width="5.5" style="18" customWidth="1"/>
    <col min="5650" max="5650" width="4.83203125" style="18" customWidth="1"/>
    <col min="5651" max="5651" width="5.33203125" style="18" customWidth="1"/>
    <col min="5652" max="5652" width="5.5" style="18" customWidth="1"/>
    <col min="5653" max="5653" width="5.33203125" style="18" customWidth="1"/>
    <col min="5654" max="5654" width="6.1640625" style="18" customWidth="1"/>
    <col min="5655" max="5655" width="5.33203125" style="18" customWidth="1"/>
    <col min="5656" max="5656" width="6.33203125" style="18" customWidth="1"/>
    <col min="5657" max="5657" width="6.5" style="18" customWidth="1"/>
    <col min="5658" max="5658" width="7.5" style="18" customWidth="1"/>
    <col min="5659" max="5659" width="6.6640625" style="18" customWidth="1"/>
    <col min="5660" max="5888" width="9.33203125" style="18"/>
    <col min="5889" max="5889" width="7.33203125" style="18" customWidth="1"/>
    <col min="5890" max="5890" width="5.33203125" style="18" customWidth="1"/>
    <col min="5891" max="5891" width="6.33203125" style="18" customWidth="1"/>
    <col min="5892" max="5893" width="6" style="18" customWidth="1"/>
    <col min="5894" max="5894" width="6.1640625" style="18" customWidth="1"/>
    <col min="5895" max="5895" width="5.5" style="18" customWidth="1"/>
    <col min="5896" max="5896" width="5.1640625" style="18" customWidth="1"/>
    <col min="5897" max="5897" width="5" style="18" customWidth="1"/>
    <col min="5898" max="5898" width="5.5" style="18" customWidth="1"/>
    <col min="5899" max="5899" width="5.33203125" style="18" customWidth="1"/>
    <col min="5900" max="5900" width="5" style="18" customWidth="1"/>
    <col min="5901" max="5901" width="5.5" style="18" customWidth="1"/>
    <col min="5902" max="5903" width="5.33203125" style="18" customWidth="1"/>
    <col min="5904" max="5905" width="5.5" style="18" customWidth="1"/>
    <col min="5906" max="5906" width="4.83203125" style="18" customWidth="1"/>
    <col min="5907" max="5907" width="5.33203125" style="18" customWidth="1"/>
    <col min="5908" max="5908" width="5.5" style="18" customWidth="1"/>
    <col min="5909" max="5909" width="5.33203125" style="18" customWidth="1"/>
    <col min="5910" max="5910" width="6.1640625" style="18" customWidth="1"/>
    <col min="5911" max="5911" width="5.33203125" style="18" customWidth="1"/>
    <col min="5912" max="5912" width="6.33203125" style="18" customWidth="1"/>
    <col min="5913" max="5913" width="6.5" style="18" customWidth="1"/>
    <col min="5914" max="5914" width="7.5" style="18" customWidth="1"/>
    <col min="5915" max="5915" width="6.6640625" style="18" customWidth="1"/>
    <col min="5916" max="6144" width="9.33203125" style="18"/>
    <col min="6145" max="6145" width="7.33203125" style="18" customWidth="1"/>
    <col min="6146" max="6146" width="5.33203125" style="18" customWidth="1"/>
    <col min="6147" max="6147" width="6.33203125" style="18" customWidth="1"/>
    <col min="6148" max="6149" width="6" style="18" customWidth="1"/>
    <col min="6150" max="6150" width="6.1640625" style="18" customWidth="1"/>
    <col min="6151" max="6151" width="5.5" style="18" customWidth="1"/>
    <col min="6152" max="6152" width="5.1640625" style="18" customWidth="1"/>
    <col min="6153" max="6153" width="5" style="18" customWidth="1"/>
    <col min="6154" max="6154" width="5.5" style="18" customWidth="1"/>
    <col min="6155" max="6155" width="5.33203125" style="18" customWidth="1"/>
    <col min="6156" max="6156" width="5" style="18" customWidth="1"/>
    <col min="6157" max="6157" width="5.5" style="18" customWidth="1"/>
    <col min="6158" max="6159" width="5.33203125" style="18" customWidth="1"/>
    <col min="6160" max="6161" width="5.5" style="18" customWidth="1"/>
    <col min="6162" max="6162" width="4.83203125" style="18" customWidth="1"/>
    <col min="6163" max="6163" width="5.33203125" style="18" customWidth="1"/>
    <col min="6164" max="6164" width="5.5" style="18" customWidth="1"/>
    <col min="6165" max="6165" width="5.33203125" style="18" customWidth="1"/>
    <col min="6166" max="6166" width="6.1640625" style="18" customWidth="1"/>
    <col min="6167" max="6167" width="5.33203125" style="18" customWidth="1"/>
    <col min="6168" max="6168" width="6.33203125" style="18" customWidth="1"/>
    <col min="6169" max="6169" width="6.5" style="18" customWidth="1"/>
    <col min="6170" max="6170" width="7.5" style="18" customWidth="1"/>
    <col min="6171" max="6171" width="6.6640625" style="18" customWidth="1"/>
    <col min="6172" max="6400" width="9.33203125" style="18"/>
    <col min="6401" max="6401" width="7.33203125" style="18" customWidth="1"/>
    <col min="6402" max="6402" width="5.33203125" style="18" customWidth="1"/>
    <col min="6403" max="6403" width="6.33203125" style="18" customWidth="1"/>
    <col min="6404" max="6405" width="6" style="18" customWidth="1"/>
    <col min="6406" max="6406" width="6.1640625" style="18" customWidth="1"/>
    <col min="6407" max="6407" width="5.5" style="18" customWidth="1"/>
    <col min="6408" max="6408" width="5.1640625" style="18" customWidth="1"/>
    <col min="6409" max="6409" width="5" style="18" customWidth="1"/>
    <col min="6410" max="6410" width="5.5" style="18" customWidth="1"/>
    <col min="6411" max="6411" width="5.33203125" style="18" customWidth="1"/>
    <col min="6412" max="6412" width="5" style="18" customWidth="1"/>
    <col min="6413" max="6413" width="5.5" style="18" customWidth="1"/>
    <col min="6414" max="6415" width="5.33203125" style="18" customWidth="1"/>
    <col min="6416" max="6417" width="5.5" style="18" customWidth="1"/>
    <col min="6418" max="6418" width="4.83203125" style="18" customWidth="1"/>
    <col min="6419" max="6419" width="5.33203125" style="18" customWidth="1"/>
    <col min="6420" max="6420" width="5.5" style="18" customWidth="1"/>
    <col min="6421" max="6421" width="5.33203125" style="18" customWidth="1"/>
    <col min="6422" max="6422" width="6.1640625" style="18" customWidth="1"/>
    <col min="6423" max="6423" width="5.33203125" style="18" customWidth="1"/>
    <col min="6424" max="6424" width="6.33203125" style="18" customWidth="1"/>
    <col min="6425" max="6425" width="6.5" style="18" customWidth="1"/>
    <col min="6426" max="6426" width="7.5" style="18" customWidth="1"/>
    <col min="6427" max="6427" width="6.6640625" style="18" customWidth="1"/>
    <col min="6428" max="6656" width="9.33203125" style="18"/>
    <col min="6657" max="6657" width="7.33203125" style="18" customWidth="1"/>
    <col min="6658" max="6658" width="5.33203125" style="18" customWidth="1"/>
    <col min="6659" max="6659" width="6.33203125" style="18" customWidth="1"/>
    <col min="6660" max="6661" width="6" style="18" customWidth="1"/>
    <col min="6662" max="6662" width="6.1640625" style="18" customWidth="1"/>
    <col min="6663" max="6663" width="5.5" style="18" customWidth="1"/>
    <col min="6664" max="6664" width="5.1640625" style="18" customWidth="1"/>
    <col min="6665" max="6665" width="5" style="18" customWidth="1"/>
    <col min="6666" max="6666" width="5.5" style="18" customWidth="1"/>
    <col min="6667" max="6667" width="5.33203125" style="18" customWidth="1"/>
    <col min="6668" max="6668" width="5" style="18" customWidth="1"/>
    <col min="6669" max="6669" width="5.5" style="18" customWidth="1"/>
    <col min="6670" max="6671" width="5.33203125" style="18" customWidth="1"/>
    <col min="6672" max="6673" width="5.5" style="18" customWidth="1"/>
    <col min="6674" max="6674" width="4.83203125" style="18" customWidth="1"/>
    <col min="6675" max="6675" width="5.33203125" style="18" customWidth="1"/>
    <col min="6676" max="6676" width="5.5" style="18" customWidth="1"/>
    <col min="6677" max="6677" width="5.33203125" style="18" customWidth="1"/>
    <col min="6678" max="6678" width="6.1640625" style="18" customWidth="1"/>
    <col min="6679" max="6679" width="5.33203125" style="18" customWidth="1"/>
    <col min="6680" max="6680" width="6.33203125" style="18" customWidth="1"/>
    <col min="6681" max="6681" width="6.5" style="18" customWidth="1"/>
    <col min="6682" max="6682" width="7.5" style="18" customWidth="1"/>
    <col min="6683" max="6683" width="6.6640625" style="18" customWidth="1"/>
    <col min="6684" max="6912" width="9.33203125" style="18"/>
    <col min="6913" max="6913" width="7.33203125" style="18" customWidth="1"/>
    <col min="6914" max="6914" width="5.33203125" style="18" customWidth="1"/>
    <col min="6915" max="6915" width="6.33203125" style="18" customWidth="1"/>
    <col min="6916" max="6917" width="6" style="18" customWidth="1"/>
    <col min="6918" max="6918" width="6.1640625" style="18" customWidth="1"/>
    <col min="6919" max="6919" width="5.5" style="18" customWidth="1"/>
    <col min="6920" max="6920" width="5.1640625" style="18" customWidth="1"/>
    <col min="6921" max="6921" width="5" style="18" customWidth="1"/>
    <col min="6922" max="6922" width="5.5" style="18" customWidth="1"/>
    <col min="6923" max="6923" width="5.33203125" style="18" customWidth="1"/>
    <col min="6924" max="6924" width="5" style="18" customWidth="1"/>
    <col min="6925" max="6925" width="5.5" style="18" customWidth="1"/>
    <col min="6926" max="6927" width="5.33203125" style="18" customWidth="1"/>
    <col min="6928" max="6929" width="5.5" style="18" customWidth="1"/>
    <col min="6930" max="6930" width="4.83203125" style="18" customWidth="1"/>
    <col min="6931" max="6931" width="5.33203125" style="18" customWidth="1"/>
    <col min="6932" max="6932" width="5.5" style="18" customWidth="1"/>
    <col min="6933" max="6933" width="5.33203125" style="18" customWidth="1"/>
    <col min="6934" max="6934" width="6.1640625" style="18" customWidth="1"/>
    <col min="6935" max="6935" width="5.33203125" style="18" customWidth="1"/>
    <col min="6936" max="6936" width="6.33203125" style="18" customWidth="1"/>
    <col min="6937" max="6937" width="6.5" style="18" customWidth="1"/>
    <col min="6938" max="6938" width="7.5" style="18" customWidth="1"/>
    <col min="6939" max="6939" width="6.6640625" style="18" customWidth="1"/>
    <col min="6940" max="7168" width="9.33203125" style="18"/>
    <col min="7169" max="7169" width="7.33203125" style="18" customWidth="1"/>
    <col min="7170" max="7170" width="5.33203125" style="18" customWidth="1"/>
    <col min="7171" max="7171" width="6.33203125" style="18" customWidth="1"/>
    <col min="7172" max="7173" width="6" style="18" customWidth="1"/>
    <col min="7174" max="7174" width="6.1640625" style="18" customWidth="1"/>
    <col min="7175" max="7175" width="5.5" style="18" customWidth="1"/>
    <col min="7176" max="7176" width="5.1640625" style="18" customWidth="1"/>
    <col min="7177" max="7177" width="5" style="18" customWidth="1"/>
    <col min="7178" max="7178" width="5.5" style="18" customWidth="1"/>
    <col min="7179" max="7179" width="5.33203125" style="18" customWidth="1"/>
    <col min="7180" max="7180" width="5" style="18" customWidth="1"/>
    <col min="7181" max="7181" width="5.5" style="18" customWidth="1"/>
    <col min="7182" max="7183" width="5.33203125" style="18" customWidth="1"/>
    <col min="7184" max="7185" width="5.5" style="18" customWidth="1"/>
    <col min="7186" max="7186" width="4.83203125" style="18" customWidth="1"/>
    <col min="7187" max="7187" width="5.33203125" style="18" customWidth="1"/>
    <col min="7188" max="7188" width="5.5" style="18" customWidth="1"/>
    <col min="7189" max="7189" width="5.33203125" style="18" customWidth="1"/>
    <col min="7190" max="7190" width="6.1640625" style="18" customWidth="1"/>
    <col min="7191" max="7191" width="5.33203125" style="18" customWidth="1"/>
    <col min="7192" max="7192" width="6.33203125" style="18" customWidth="1"/>
    <col min="7193" max="7193" width="6.5" style="18" customWidth="1"/>
    <col min="7194" max="7194" width="7.5" style="18" customWidth="1"/>
    <col min="7195" max="7195" width="6.6640625" style="18" customWidth="1"/>
    <col min="7196" max="7424" width="9.33203125" style="18"/>
    <col min="7425" max="7425" width="7.33203125" style="18" customWidth="1"/>
    <col min="7426" max="7426" width="5.33203125" style="18" customWidth="1"/>
    <col min="7427" max="7427" width="6.33203125" style="18" customWidth="1"/>
    <col min="7428" max="7429" width="6" style="18" customWidth="1"/>
    <col min="7430" max="7430" width="6.1640625" style="18" customWidth="1"/>
    <col min="7431" max="7431" width="5.5" style="18" customWidth="1"/>
    <col min="7432" max="7432" width="5.1640625" style="18" customWidth="1"/>
    <col min="7433" max="7433" width="5" style="18" customWidth="1"/>
    <col min="7434" max="7434" width="5.5" style="18" customWidth="1"/>
    <col min="7435" max="7435" width="5.33203125" style="18" customWidth="1"/>
    <col min="7436" max="7436" width="5" style="18" customWidth="1"/>
    <col min="7437" max="7437" width="5.5" style="18" customWidth="1"/>
    <col min="7438" max="7439" width="5.33203125" style="18" customWidth="1"/>
    <col min="7440" max="7441" width="5.5" style="18" customWidth="1"/>
    <col min="7442" max="7442" width="4.83203125" style="18" customWidth="1"/>
    <col min="7443" max="7443" width="5.33203125" style="18" customWidth="1"/>
    <col min="7444" max="7444" width="5.5" style="18" customWidth="1"/>
    <col min="7445" max="7445" width="5.33203125" style="18" customWidth="1"/>
    <col min="7446" max="7446" width="6.1640625" style="18" customWidth="1"/>
    <col min="7447" max="7447" width="5.33203125" style="18" customWidth="1"/>
    <col min="7448" max="7448" width="6.33203125" style="18" customWidth="1"/>
    <col min="7449" max="7449" width="6.5" style="18" customWidth="1"/>
    <col min="7450" max="7450" width="7.5" style="18" customWidth="1"/>
    <col min="7451" max="7451" width="6.6640625" style="18" customWidth="1"/>
    <col min="7452" max="7680" width="9.33203125" style="18"/>
    <col min="7681" max="7681" width="7.33203125" style="18" customWidth="1"/>
    <col min="7682" max="7682" width="5.33203125" style="18" customWidth="1"/>
    <col min="7683" max="7683" width="6.33203125" style="18" customWidth="1"/>
    <col min="7684" max="7685" width="6" style="18" customWidth="1"/>
    <col min="7686" max="7686" width="6.1640625" style="18" customWidth="1"/>
    <col min="7687" max="7687" width="5.5" style="18" customWidth="1"/>
    <col min="7688" max="7688" width="5.1640625" style="18" customWidth="1"/>
    <col min="7689" max="7689" width="5" style="18" customWidth="1"/>
    <col min="7690" max="7690" width="5.5" style="18" customWidth="1"/>
    <col min="7691" max="7691" width="5.33203125" style="18" customWidth="1"/>
    <col min="7692" max="7692" width="5" style="18" customWidth="1"/>
    <col min="7693" max="7693" width="5.5" style="18" customWidth="1"/>
    <col min="7694" max="7695" width="5.33203125" style="18" customWidth="1"/>
    <col min="7696" max="7697" width="5.5" style="18" customWidth="1"/>
    <col min="7698" max="7698" width="4.83203125" style="18" customWidth="1"/>
    <col min="7699" max="7699" width="5.33203125" style="18" customWidth="1"/>
    <col min="7700" max="7700" width="5.5" style="18" customWidth="1"/>
    <col min="7701" max="7701" width="5.33203125" style="18" customWidth="1"/>
    <col min="7702" max="7702" width="6.1640625" style="18" customWidth="1"/>
    <col min="7703" max="7703" width="5.33203125" style="18" customWidth="1"/>
    <col min="7704" max="7704" width="6.33203125" style="18" customWidth="1"/>
    <col min="7705" max="7705" width="6.5" style="18" customWidth="1"/>
    <col min="7706" max="7706" width="7.5" style="18" customWidth="1"/>
    <col min="7707" max="7707" width="6.6640625" style="18" customWidth="1"/>
    <col min="7708" max="7936" width="9.33203125" style="18"/>
    <col min="7937" max="7937" width="7.33203125" style="18" customWidth="1"/>
    <col min="7938" max="7938" width="5.33203125" style="18" customWidth="1"/>
    <col min="7939" max="7939" width="6.33203125" style="18" customWidth="1"/>
    <col min="7940" max="7941" width="6" style="18" customWidth="1"/>
    <col min="7942" max="7942" width="6.1640625" style="18" customWidth="1"/>
    <col min="7943" max="7943" width="5.5" style="18" customWidth="1"/>
    <col min="7944" max="7944" width="5.1640625" style="18" customWidth="1"/>
    <col min="7945" max="7945" width="5" style="18" customWidth="1"/>
    <col min="7946" max="7946" width="5.5" style="18" customWidth="1"/>
    <col min="7947" max="7947" width="5.33203125" style="18" customWidth="1"/>
    <col min="7948" max="7948" width="5" style="18" customWidth="1"/>
    <col min="7949" max="7949" width="5.5" style="18" customWidth="1"/>
    <col min="7950" max="7951" width="5.33203125" style="18" customWidth="1"/>
    <col min="7952" max="7953" width="5.5" style="18" customWidth="1"/>
    <col min="7954" max="7954" width="4.83203125" style="18" customWidth="1"/>
    <col min="7955" max="7955" width="5.33203125" style="18" customWidth="1"/>
    <col min="7956" max="7956" width="5.5" style="18" customWidth="1"/>
    <col min="7957" max="7957" width="5.33203125" style="18" customWidth="1"/>
    <col min="7958" max="7958" width="6.1640625" style="18" customWidth="1"/>
    <col min="7959" max="7959" width="5.33203125" style="18" customWidth="1"/>
    <col min="7960" max="7960" width="6.33203125" style="18" customWidth="1"/>
    <col min="7961" max="7961" width="6.5" style="18" customWidth="1"/>
    <col min="7962" max="7962" width="7.5" style="18" customWidth="1"/>
    <col min="7963" max="7963" width="6.6640625" style="18" customWidth="1"/>
    <col min="7964" max="8192" width="9.33203125" style="18"/>
    <col min="8193" max="8193" width="7.33203125" style="18" customWidth="1"/>
    <col min="8194" max="8194" width="5.33203125" style="18" customWidth="1"/>
    <col min="8195" max="8195" width="6.33203125" style="18" customWidth="1"/>
    <col min="8196" max="8197" width="6" style="18" customWidth="1"/>
    <col min="8198" max="8198" width="6.1640625" style="18" customWidth="1"/>
    <col min="8199" max="8199" width="5.5" style="18" customWidth="1"/>
    <col min="8200" max="8200" width="5.1640625" style="18" customWidth="1"/>
    <col min="8201" max="8201" width="5" style="18" customWidth="1"/>
    <col min="8202" max="8202" width="5.5" style="18" customWidth="1"/>
    <col min="8203" max="8203" width="5.33203125" style="18" customWidth="1"/>
    <col min="8204" max="8204" width="5" style="18" customWidth="1"/>
    <col min="8205" max="8205" width="5.5" style="18" customWidth="1"/>
    <col min="8206" max="8207" width="5.33203125" style="18" customWidth="1"/>
    <col min="8208" max="8209" width="5.5" style="18" customWidth="1"/>
    <col min="8210" max="8210" width="4.83203125" style="18" customWidth="1"/>
    <col min="8211" max="8211" width="5.33203125" style="18" customWidth="1"/>
    <col min="8212" max="8212" width="5.5" style="18" customWidth="1"/>
    <col min="8213" max="8213" width="5.33203125" style="18" customWidth="1"/>
    <col min="8214" max="8214" width="6.1640625" style="18" customWidth="1"/>
    <col min="8215" max="8215" width="5.33203125" style="18" customWidth="1"/>
    <col min="8216" max="8216" width="6.33203125" style="18" customWidth="1"/>
    <col min="8217" max="8217" width="6.5" style="18" customWidth="1"/>
    <col min="8218" max="8218" width="7.5" style="18" customWidth="1"/>
    <col min="8219" max="8219" width="6.6640625" style="18" customWidth="1"/>
    <col min="8220" max="8448" width="9.33203125" style="18"/>
    <col min="8449" max="8449" width="7.33203125" style="18" customWidth="1"/>
    <col min="8450" max="8450" width="5.33203125" style="18" customWidth="1"/>
    <col min="8451" max="8451" width="6.33203125" style="18" customWidth="1"/>
    <col min="8452" max="8453" width="6" style="18" customWidth="1"/>
    <col min="8454" max="8454" width="6.1640625" style="18" customWidth="1"/>
    <col min="8455" max="8455" width="5.5" style="18" customWidth="1"/>
    <col min="8456" max="8456" width="5.1640625" style="18" customWidth="1"/>
    <col min="8457" max="8457" width="5" style="18" customWidth="1"/>
    <col min="8458" max="8458" width="5.5" style="18" customWidth="1"/>
    <col min="8459" max="8459" width="5.33203125" style="18" customWidth="1"/>
    <col min="8460" max="8460" width="5" style="18" customWidth="1"/>
    <col min="8461" max="8461" width="5.5" style="18" customWidth="1"/>
    <col min="8462" max="8463" width="5.33203125" style="18" customWidth="1"/>
    <col min="8464" max="8465" width="5.5" style="18" customWidth="1"/>
    <col min="8466" max="8466" width="4.83203125" style="18" customWidth="1"/>
    <col min="8467" max="8467" width="5.33203125" style="18" customWidth="1"/>
    <col min="8468" max="8468" width="5.5" style="18" customWidth="1"/>
    <col min="8469" max="8469" width="5.33203125" style="18" customWidth="1"/>
    <col min="8470" max="8470" width="6.1640625" style="18" customWidth="1"/>
    <col min="8471" max="8471" width="5.33203125" style="18" customWidth="1"/>
    <col min="8472" max="8472" width="6.33203125" style="18" customWidth="1"/>
    <col min="8473" max="8473" width="6.5" style="18" customWidth="1"/>
    <col min="8474" max="8474" width="7.5" style="18" customWidth="1"/>
    <col min="8475" max="8475" width="6.6640625" style="18" customWidth="1"/>
    <col min="8476" max="8704" width="9.33203125" style="18"/>
    <col min="8705" max="8705" width="7.33203125" style="18" customWidth="1"/>
    <col min="8706" max="8706" width="5.33203125" style="18" customWidth="1"/>
    <col min="8707" max="8707" width="6.33203125" style="18" customWidth="1"/>
    <col min="8708" max="8709" width="6" style="18" customWidth="1"/>
    <col min="8710" max="8710" width="6.1640625" style="18" customWidth="1"/>
    <col min="8711" max="8711" width="5.5" style="18" customWidth="1"/>
    <col min="8712" max="8712" width="5.1640625" style="18" customWidth="1"/>
    <col min="8713" max="8713" width="5" style="18" customWidth="1"/>
    <col min="8714" max="8714" width="5.5" style="18" customWidth="1"/>
    <col min="8715" max="8715" width="5.33203125" style="18" customWidth="1"/>
    <col min="8716" max="8716" width="5" style="18" customWidth="1"/>
    <col min="8717" max="8717" width="5.5" style="18" customWidth="1"/>
    <col min="8718" max="8719" width="5.33203125" style="18" customWidth="1"/>
    <col min="8720" max="8721" width="5.5" style="18" customWidth="1"/>
    <col min="8722" max="8722" width="4.83203125" style="18" customWidth="1"/>
    <col min="8723" max="8723" width="5.33203125" style="18" customWidth="1"/>
    <col min="8724" max="8724" width="5.5" style="18" customWidth="1"/>
    <col min="8725" max="8725" width="5.33203125" style="18" customWidth="1"/>
    <col min="8726" max="8726" width="6.1640625" style="18" customWidth="1"/>
    <col min="8727" max="8727" width="5.33203125" style="18" customWidth="1"/>
    <col min="8728" max="8728" width="6.33203125" style="18" customWidth="1"/>
    <col min="8729" max="8729" width="6.5" style="18" customWidth="1"/>
    <col min="8730" max="8730" width="7.5" style="18" customWidth="1"/>
    <col min="8731" max="8731" width="6.6640625" style="18" customWidth="1"/>
    <col min="8732" max="8960" width="9.33203125" style="18"/>
    <col min="8961" max="8961" width="7.33203125" style="18" customWidth="1"/>
    <col min="8962" max="8962" width="5.33203125" style="18" customWidth="1"/>
    <col min="8963" max="8963" width="6.33203125" style="18" customWidth="1"/>
    <col min="8964" max="8965" width="6" style="18" customWidth="1"/>
    <col min="8966" max="8966" width="6.1640625" style="18" customWidth="1"/>
    <col min="8967" max="8967" width="5.5" style="18" customWidth="1"/>
    <col min="8968" max="8968" width="5.1640625" style="18" customWidth="1"/>
    <col min="8969" max="8969" width="5" style="18" customWidth="1"/>
    <col min="8970" max="8970" width="5.5" style="18" customWidth="1"/>
    <col min="8971" max="8971" width="5.33203125" style="18" customWidth="1"/>
    <col min="8972" max="8972" width="5" style="18" customWidth="1"/>
    <col min="8973" max="8973" width="5.5" style="18" customWidth="1"/>
    <col min="8974" max="8975" width="5.33203125" style="18" customWidth="1"/>
    <col min="8976" max="8977" width="5.5" style="18" customWidth="1"/>
    <col min="8978" max="8978" width="4.83203125" style="18" customWidth="1"/>
    <col min="8979" max="8979" width="5.33203125" style="18" customWidth="1"/>
    <col min="8980" max="8980" width="5.5" style="18" customWidth="1"/>
    <col min="8981" max="8981" width="5.33203125" style="18" customWidth="1"/>
    <col min="8982" max="8982" width="6.1640625" style="18" customWidth="1"/>
    <col min="8983" max="8983" width="5.33203125" style="18" customWidth="1"/>
    <col min="8984" max="8984" width="6.33203125" style="18" customWidth="1"/>
    <col min="8985" max="8985" width="6.5" style="18" customWidth="1"/>
    <col min="8986" max="8986" width="7.5" style="18" customWidth="1"/>
    <col min="8987" max="8987" width="6.6640625" style="18" customWidth="1"/>
    <col min="8988" max="9216" width="9.33203125" style="18"/>
    <col min="9217" max="9217" width="7.33203125" style="18" customWidth="1"/>
    <col min="9218" max="9218" width="5.33203125" style="18" customWidth="1"/>
    <col min="9219" max="9219" width="6.33203125" style="18" customWidth="1"/>
    <col min="9220" max="9221" width="6" style="18" customWidth="1"/>
    <col min="9222" max="9222" width="6.1640625" style="18" customWidth="1"/>
    <col min="9223" max="9223" width="5.5" style="18" customWidth="1"/>
    <col min="9224" max="9224" width="5.1640625" style="18" customWidth="1"/>
    <col min="9225" max="9225" width="5" style="18" customWidth="1"/>
    <col min="9226" max="9226" width="5.5" style="18" customWidth="1"/>
    <col min="9227" max="9227" width="5.33203125" style="18" customWidth="1"/>
    <col min="9228" max="9228" width="5" style="18" customWidth="1"/>
    <col min="9229" max="9229" width="5.5" style="18" customWidth="1"/>
    <col min="9230" max="9231" width="5.33203125" style="18" customWidth="1"/>
    <col min="9232" max="9233" width="5.5" style="18" customWidth="1"/>
    <col min="9234" max="9234" width="4.83203125" style="18" customWidth="1"/>
    <col min="9235" max="9235" width="5.33203125" style="18" customWidth="1"/>
    <col min="9236" max="9236" width="5.5" style="18" customWidth="1"/>
    <col min="9237" max="9237" width="5.33203125" style="18" customWidth="1"/>
    <col min="9238" max="9238" width="6.1640625" style="18" customWidth="1"/>
    <col min="9239" max="9239" width="5.33203125" style="18" customWidth="1"/>
    <col min="9240" max="9240" width="6.33203125" style="18" customWidth="1"/>
    <col min="9241" max="9241" width="6.5" style="18" customWidth="1"/>
    <col min="9242" max="9242" width="7.5" style="18" customWidth="1"/>
    <col min="9243" max="9243" width="6.6640625" style="18" customWidth="1"/>
    <col min="9244" max="9472" width="9.33203125" style="18"/>
    <col min="9473" max="9473" width="7.33203125" style="18" customWidth="1"/>
    <col min="9474" max="9474" width="5.33203125" style="18" customWidth="1"/>
    <col min="9475" max="9475" width="6.33203125" style="18" customWidth="1"/>
    <col min="9476" max="9477" width="6" style="18" customWidth="1"/>
    <col min="9478" max="9478" width="6.1640625" style="18" customWidth="1"/>
    <col min="9479" max="9479" width="5.5" style="18" customWidth="1"/>
    <col min="9480" max="9480" width="5.1640625" style="18" customWidth="1"/>
    <col min="9481" max="9481" width="5" style="18" customWidth="1"/>
    <col min="9482" max="9482" width="5.5" style="18" customWidth="1"/>
    <col min="9483" max="9483" width="5.33203125" style="18" customWidth="1"/>
    <col min="9484" max="9484" width="5" style="18" customWidth="1"/>
    <col min="9485" max="9485" width="5.5" style="18" customWidth="1"/>
    <col min="9486" max="9487" width="5.33203125" style="18" customWidth="1"/>
    <col min="9488" max="9489" width="5.5" style="18" customWidth="1"/>
    <col min="9490" max="9490" width="4.83203125" style="18" customWidth="1"/>
    <col min="9491" max="9491" width="5.33203125" style="18" customWidth="1"/>
    <col min="9492" max="9492" width="5.5" style="18" customWidth="1"/>
    <col min="9493" max="9493" width="5.33203125" style="18" customWidth="1"/>
    <col min="9494" max="9494" width="6.1640625" style="18" customWidth="1"/>
    <col min="9495" max="9495" width="5.33203125" style="18" customWidth="1"/>
    <col min="9496" max="9496" width="6.33203125" style="18" customWidth="1"/>
    <col min="9497" max="9497" width="6.5" style="18" customWidth="1"/>
    <col min="9498" max="9498" width="7.5" style="18" customWidth="1"/>
    <col min="9499" max="9499" width="6.6640625" style="18" customWidth="1"/>
    <col min="9500" max="9728" width="9.33203125" style="18"/>
    <col min="9729" max="9729" width="7.33203125" style="18" customWidth="1"/>
    <col min="9730" max="9730" width="5.33203125" style="18" customWidth="1"/>
    <col min="9731" max="9731" width="6.33203125" style="18" customWidth="1"/>
    <col min="9732" max="9733" width="6" style="18" customWidth="1"/>
    <col min="9734" max="9734" width="6.1640625" style="18" customWidth="1"/>
    <col min="9735" max="9735" width="5.5" style="18" customWidth="1"/>
    <col min="9736" max="9736" width="5.1640625" style="18" customWidth="1"/>
    <col min="9737" max="9737" width="5" style="18" customWidth="1"/>
    <col min="9738" max="9738" width="5.5" style="18" customWidth="1"/>
    <col min="9739" max="9739" width="5.33203125" style="18" customWidth="1"/>
    <col min="9740" max="9740" width="5" style="18" customWidth="1"/>
    <col min="9741" max="9741" width="5.5" style="18" customWidth="1"/>
    <col min="9742" max="9743" width="5.33203125" style="18" customWidth="1"/>
    <col min="9744" max="9745" width="5.5" style="18" customWidth="1"/>
    <col min="9746" max="9746" width="4.83203125" style="18" customWidth="1"/>
    <col min="9747" max="9747" width="5.33203125" style="18" customWidth="1"/>
    <col min="9748" max="9748" width="5.5" style="18" customWidth="1"/>
    <col min="9749" max="9749" width="5.33203125" style="18" customWidth="1"/>
    <col min="9750" max="9750" width="6.1640625" style="18" customWidth="1"/>
    <col min="9751" max="9751" width="5.33203125" style="18" customWidth="1"/>
    <col min="9752" max="9752" width="6.33203125" style="18" customWidth="1"/>
    <col min="9753" max="9753" width="6.5" style="18" customWidth="1"/>
    <col min="9754" max="9754" width="7.5" style="18" customWidth="1"/>
    <col min="9755" max="9755" width="6.6640625" style="18" customWidth="1"/>
    <col min="9756" max="9984" width="9.33203125" style="18"/>
    <col min="9985" max="9985" width="7.33203125" style="18" customWidth="1"/>
    <col min="9986" max="9986" width="5.33203125" style="18" customWidth="1"/>
    <col min="9987" max="9987" width="6.33203125" style="18" customWidth="1"/>
    <col min="9988" max="9989" width="6" style="18" customWidth="1"/>
    <col min="9990" max="9990" width="6.1640625" style="18" customWidth="1"/>
    <col min="9991" max="9991" width="5.5" style="18" customWidth="1"/>
    <col min="9992" max="9992" width="5.1640625" style="18" customWidth="1"/>
    <col min="9993" max="9993" width="5" style="18" customWidth="1"/>
    <col min="9994" max="9994" width="5.5" style="18" customWidth="1"/>
    <col min="9995" max="9995" width="5.33203125" style="18" customWidth="1"/>
    <col min="9996" max="9996" width="5" style="18" customWidth="1"/>
    <col min="9997" max="9997" width="5.5" style="18" customWidth="1"/>
    <col min="9998" max="9999" width="5.33203125" style="18" customWidth="1"/>
    <col min="10000" max="10001" width="5.5" style="18" customWidth="1"/>
    <col min="10002" max="10002" width="4.83203125" style="18" customWidth="1"/>
    <col min="10003" max="10003" width="5.33203125" style="18" customWidth="1"/>
    <col min="10004" max="10004" width="5.5" style="18" customWidth="1"/>
    <col min="10005" max="10005" width="5.33203125" style="18" customWidth="1"/>
    <col min="10006" max="10006" width="6.1640625" style="18" customWidth="1"/>
    <col min="10007" max="10007" width="5.33203125" style="18" customWidth="1"/>
    <col min="10008" max="10008" width="6.33203125" style="18" customWidth="1"/>
    <col min="10009" max="10009" width="6.5" style="18" customWidth="1"/>
    <col min="10010" max="10010" width="7.5" style="18" customWidth="1"/>
    <col min="10011" max="10011" width="6.6640625" style="18" customWidth="1"/>
    <col min="10012" max="10240" width="9.33203125" style="18"/>
    <col min="10241" max="10241" width="7.33203125" style="18" customWidth="1"/>
    <col min="10242" max="10242" width="5.33203125" style="18" customWidth="1"/>
    <col min="10243" max="10243" width="6.33203125" style="18" customWidth="1"/>
    <col min="10244" max="10245" width="6" style="18" customWidth="1"/>
    <col min="10246" max="10246" width="6.1640625" style="18" customWidth="1"/>
    <col min="10247" max="10247" width="5.5" style="18" customWidth="1"/>
    <col min="10248" max="10248" width="5.1640625" style="18" customWidth="1"/>
    <col min="10249" max="10249" width="5" style="18" customWidth="1"/>
    <col min="10250" max="10250" width="5.5" style="18" customWidth="1"/>
    <col min="10251" max="10251" width="5.33203125" style="18" customWidth="1"/>
    <col min="10252" max="10252" width="5" style="18" customWidth="1"/>
    <col min="10253" max="10253" width="5.5" style="18" customWidth="1"/>
    <col min="10254" max="10255" width="5.33203125" style="18" customWidth="1"/>
    <col min="10256" max="10257" width="5.5" style="18" customWidth="1"/>
    <col min="10258" max="10258" width="4.83203125" style="18" customWidth="1"/>
    <col min="10259" max="10259" width="5.33203125" style="18" customWidth="1"/>
    <col min="10260" max="10260" width="5.5" style="18" customWidth="1"/>
    <col min="10261" max="10261" width="5.33203125" style="18" customWidth="1"/>
    <col min="10262" max="10262" width="6.1640625" style="18" customWidth="1"/>
    <col min="10263" max="10263" width="5.33203125" style="18" customWidth="1"/>
    <col min="10264" max="10264" width="6.33203125" style="18" customWidth="1"/>
    <col min="10265" max="10265" width="6.5" style="18" customWidth="1"/>
    <col min="10266" max="10266" width="7.5" style="18" customWidth="1"/>
    <col min="10267" max="10267" width="6.6640625" style="18" customWidth="1"/>
    <col min="10268" max="10496" width="9.33203125" style="18"/>
    <col min="10497" max="10497" width="7.33203125" style="18" customWidth="1"/>
    <col min="10498" max="10498" width="5.33203125" style="18" customWidth="1"/>
    <col min="10499" max="10499" width="6.33203125" style="18" customWidth="1"/>
    <col min="10500" max="10501" width="6" style="18" customWidth="1"/>
    <col min="10502" max="10502" width="6.1640625" style="18" customWidth="1"/>
    <col min="10503" max="10503" width="5.5" style="18" customWidth="1"/>
    <col min="10504" max="10504" width="5.1640625" style="18" customWidth="1"/>
    <col min="10505" max="10505" width="5" style="18" customWidth="1"/>
    <col min="10506" max="10506" width="5.5" style="18" customWidth="1"/>
    <col min="10507" max="10507" width="5.33203125" style="18" customWidth="1"/>
    <col min="10508" max="10508" width="5" style="18" customWidth="1"/>
    <col min="10509" max="10509" width="5.5" style="18" customWidth="1"/>
    <col min="10510" max="10511" width="5.33203125" style="18" customWidth="1"/>
    <col min="10512" max="10513" width="5.5" style="18" customWidth="1"/>
    <col min="10514" max="10514" width="4.83203125" style="18" customWidth="1"/>
    <col min="10515" max="10515" width="5.33203125" style="18" customWidth="1"/>
    <col min="10516" max="10516" width="5.5" style="18" customWidth="1"/>
    <col min="10517" max="10517" width="5.33203125" style="18" customWidth="1"/>
    <col min="10518" max="10518" width="6.1640625" style="18" customWidth="1"/>
    <col min="10519" max="10519" width="5.33203125" style="18" customWidth="1"/>
    <col min="10520" max="10520" width="6.33203125" style="18" customWidth="1"/>
    <col min="10521" max="10521" width="6.5" style="18" customWidth="1"/>
    <col min="10522" max="10522" width="7.5" style="18" customWidth="1"/>
    <col min="10523" max="10523" width="6.6640625" style="18" customWidth="1"/>
    <col min="10524" max="10752" width="9.33203125" style="18"/>
    <col min="10753" max="10753" width="7.33203125" style="18" customWidth="1"/>
    <col min="10754" max="10754" width="5.33203125" style="18" customWidth="1"/>
    <col min="10755" max="10755" width="6.33203125" style="18" customWidth="1"/>
    <col min="10756" max="10757" width="6" style="18" customWidth="1"/>
    <col min="10758" max="10758" width="6.1640625" style="18" customWidth="1"/>
    <col min="10759" max="10759" width="5.5" style="18" customWidth="1"/>
    <col min="10760" max="10760" width="5.1640625" style="18" customWidth="1"/>
    <col min="10761" max="10761" width="5" style="18" customWidth="1"/>
    <col min="10762" max="10762" width="5.5" style="18" customWidth="1"/>
    <col min="10763" max="10763" width="5.33203125" style="18" customWidth="1"/>
    <col min="10764" max="10764" width="5" style="18" customWidth="1"/>
    <col min="10765" max="10765" width="5.5" style="18" customWidth="1"/>
    <col min="10766" max="10767" width="5.33203125" style="18" customWidth="1"/>
    <col min="10768" max="10769" width="5.5" style="18" customWidth="1"/>
    <col min="10770" max="10770" width="4.83203125" style="18" customWidth="1"/>
    <col min="10771" max="10771" width="5.33203125" style="18" customWidth="1"/>
    <col min="10772" max="10772" width="5.5" style="18" customWidth="1"/>
    <col min="10773" max="10773" width="5.33203125" style="18" customWidth="1"/>
    <col min="10774" max="10774" width="6.1640625" style="18" customWidth="1"/>
    <col min="10775" max="10775" width="5.33203125" style="18" customWidth="1"/>
    <col min="10776" max="10776" width="6.33203125" style="18" customWidth="1"/>
    <col min="10777" max="10777" width="6.5" style="18" customWidth="1"/>
    <col min="10778" max="10778" width="7.5" style="18" customWidth="1"/>
    <col min="10779" max="10779" width="6.6640625" style="18" customWidth="1"/>
    <col min="10780" max="11008" width="9.33203125" style="18"/>
    <col min="11009" max="11009" width="7.33203125" style="18" customWidth="1"/>
    <col min="11010" max="11010" width="5.33203125" style="18" customWidth="1"/>
    <col min="11011" max="11011" width="6.33203125" style="18" customWidth="1"/>
    <col min="11012" max="11013" width="6" style="18" customWidth="1"/>
    <col min="11014" max="11014" width="6.1640625" style="18" customWidth="1"/>
    <col min="11015" max="11015" width="5.5" style="18" customWidth="1"/>
    <col min="11016" max="11016" width="5.1640625" style="18" customWidth="1"/>
    <col min="11017" max="11017" width="5" style="18" customWidth="1"/>
    <col min="11018" max="11018" width="5.5" style="18" customWidth="1"/>
    <col min="11019" max="11019" width="5.33203125" style="18" customWidth="1"/>
    <col min="11020" max="11020" width="5" style="18" customWidth="1"/>
    <col min="11021" max="11021" width="5.5" style="18" customWidth="1"/>
    <col min="11022" max="11023" width="5.33203125" style="18" customWidth="1"/>
    <col min="11024" max="11025" width="5.5" style="18" customWidth="1"/>
    <col min="11026" max="11026" width="4.83203125" style="18" customWidth="1"/>
    <col min="11027" max="11027" width="5.33203125" style="18" customWidth="1"/>
    <col min="11028" max="11028" width="5.5" style="18" customWidth="1"/>
    <col min="11029" max="11029" width="5.33203125" style="18" customWidth="1"/>
    <col min="11030" max="11030" width="6.1640625" style="18" customWidth="1"/>
    <col min="11031" max="11031" width="5.33203125" style="18" customWidth="1"/>
    <col min="11032" max="11032" width="6.33203125" style="18" customWidth="1"/>
    <col min="11033" max="11033" width="6.5" style="18" customWidth="1"/>
    <col min="11034" max="11034" width="7.5" style="18" customWidth="1"/>
    <col min="11035" max="11035" width="6.6640625" style="18" customWidth="1"/>
    <col min="11036" max="11264" width="9.33203125" style="18"/>
    <col min="11265" max="11265" width="7.33203125" style="18" customWidth="1"/>
    <col min="11266" max="11266" width="5.33203125" style="18" customWidth="1"/>
    <col min="11267" max="11267" width="6.33203125" style="18" customWidth="1"/>
    <col min="11268" max="11269" width="6" style="18" customWidth="1"/>
    <col min="11270" max="11270" width="6.1640625" style="18" customWidth="1"/>
    <col min="11271" max="11271" width="5.5" style="18" customWidth="1"/>
    <col min="11272" max="11272" width="5.1640625" style="18" customWidth="1"/>
    <col min="11273" max="11273" width="5" style="18" customWidth="1"/>
    <col min="11274" max="11274" width="5.5" style="18" customWidth="1"/>
    <col min="11275" max="11275" width="5.33203125" style="18" customWidth="1"/>
    <col min="11276" max="11276" width="5" style="18" customWidth="1"/>
    <col min="11277" max="11277" width="5.5" style="18" customWidth="1"/>
    <col min="11278" max="11279" width="5.33203125" style="18" customWidth="1"/>
    <col min="11280" max="11281" width="5.5" style="18" customWidth="1"/>
    <col min="11282" max="11282" width="4.83203125" style="18" customWidth="1"/>
    <col min="11283" max="11283" width="5.33203125" style="18" customWidth="1"/>
    <col min="11284" max="11284" width="5.5" style="18" customWidth="1"/>
    <col min="11285" max="11285" width="5.33203125" style="18" customWidth="1"/>
    <col min="11286" max="11286" width="6.1640625" style="18" customWidth="1"/>
    <col min="11287" max="11287" width="5.33203125" style="18" customWidth="1"/>
    <col min="11288" max="11288" width="6.33203125" style="18" customWidth="1"/>
    <col min="11289" max="11289" width="6.5" style="18" customWidth="1"/>
    <col min="11290" max="11290" width="7.5" style="18" customWidth="1"/>
    <col min="11291" max="11291" width="6.6640625" style="18" customWidth="1"/>
    <col min="11292" max="11520" width="9.33203125" style="18"/>
    <col min="11521" max="11521" width="7.33203125" style="18" customWidth="1"/>
    <col min="11522" max="11522" width="5.33203125" style="18" customWidth="1"/>
    <col min="11523" max="11523" width="6.33203125" style="18" customWidth="1"/>
    <col min="11524" max="11525" width="6" style="18" customWidth="1"/>
    <col min="11526" max="11526" width="6.1640625" style="18" customWidth="1"/>
    <col min="11527" max="11527" width="5.5" style="18" customWidth="1"/>
    <col min="11528" max="11528" width="5.1640625" style="18" customWidth="1"/>
    <col min="11529" max="11529" width="5" style="18" customWidth="1"/>
    <col min="11530" max="11530" width="5.5" style="18" customWidth="1"/>
    <col min="11531" max="11531" width="5.33203125" style="18" customWidth="1"/>
    <col min="11532" max="11532" width="5" style="18" customWidth="1"/>
    <col min="11533" max="11533" width="5.5" style="18" customWidth="1"/>
    <col min="11534" max="11535" width="5.33203125" style="18" customWidth="1"/>
    <col min="11536" max="11537" width="5.5" style="18" customWidth="1"/>
    <col min="11538" max="11538" width="4.83203125" style="18" customWidth="1"/>
    <col min="11539" max="11539" width="5.33203125" style="18" customWidth="1"/>
    <col min="11540" max="11540" width="5.5" style="18" customWidth="1"/>
    <col min="11541" max="11541" width="5.33203125" style="18" customWidth="1"/>
    <col min="11542" max="11542" width="6.1640625" style="18" customWidth="1"/>
    <col min="11543" max="11543" width="5.33203125" style="18" customWidth="1"/>
    <col min="11544" max="11544" width="6.33203125" style="18" customWidth="1"/>
    <col min="11545" max="11545" width="6.5" style="18" customWidth="1"/>
    <col min="11546" max="11546" width="7.5" style="18" customWidth="1"/>
    <col min="11547" max="11547" width="6.6640625" style="18" customWidth="1"/>
    <col min="11548" max="11776" width="9.33203125" style="18"/>
    <col min="11777" max="11777" width="7.33203125" style="18" customWidth="1"/>
    <col min="11778" max="11778" width="5.33203125" style="18" customWidth="1"/>
    <col min="11779" max="11779" width="6.33203125" style="18" customWidth="1"/>
    <col min="11780" max="11781" width="6" style="18" customWidth="1"/>
    <col min="11782" max="11782" width="6.1640625" style="18" customWidth="1"/>
    <col min="11783" max="11783" width="5.5" style="18" customWidth="1"/>
    <col min="11784" max="11784" width="5.1640625" style="18" customWidth="1"/>
    <col min="11785" max="11785" width="5" style="18" customWidth="1"/>
    <col min="11786" max="11786" width="5.5" style="18" customWidth="1"/>
    <col min="11787" max="11787" width="5.33203125" style="18" customWidth="1"/>
    <col min="11788" max="11788" width="5" style="18" customWidth="1"/>
    <col min="11789" max="11789" width="5.5" style="18" customWidth="1"/>
    <col min="11790" max="11791" width="5.33203125" style="18" customWidth="1"/>
    <col min="11792" max="11793" width="5.5" style="18" customWidth="1"/>
    <col min="11794" max="11794" width="4.83203125" style="18" customWidth="1"/>
    <col min="11795" max="11795" width="5.33203125" style="18" customWidth="1"/>
    <col min="11796" max="11796" width="5.5" style="18" customWidth="1"/>
    <col min="11797" max="11797" width="5.33203125" style="18" customWidth="1"/>
    <col min="11798" max="11798" width="6.1640625" style="18" customWidth="1"/>
    <col min="11799" max="11799" width="5.33203125" style="18" customWidth="1"/>
    <col min="11800" max="11800" width="6.33203125" style="18" customWidth="1"/>
    <col min="11801" max="11801" width="6.5" style="18" customWidth="1"/>
    <col min="11802" max="11802" width="7.5" style="18" customWidth="1"/>
    <col min="11803" max="11803" width="6.6640625" style="18" customWidth="1"/>
    <col min="11804" max="12032" width="9.33203125" style="18"/>
    <col min="12033" max="12033" width="7.33203125" style="18" customWidth="1"/>
    <col min="12034" max="12034" width="5.33203125" style="18" customWidth="1"/>
    <col min="12035" max="12035" width="6.33203125" style="18" customWidth="1"/>
    <col min="12036" max="12037" width="6" style="18" customWidth="1"/>
    <col min="12038" max="12038" width="6.1640625" style="18" customWidth="1"/>
    <col min="12039" max="12039" width="5.5" style="18" customWidth="1"/>
    <col min="12040" max="12040" width="5.1640625" style="18" customWidth="1"/>
    <col min="12041" max="12041" width="5" style="18" customWidth="1"/>
    <col min="12042" max="12042" width="5.5" style="18" customWidth="1"/>
    <col min="12043" max="12043" width="5.33203125" style="18" customWidth="1"/>
    <col min="12044" max="12044" width="5" style="18" customWidth="1"/>
    <col min="12045" max="12045" width="5.5" style="18" customWidth="1"/>
    <col min="12046" max="12047" width="5.33203125" style="18" customWidth="1"/>
    <col min="12048" max="12049" width="5.5" style="18" customWidth="1"/>
    <col min="12050" max="12050" width="4.83203125" style="18" customWidth="1"/>
    <col min="12051" max="12051" width="5.33203125" style="18" customWidth="1"/>
    <col min="12052" max="12052" width="5.5" style="18" customWidth="1"/>
    <col min="12053" max="12053" width="5.33203125" style="18" customWidth="1"/>
    <col min="12054" max="12054" width="6.1640625" style="18" customWidth="1"/>
    <col min="12055" max="12055" width="5.33203125" style="18" customWidth="1"/>
    <col min="12056" max="12056" width="6.33203125" style="18" customWidth="1"/>
    <col min="12057" max="12057" width="6.5" style="18" customWidth="1"/>
    <col min="12058" max="12058" width="7.5" style="18" customWidth="1"/>
    <col min="12059" max="12059" width="6.6640625" style="18" customWidth="1"/>
    <col min="12060" max="12288" width="9.33203125" style="18"/>
    <col min="12289" max="12289" width="7.33203125" style="18" customWidth="1"/>
    <col min="12290" max="12290" width="5.33203125" style="18" customWidth="1"/>
    <col min="12291" max="12291" width="6.33203125" style="18" customWidth="1"/>
    <col min="12292" max="12293" width="6" style="18" customWidth="1"/>
    <col min="12294" max="12294" width="6.1640625" style="18" customWidth="1"/>
    <col min="12295" max="12295" width="5.5" style="18" customWidth="1"/>
    <col min="12296" max="12296" width="5.1640625" style="18" customWidth="1"/>
    <col min="12297" max="12297" width="5" style="18" customWidth="1"/>
    <col min="12298" max="12298" width="5.5" style="18" customWidth="1"/>
    <col min="12299" max="12299" width="5.33203125" style="18" customWidth="1"/>
    <col min="12300" max="12300" width="5" style="18" customWidth="1"/>
    <col min="12301" max="12301" width="5.5" style="18" customWidth="1"/>
    <col min="12302" max="12303" width="5.33203125" style="18" customWidth="1"/>
    <col min="12304" max="12305" width="5.5" style="18" customWidth="1"/>
    <col min="12306" max="12306" width="4.83203125" style="18" customWidth="1"/>
    <col min="12307" max="12307" width="5.33203125" style="18" customWidth="1"/>
    <col min="12308" max="12308" width="5.5" style="18" customWidth="1"/>
    <col min="12309" max="12309" width="5.33203125" style="18" customWidth="1"/>
    <col min="12310" max="12310" width="6.1640625" style="18" customWidth="1"/>
    <col min="12311" max="12311" width="5.33203125" style="18" customWidth="1"/>
    <col min="12312" max="12312" width="6.33203125" style="18" customWidth="1"/>
    <col min="12313" max="12313" width="6.5" style="18" customWidth="1"/>
    <col min="12314" max="12314" width="7.5" style="18" customWidth="1"/>
    <col min="12315" max="12315" width="6.6640625" style="18" customWidth="1"/>
    <col min="12316" max="12544" width="9.33203125" style="18"/>
    <col min="12545" max="12545" width="7.33203125" style="18" customWidth="1"/>
    <col min="12546" max="12546" width="5.33203125" style="18" customWidth="1"/>
    <col min="12547" max="12547" width="6.33203125" style="18" customWidth="1"/>
    <col min="12548" max="12549" width="6" style="18" customWidth="1"/>
    <col min="12550" max="12550" width="6.1640625" style="18" customWidth="1"/>
    <col min="12551" max="12551" width="5.5" style="18" customWidth="1"/>
    <col min="12552" max="12552" width="5.1640625" style="18" customWidth="1"/>
    <col min="12553" max="12553" width="5" style="18" customWidth="1"/>
    <col min="12554" max="12554" width="5.5" style="18" customWidth="1"/>
    <col min="12555" max="12555" width="5.33203125" style="18" customWidth="1"/>
    <col min="12556" max="12556" width="5" style="18" customWidth="1"/>
    <col min="12557" max="12557" width="5.5" style="18" customWidth="1"/>
    <col min="12558" max="12559" width="5.33203125" style="18" customWidth="1"/>
    <col min="12560" max="12561" width="5.5" style="18" customWidth="1"/>
    <col min="12562" max="12562" width="4.83203125" style="18" customWidth="1"/>
    <col min="12563" max="12563" width="5.33203125" style="18" customWidth="1"/>
    <col min="12564" max="12564" width="5.5" style="18" customWidth="1"/>
    <col min="12565" max="12565" width="5.33203125" style="18" customWidth="1"/>
    <col min="12566" max="12566" width="6.1640625" style="18" customWidth="1"/>
    <col min="12567" max="12567" width="5.33203125" style="18" customWidth="1"/>
    <col min="12568" max="12568" width="6.33203125" style="18" customWidth="1"/>
    <col min="12569" max="12569" width="6.5" style="18" customWidth="1"/>
    <col min="12570" max="12570" width="7.5" style="18" customWidth="1"/>
    <col min="12571" max="12571" width="6.6640625" style="18" customWidth="1"/>
    <col min="12572" max="12800" width="9.33203125" style="18"/>
    <col min="12801" max="12801" width="7.33203125" style="18" customWidth="1"/>
    <col min="12802" max="12802" width="5.33203125" style="18" customWidth="1"/>
    <col min="12803" max="12803" width="6.33203125" style="18" customWidth="1"/>
    <col min="12804" max="12805" width="6" style="18" customWidth="1"/>
    <col min="12806" max="12806" width="6.1640625" style="18" customWidth="1"/>
    <col min="12807" max="12807" width="5.5" style="18" customWidth="1"/>
    <col min="12808" max="12808" width="5.1640625" style="18" customWidth="1"/>
    <col min="12809" max="12809" width="5" style="18" customWidth="1"/>
    <col min="12810" max="12810" width="5.5" style="18" customWidth="1"/>
    <col min="12811" max="12811" width="5.33203125" style="18" customWidth="1"/>
    <col min="12812" max="12812" width="5" style="18" customWidth="1"/>
    <col min="12813" max="12813" width="5.5" style="18" customWidth="1"/>
    <col min="12814" max="12815" width="5.33203125" style="18" customWidth="1"/>
    <col min="12816" max="12817" width="5.5" style="18" customWidth="1"/>
    <col min="12818" max="12818" width="4.83203125" style="18" customWidth="1"/>
    <col min="12819" max="12819" width="5.33203125" style="18" customWidth="1"/>
    <col min="12820" max="12820" width="5.5" style="18" customWidth="1"/>
    <col min="12821" max="12821" width="5.33203125" style="18" customWidth="1"/>
    <col min="12822" max="12822" width="6.1640625" style="18" customWidth="1"/>
    <col min="12823" max="12823" width="5.33203125" style="18" customWidth="1"/>
    <col min="12824" max="12824" width="6.33203125" style="18" customWidth="1"/>
    <col min="12825" max="12825" width="6.5" style="18" customWidth="1"/>
    <col min="12826" max="12826" width="7.5" style="18" customWidth="1"/>
    <col min="12827" max="12827" width="6.6640625" style="18" customWidth="1"/>
    <col min="12828" max="13056" width="9.33203125" style="18"/>
    <col min="13057" max="13057" width="7.33203125" style="18" customWidth="1"/>
    <col min="13058" max="13058" width="5.33203125" style="18" customWidth="1"/>
    <col min="13059" max="13059" width="6.33203125" style="18" customWidth="1"/>
    <col min="13060" max="13061" width="6" style="18" customWidth="1"/>
    <col min="13062" max="13062" width="6.1640625" style="18" customWidth="1"/>
    <col min="13063" max="13063" width="5.5" style="18" customWidth="1"/>
    <col min="13064" max="13064" width="5.1640625" style="18" customWidth="1"/>
    <col min="13065" max="13065" width="5" style="18" customWidth="1"/>
    <col min="13066" max="13066" width="5.5" style="18" customWidth="1"/>
    <col min="13067" max="13067" width="5.33203125" style="18" customWidth="1"/>
    <col min="13068" max="13068" width="5" style="18" customWidth="1"/>
    <col min="13069" max="13069" width="5.5" style="18" customWidth="1"/>
    <col min="13070" max="13071" width="5.33203125" style="18" customWidth="1"/>
    <col min="13072" max="13073" width="5.5" style="18" customWidth="1"/>
    <col min="13074" max="13074" width="4.83203125" style="18" customWidth="1"/>
    <col min="13075" max="13075" width="5.33203125" style="18" customWidth="1"/>
    <col min="13076" max="13076" width="5.5" style="18" customWidth="1"/>
    <col min="13077" max="13077" width="5.33203125" style="18" customWidth="1"/>
    <col min="13078" max="13078" width="6.1640625" style="18" customWidth="1"/>
    <col min="13079" max="13079" width="5.33203125" style="18" customWidth="1"/>
    <col min="13080" max="13080" width="6.33203125" style="18" customWidth="1"/>
    <col min="13081" max="13081" width="6.5" style="18" customWidth="1"/>
    <col min="13082" max="13082" width="7.5" style="18" customWidth="1"/>
    <col min="13083" max="13083" width="6.6640625" style="18" customWidth="1"/>
    <col min="13084" max="13312" width="9.33203125" style="18"/>
    <col min="13313" max="13313" width="7.33203125" style="18" customWidth="1"/>
    <col min="13314" max="13314" width="5.33203125" style="18" customWidth="1"/>
    <col min="13315" max="13315" width="6.33203125" style="18" customWidth="1"/>
    <col min="13316" max="13317" width="6" style="18" customWidth="1"/>
    <col min="13318" max="13318" width="6.1640625" style="18" customWidth="1"/>
    <col min="13319" max="13319" width="5.5" style="18" customWidth="1"/>
    <col min="13320" max="13320" width="5.1640625" style="18" customWidth="1"/>
    <col min="13321" max="13321" width="5" style="18" customWidth="1"/>
    <col min="13322" max="13322" width="5.5" style="18" customWidth="1"/>
    <col min="13323" max="13323" width="5.33203125" style="18" customWidth="1"/>
    <col min="13324" max="13324" width="5" style="18" customWidth="1"/>
    <col min="13325" max="13325" width="5.5" style="18" customWidth="1"/>
    <col min="13326" max="13327" width="5.33203125" style="18" customWidth="1"/>
    <col min="13328" max="13329" width="5.5" style="18" customWidth="1"/>
    <col min="13330" max="13330" width="4.83203125" style="18" customWidth="1"/>
    <col min="13331" max="13331" width="5.33203125" style="18" customWidth="1"/>
    <col min="13332" max="13332" width="5.5" style="18" customWidth="1"/>
    <col min="13333" max="13333" width="5.33203125" style="18" customWidth="1"/>
    <col min="13334" max="13334" width="6.1640625" style="18" customWidth="1"/>
    <col min="13335" max="13335" width="5.33203125" style="18" customWidth="1"/>
    <col min="13336" max="13336" width="6.33203125" style="18" customWidth="1"/>
    <col min="13337" max="13337" width="6.5" style="18" customWidth="1"/>
    <col min="13338" max="13338" width="7.5" style="18" customWidth="1"/>
    <col min="13339" max="13339" width="6.6640625" style="18" customWidth="1"/>
    <col min="13340" max="13568" width="9.33203125" style="18"/>
    <col min="13569" max="13569" width="7.33203125" style="18" customWidth="1"/>
    <col min="13570" max="13570" width="5.33203125" style="18" customWidth="1"/>
    <col min="13571" max="13571" width="6.33203125" style="18" customWidth="1"/>
    <col min="13572" max="13573" width="6" style="18" customWidth="1"/>
    <col min="13574" max="13574" width="6.1640625" style="18" customWidth="1"/>
    <col min="13575" max="13575" width="5.5" style="18" customWidth="1"/>
    <col min="13576" max="13576" width="5.1640625" style="18" customWidth="1"/>
    <col min="13577" max="13577" width="5" style="18" customWidth="1"/>
    <col min="13578" max="13578" width="5.5" style="18" customWidth="1"/>
    <col min="13579" max="13579" width="5.33203125" style="18" customWidth="1"/>
    <col min="13580" max="13580" width="5" style="18" customWidth="1"/>
    <col min="13581" max="13581" width="5.5" style="18" customWidth="1"/>
    <col min="13582" max="13583" width="5.33203125" style="18" customWidth="1"/>
    <col min="13584" max="13585" width="5.5" style="18" customWidth="1"/>
    <col min="13586" max="13586" width="4.83203125" style="18" customWidth="1"/>
    <col min="13587" max="13587" width="5.33203125" style="18" customWidth="1"/>
    <col min="13588" max="13588" width="5.5" style="18" customWidth="1"/>
    <col min="13589" max="13589" width="5.33203125" style="18" customWidth="1"/>
    <col min="13590" max="13590" width="6.1640625" style="18" customWidth="1"/>
    <col min="13591" max="13591" width="5.33203125" style="18" customWidth="1"/>
    <col min="13592" max="13592" width="6.33203125" style="18" customWidth="1"/>
    <col min="13593" max="13593" width="6.5" style="18" customWidth="1"/>
    <col min="13594" max="13594" width="7.5" style="18" customWidth="1"/>
    <col min="13595" max="13595" width="6.6640625" style="18" customWidth="1"/>
    <col min="13596" max="13824" width="9.33203125" style="18"/>
    <col min="13825" max="13825" width="7.33203125" style="18" customWidth="1"/>
    <col min="13826" max="13826" width="5.33203125" style="18" customWidth="1"/>
    <col min="13827" max="13827" width="6.33203125" style="18" customWidth="1"/>
    <col min="13828" max="13829" width="6" style="18" customWidth="1"/>
    <col min="13830" max="13830" width="6.1640625" style="18" customWidth="1"/>
    <col min="13831" max="13831" width="5.5" style="18" customWidth="1"/>
    <col min="13832" max="13832" width="5.1640625" style="18" customWidth="1"/>
    <col min="13833" max="13833" width="5" style="18" customWidth="1"/>
    <col min="13834" max="13834" width="5.5" style="18" customWidth="1"/>
    <col min="13835" max="13835" width="5.33203125" style="18" customWidth="1"/>
    <col min="13836" max="13836" width="5" style="18" customWidth="1"/>
    <col min="13837" max="13837" width="5.5" style="18" customWidth="1"/>
    <col min="13838" max="13839" width="5.33203125" style="18" customWidth="1"/>
    <col min="13840" max="13841" width="5.5" style="18" customWidth="1"/>
    <col min="13842" max="13842" width="4.83203125" style="18" customWidth="1"/>
    <col min="13843" max="13843" width="5.33203125" style="18" customWidth="1"/>
    <col min="13844" max="13844" width="5.5" style="18" customWidth="1"/>
    <col min="13845" max="13845" width="5.33203125" style="18" customWidth="1"/>
    <col min="13846" max="13846" width="6.1640625" style="18" customWidth="1"/>
    <col min="13847" max="13847" width="5.33203125" style="18" customWidth="1"/>
    <col min="13848" max="13848" width="6.33203125" style="18" customWidth="1"/>
    <col min="13849" max="13849" width="6.5" style="18" customWidth="1"/>
    <col min="13850" max="13850" width="7.5" style="18" customWidth="1"/>
    <col min="13851" max="13851" width="6.6640625" style="18" customWidth="1"/>
    <col min="13852" max="14080" width="9.33203125" style="18"/>
    <col min="14081" max="14081" width="7.33203125" style="18" customWidth="1"/>
    <col min="14082" max="14082" width="5.33203125" style="18" customWidth="1"/>
    <col min="14083" max="14083" width="6.33203125" style="18" customWidth="1"/>
    <col min="14084" max="14085" width="6" style="18" customWidth="1"/>
    <col min="14086" max="14086" width="6.1640625" style="18" customWidth="1"/>
    <col min="14087" max="14087" width="5.5" style="18" customWidth="1"/>
    <col min="14088" max="14088" width="5.1640625" style="18" customWidth="1"/>
    <col min="14089" max="14089" width="5" style="18" customWidth="1"/>
    <col min="14090" max="14090" width="5.5" style="18" customWidth="1"/>
    <col min="14091" max="14091" width="5.33203125" style="18" customWidth="1"/>
    <col min="14092" max="14092" width="5" style="18" customWidth="1"/>
    <col min="14093" max="14093" width="5.5" style="18" customWidth="1"/>
    <col min="14094" max="14095" width="5.33203125" style="18" customWidth="1"/>
    <col min="14096" max="14097" width="5.5" style="18" customWidth="1"/>
    <col min="14098" max="14098" width="4.83203125" style="18" customWidth="1"/>
    <col min="14099" max="14099" width="5.33203125" style="18" customWidth="1"/>
    <col min="14100" max="14100" width="5.5" style="18" customWidth="1"/>
    <col min="14101" max="14101" width="5.33203125" style="18" customWidth="1"/>
    <col min="14102" max="14102" width="6.1640625" style="18" customWidth="1"/>
    <col min="14103" max="14103" width="5.33203125" style="18" customWidth="1"/>
    <col min="14104" max="14104" width="6.33203125" style="18" customWidth="1"/>
    <col min="14105" max="14105" width="6.5" style="18" customWidth="1"/>
    <col min="14106" max="14106" width="7.5" style="18" customWidth="1"/>
    <col min="14107" max="14107" width="6.6640625" style="18" customWidth="1"/>
    <col min="14108" max="14336" width="9.33203125" style="18"/>
    <col min="14337" max="14337" width="7.33203125" style="18" customWidth="1"/>
    <col min="14338" max="14338" width="5.33203125" style="18" customWidth="1"/>
    <col min="14339" max="14339" width="6.33203125" style="18" customWidth="1"/>
    <col min="14340" max="14341" width="6" style="18" customWidth="1"/>
    <col min="14342" max="14342" width="6.1640625" style="18" customWidth="1"/>
    <col min="14343" max="14343" width="5.5" style="18" customWidth="1"/>
    <col min="14344" max="14344" width="5.1640625" style="18" customWidth="1"/>
    <col min="14345" max="14345" width="5" style="18" customWidth="1"/>
    <col min="14346" max="14346" width="5.5" style="18" customWidth="1"/>
    <col min="14347" max="14347" width="5.33203125" style="18" customWidth="1"/>
    <col min="14348" max="14348" width="5" style="18" customWidth="1"/>
    <col min="14349" max="14349" width="5.5" style="18" customWidth="1"/>
    <col min="14350" max="14351" width="5.33203125" style="18" customWidth="1"/>
    <col min="14352" max="14353" width="5.5" style="18" customWidth="1"/>
    <col min="14354" max="14354" width="4.83203125" style="18" customWidth="1"/>
    <col min="14355" max="14355" width="5.33203125" style="18" customWidth="1"/>
    <col min="14356" max="14356" width="5.5" style="18" customWidth="1"/>
    <col min="14357" max="14357" width="5.33203125" style="18" customWidth="1"/>
    <col min="14358" max="14358" width="6.1640625" style="18" customWidth="1"/>
    <col min="14359" max="14359" width="5.33203125" style="18" customWidth="1"/>
    <col min="14360" max="14360" width="6.33203125" style="18" customWidth="1"/>
    <col min="14361" max="14361" width="6.5" style="18" customWidth="1"/>
    <col min="14362" max="14362" width="7.5" style="18" customWidth="1"/>
    <col min="14363" max="14363" width="6.6640625" style="18" customWidth="1"/>
    <col min="14364" max="14592" width="9.33203125" style="18"/>
    <col min="14593" max="14593" width="7.33203125" style="18" customWidth="1"/>
    <col min="14594" max="14594" width="5.33203125" style="18" customWidth="1"/>
    <col min="14595" max="14595" width="6.33203125" style="18" customWidth="1"/>
    <col min="14596" max="14597" width="6" style="18" customWidth="1"/>
    <col min="14598" max="14598" width="6.1640625" style="18" customWidth="1"/>
    <col min="14599" max="14599" width="5.5" style="18" customWidth="1"/>
    <col min="14600" max="14600" width="5.1640625" style="18" customWidth="1"/>
    <col min="14601" max="14601" width="5" style="18" customWidth="1"/>
    <col min="14602" max="14602" width="5.5" style="18" customWidth="1"/>
    <col min="14603" max="14603" width="5.33203125" style="18" customWidth="1"/>
    <col min="14604" max="14604" width="5" style="18" customWidth="1"/>
    <col min="14605" max="14605" width="5.5" style="18" customWidth="1"/>
    <col min="14606" max="14607" width="5.33203125" style="18" customWidth="1"/>
    <col min="14608" max="14609" width="5.5" style="18" customWidth="1"/>
    <col min="14610" max="14610" width="4.83203125" style="18" customWidth="1"/>
    <col min="14611" max="14611" width="5.33203125" style="18" customWidth="1"/>
    <col min="14612" max="14612" width="5.5" style="18" customWidth="1"/>
    <col min="14613" max="14613" width="5.33203125" style="18" customWidth="1"/>
    <col min="14614" max="14614" width="6.1640625" style="18" customWidth="1"/>
    <col min="14615" max="14615" width="5.33203125" style="18" customWidth="1"/>
    <col min="14616" max="14616" width="6.33203125" style="18" customWidth="1"/>
    <col min="14617" max="14617" width="6.5" style="18" customWidth="1"/>
    <col min="14618" max="14618" width="7.5" style="18" customWidth="1"/>
    <col min="14619" max="14619" width="6.6640625" style="18" customWidth="1"/>
    <col min="14620" max="14848" width="9.33203125" style="18"/>
    <col min="14849" max="14849" width="7.33203125" style="18" customWidth="1"/>
    <col min="14850" max="14850" width="5.33203125" style="18" customWidth="1"/>
    <col min="14851" max="14851" width="6.33203125" style="18" customWidth="1"/>
    <col min="14852" max="14853" width="6" style="18" customWidth="1"/>
    <col min="14854" max="14854" width="6.1640625" style="18" customWidth="1"/>
    <col min="14855" max="14855" width="5.5" style="18" customWidth="1"/>
    <col min="14856" max="14856" width="5.1640625" style="18" customWidth="1"/>
    <col min="14857" max="14857" width="5" style="18" customWidth="1"/>
    <col min="14858" max="14858" width="5.5" style="18" customWidth="1"/>
    <col min="14859" max="14859" width="5.33203125" style="18" customWidth="1"/>
    <col min="14860" max="14860" width="5" style="18" customWidth="1"/>
    <col min="14861" max="14861" width="5.5" style="18" customWidth="1"/>
    <col min="14862" max="14863" width="5.33203125" style="18" customWidth="1"/>
    <col min="14864" max="14865" width="5.5" style="18" customWidth="1"/>
    <col min="14866" max="14866" width="4.83203125" style="18" customWidth="1"/>
    <col min="14867" max="14867" width="5.33203125" style="18" customWidth="1"/>
    <col min="14868" max="14868" width="5.5" style="18" customWidth="1"/>
    <col min="14869" max="14869" width="5.33203125" style="18" customWidth="1"/>
    <col min="14870" max="14870" width="6.1640625" style="18" customWidth="1"/>
    <col min="14871" max="14871" width="5.33203125" style="18" customWidth="1"/>
    <col min="14872" max="14872" width="6.33203125" style="18" customWidth="1"/>
    <col min="14873" max="14873" width="6.5" style="18" customWidth="1"/>
    <col min="14874" max="14874" width="7.5" style="18" customWidth="1"/>
    <col min="14875" max="14875" width="6.6640625" style="18" customWidth="1"/>
    <col min="14876" max="15104" width="9.33203125" style="18"/>
    <col min="15105" max="15105" width="7.33203125" style="18" customWidth="1"/>
    <col min="15106" max="15106" width="5.33203125" style="18" customWidth="1"/>
    <col min="15107" max="15107" width="6.33203125" style="18" customWidth="1"/>
    <col min="15108" max="15109" width="6" style="18" customWidth="1"/>
    <col min="15110" max="15110" width="6.1640625" style="18" customWidth="1"/>
    <col min="15111" max="15111" width="5.5" style="18" customWidth="1"/>
    <col min="15112" max="15112" width="5.1640625" style="18" customWidth="1"/>
    <col min="15113" max="15113" width="5" style="18" customWidth="1"/>
    <col min="15114" max="15114" width="5.5" style="18" customWidth="1"/>
    <col min="15115" max="15115" width="5.33203125" style="18" customWidth="1"/>
    <col min="15116" max="15116" width="5" style="18" customWidth="1"/>
    <col min="15117" max="15117" width="5.5" style="18" customWidth="1"/>
    <col min="15118" max="15119" width="5.33203125" style="18" customWidth="1"/>
    <col min="15120" max="15121" width="5.5" style="18" customWidth="1"/>
    <col min="15122" max="15122" width="4.83203125" style="18" customWidth="1"/>
    <col min="15123" max="15123" width="5.33203125" style="18" customWidth="1"/>
    <col min="15124" max="15124" width="5.5" style="18" customWidth="1"/>
    <col min="15125" max="15125" width="5.33203125" style="18" customWidth="1"/>
    <col min="15126" max="15126" width="6.1640625" style="18" customWidth="1"/>
    <col min="15127" max="15127" width="5.33203125" style="18" customWidth="1"/>
    <col min="15128" max="15128" width="6.33203125" style="18" customWidth="1"/>
    <col min="15129" max="15129" width="6.5" style="18" customWidth="1"/>
    <col min="15130" max="15130" width="7.5" style="18" customWidth="1"/>
    <col min="15131" max="15131" width="6.6640625" style="18" customWidth="1"/>
    <col min="15132" max="15360" width="9.33203125" style="18"/>
    <col min="15361" max="15361" width="7.33203125" style="18" customWidth="1"/>
    <col min="15362" max="15362" width="5.33203125" style="18" customWidth="1"/>
    <col min="15363" max="15363" width="6.33203125" style="18" customWidth="1"/>
    <col min="15364" max="15365" width="6" style="18" customWidth="1"/>
    <col min="15366" max="15366" width="6.1640625" style="18" customWidth="1"/>
    <col min="15367" max="15367" width="5.5" style="18" customWidth="1"/>
    <col min="15368" max="15368" width="5.1640625" style="18" customWidth="1"/>
    <col min="15369" max="15369" width="5" style="18" customWidth="1"/>
    <col min="15370" max="15370" width="5.5" style="18" customWidth="1"/>
    <col min="15371" max="15371" width="5.33203125" style="18" customWidth="1"/>
    <col min="15372" max="15372" width="5" style="18" customWidth="1"/>
    <col min="15373" max="15373" width="5.5" style="18" customWidth="1"/>
    <col min="15374" max="15375" width="5.33203125" style="18" customWidth="1"/>
    <col min="15376" max="15377" width="5.5" style="18" customWidth="1"/>
    <col min="15378" max="15378" width="4.83203125" style="18" customWidth="1"/>
    <col min="15379" max="15379" width="5.33203125" style="18" customWidth="1"/>
    <col min="15380" max="15380" width="5.5" style="18" customWidth="1"/>
    <col min="15381" max="15381" width="5.33203125" style="18" customWidth="1"/>
    <col min="15382" max="15382" width="6.1640625" style="18" customWidth="1"/>
    <col min="15383" max="15383" width="5.33203125" style="18" customWidth="1"/>
    <col min="15384" max="15384" width="6.33203125" style="18" customWidth="1"/>
    <col min="15385" max="15385" width="6.5" style="18" customWidth="1"/>
    <col min="15386" max="15386" width="7.5" style="18" customWidth="1"/>
    <col min="15387" max="15387" width="6.6640625" style="18" customWidth="1"/>
    <col min="15388" max="15616" width="9.33203125" style="18"/>
    <col min="15617" max="15617" width="7.33203125" style="18" customWidth="1"/>
    <col min="15618" max="15618" width="5.33203125" style="18" customWidth="1"/>
    <col min="15619" max="15619" width="6.33203125" style="18" customWidth="1"/>
    <col min="15620" max="15621" width="6" style="18" customWidth="1"/>
    <col min="15622" max="15622" width="6.1640625" style="18" customWidth="1"/>
    <col min="15623" max="15623" width="5.5" style="18" customWidth="1"/>
    <col min="15624" max="15624" width="5.1640625" style="18" customWidth="1"/>
    <col min="15625" max="15625" width="5" style="18" customWidth="1"/>
    <col min="15626" max="15626" width="5.5" style="18" customWidth="1"/>
    <col min="15627" max="15627" width="5.33203125" style="18" customWidth="1"/>
    <col min="15628" max="15628" width="5" style="18" customWidth="1"/>
    <col min="15629" max="15629" width="5.5" style="18" customWidth="1"/>
    <col min="15630" max="15631" width="5.33203125" style="18" customWidth="1"/>
    <col min="15632" max="15633" width="5.5" style="18" customWidth="1"/>
    <col min="15634" max="15634" width="4.83203125" style="18" customWidth="1"/>
    <col min="15635" max="15635" width="5.33203125" style="18" customWidth="1"/>
    <col min="15636" max="15636" width="5.5" style="18" customWidth="1"/>
    <col min="15637" max="15637" width="5.33203125" style="18" customWidth="1"/>
    <col min="15638" max="15638" width="6.1640625" style="18" customWidth="1"/>
    <col min="15639" max="15639" width="5.33203125" style="18" customWidth="1"/>
    <col min="15640" max="15640" width="6.33203125" style="18" customWidth="1"/>
    <col min="15641" max="15641" width="6.5" style="18" customWidth="1"/>
    <col min="15642" max="15642" width="7.5" style="18" customWidth="1"/>
    <col min="15643" max="15643" width="6.6640625" style="18" customWidth="1"/>
    <col min="15644" max="15872" width="9.33203125" style="18"/>
    <col min="15873" max="15873" width="7.33203125" style="18" customWidth="1"/>
    <col min="15874" max="15874" width="5.33203125" style="18" customWidth="1"/>
    <col min="15875" max="15875" width="6.33203125" style="18" customWidth="1"/>
    <col min="15876" max="15877" width="6" style="18" customWidth="1"/>
    <col min="15878" max="15878" width="6.1640625" style="18" customWidth="1"/>
    <col min="15879" max="15879" width="5.5" style="18" customWidth="1"/>
    <col min="15880" max="15880" width="5.1640625" style="18" customWidth="1"/>
    <col min="15881" max="15881" width="5" style="18" customWidth="1"/>
    <col min="15882" max="15882" width="5.5" style="18" customWidth="1"/>
    <col min="15883" max="15883" width="5.33203125" style="18" customWidth="1"/>
    <col min="15884" max="15884" width="5" style="18" customWidth="1"/>
    <col min="15885" max="15885" width="5.5" style="18" customWidth="1"/>
    <col min="15886" max="15887" width="5.33203125" style="18" customWidth="1"/>
    <col min="15888" max="15889" width="5.5" style="18" customWidth="1"/>
    <col min="15890" max="15890" width="4.83203125" style="18" customWidth="1"/>
    <col min="15891" max="15891" width="5.33203125" style="18" customWidth="1"/>
    <col min="15892" max="15892" width="5.5" style="18" customWidth="1"/>
    <col min="15893" max="15893" width="5.33203125" style="18" customWidth="1"/>
    <col min="15894" max="15894" width="6.1640625" style="18" customWidth="1"/>
    <col min="15895" max="15895" width="5.33203125" style="18" customWidth="1"/>
    <col min="15896" max="15896" width="6.33203125" style="18" customWidth="1"/>
    <col min="15897" max="15897" width="6.5" style="18" customWidth="1"/>
    <col min="15898" max="15898" width="7.5" style="18" customWidth="1"/>
    <col min="15899" max="15899" width="6.6640625" style="18" customWidth="1"/>
    <col min="15900" max="16128" width="9.33203125" style="18"/>
    <col min="16129" max="16129" width="7.33203125" style="18" customWidth="1"/>
    <col min="16130" max="16130" width="5.33203125" style="18" customWidth="1"/>
    <col min="16131" max="16131" width="6.33203125" style="18" customWidth="1"/>
    <col min="16132" max="16133" width="6" style="18" customWidth="1"/>
    <col min="16134" max="16134" width="6.1640625" style="18" customWidth="1"/>
    <col min="16135" max="16135" width="5.5" style="18" customWidth="1"/>
    <col min="16136" max="16136" width="5.1640625" style="18" customWidth="1"/>
    <col min="16137" max="16137" width="5" style="18" customWidth="1"/>
    <col min="16138" max="16138" width="5.5" style="18" customWidth="1"/>
    <col min="16139" max="16139" width="5.33203125" style="18" customWidth="1"/>
    <col min="16140" max="16140" width="5" style="18" customWidth="1"/>
    <col min="16141" max="16141" width="5.5" style="18" customWidth="1"/>
    <col min="16142" max="16143" width="5.33203125" style="18" customWidth="1"/>
    <col min="16144" max="16145" width="5.5" style="18" customWidth="1"/>
    <col min="16146" max="16146" width="4.83203125" style="18" customWidth="1"/>
    <col min="16147" max="16147" width="5.33203125" style="18" customWidth="1"/>
    <col min="16148" max="16148" width="5.5" style="18" customWidth="1"/>
    <col min="16149" max="16149" width="5.33203125" style="18" customWidth="1"/>
    <col min="16150" max="16150" width="6.1640625" style="18" customWidth="1"/>
    <col min="16151" max="16151" width="5.33203125" style="18" customWidth="1"/>
    <col min="16152" max="16152" width="6.33203125" style="18" customWidth="1"/>
    <col min="16153" max="16153" width="6.5" style="18" customWidth="1"/>
    <col min="16154" max="16154" width="7.5" style="18" customWidth="1"/>
    <col min="16155" max="16155" width="6.6640625" style="18" customWidth="1"/>
    <col min="16156" max="16384" width="9.33203125" style="18"/>
  </cols>
  <sheetData>
    <row r="1" spans="1:27" ht="13.15" customHeight="1" x14ac:dyDescent="0.2">
      <c r="A1" s="18" t="s">
        <v>37</v>
      </c>
    </row>
    <row r="2" spans="1:27" ht="13.15" customHeight="1" thickBot="1" x14ac:dyDescent="0.25"/>
    <row r="3" spans="1:27" ht="13.15" customHeight="1" thickTop="1" thickBot="1" x14ac:dyDescent="0.25">
      <c r="A3" s="19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2"/>
    </row>
    <row r="4" spans="1:27" ht="9" customHeight="1" thickTop="1" x14ac:dyDescent="0.2">
      <c r="C4" s="23"/>
      <c r="D4" s="23"/>
      <c r="E4" s="23"/>
      <c r="F4" s="23"/>
      <c r="G4" s="23"/>
      <c r="H4" s="23"/>
    </row>
    <row r="5" spans="1:27" ht="17.25" customHeight="1" x14ac:dyDescent="0.2">
      <c r="A5" s="24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8" t="s">
        <v>21</v>
      </c>
      <c r="V5" s="8" t="s">
        <v>22</v>
      </c>
      <c r="W5" s="8" t="s">
        <v>23</v>
      </c>
      <c r="X5" s="8" t="s">
        <v>24</v>
      </c>
      <c r="Y5" s="8" t="s">
        <v>25</v>
      </c>
      <c r="Z5" s="25" t="s">
        <v>26</v>
      </c>
      <c r="AA5" s="26" t="s">
        <v>39</v>
      </c>
    </row>
    <row r="6" spans="1:27" x14ac:dyDescent="0.2">
      <c r="A6" s="27">
        <v>37069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>
        <v>0</v>
      </c>
      <c r="V6" s="29">
        <v>0</v>
      </c>
      <c r="W6" s="29">
        <v>0</v>
      </c>
      <c r="X6" s="29">
        <v>0</v>
      </c>
      <c r="Y6" s="30">
        <v>0</v>
      </c>
      <c r="Z6" s="31">
        <f t="shared" ref="Z6:Z69" si="0">SUM(B6:Y6)</f>
        <v>0</v>
      </c>
      <c r="AA6" s="32">
        <f t="shared" ref="AA6:AA69" si="1">Z6/Z$87</f>
        <v>0</v>
      </c>
    </row>
    <row r="7" spans="1:27" ht="12" customHeight="1" x14ac:dyDescent="0.2">
      <c r="A7" s="27">
        <v>37070</v>
      </c>
      <c r="B7" s="33">
        <v>0</v>
      </c>
      <c r="C7" s="18">
        <v>0</v>
      </c>
      <c r="D7" s="18">
        <v>0</v>
      </c>
      <c r="E7" s="18">
        <v>0</v>
      </c>
      <c r="F7" s="18">
        <v>0</v>
      </c>
      <c r="G7" s="18">
        <v>12</v>
      </c>
      <c r="H7" s="18">
        <v>3</v>
      </c>
      <c r="I7" s="18">
        <v>-3</v>
      </c>
      <c r="J7" s="18">
        <v>-9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9</v>
      </c>
      <c r="T7" s="18">
        <v>222</v>
      </c>
      <c r="U7" s="18">
        <v>63</v>
      </c>
      <c r="V7" s="18">
        <v>12</v>
      </c>
      <c r="W7" s="18">
        <v>0</v>
      </c>
      <c r="X7" s="18">
        <v>12</v>
      </c>
      <c r="Y7" s="34">
        <v>27</v>
      </c>
      <c r="Z7" s="31">
        <f t="shared" si="0"/>
        <v>348</v>
      </c>
      <c r="AA7" s="32">
        <f t="shared" si="1"/>
        <v>2.0967013104383189E-2</v>
      </c>
    </row>
    <row r="8" spans="1:27" ht="12" customHeight="1" x14ac:dyDescent="0.2">
      <c r="A8" s="27">
        <v>37071</v>
      </c>
      <c r="B8" s="33">
        <v>42</v>
      </c>
      <c r="C8" s="18">
        <v>48</v>
      </c>
      <c r="D8" s="18">
        <v>372</v>
      </c>
      <c r="E8" s="18">
        <v>177</v>
      </c>
      <c r="F8" s="18">
        <v>165</v>
      </c>
      <c r="G8" s="18">
        <v>93</v>
      </c>
      <c r="H8" s="18">
        <v>-12</v>
      </c>
      <c r="I8" s="18">
        <v>3</v>
      </c>
      <c r="J8" s="18">
        <v>0</v>
      </c>
      <c r="K8" s="18">
        <v>0</v>
      </c>
      <c r="L8" s="18">
        <v>3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3</v>
      </c>
      <c r="U8" s="18">
        <v>108</v>
      </c>
      <c r="V8" s="18">
        <v>483</v>
      </c>
      <c r="W8" s="18">
        <v>0</v>
      </c>
      <c r="X8" s="18">
        <v>588</v>
      </c>
      <c r="Y8" s="34">
        <v>285</v>
      </c>
      <c r="Z8" s="31">
        <f t="shared" si="0"/>
        <v>2358</v>
      </c>
      <c r="AA8" s="32">
        <f t="shared" si="1"/>
        <v>0.14206958879349299</v>
      </c>
    </row>
    <row r="9" spans="1:27" ht="12" customHeight="1" x14ac:dyDescent="0.2">
      <c r="A9" s="27">
        <v>37072</v>
      </c>
      <c r="B9" s="33">
        <v>33</v>
      </c>
      <c r="C9" s="18">
        <v>69</v>
      </c>
      <c r="D9" s="18">
        <v>15</v>
      </c>
      <c r="E9" s="18">
        <v>6</v>
      </c>
      <c r="F9" s="18">
        <v>0</v>
      </c>
      <c r="G9" s="18">
        <v>18</v>
      </c>
      <c r="H9" s="18">
        <v>3</v>
      </c>
      <c r="I9" s="18">
        <v>-30</v>
      </c>
      <c r="J9" s="18">
        <v>3</v>
      </c>
      <c r="K9" s="18">
        <v>9</v>
      </c>
      <c r="L9" s="18">
        <v>-6</v>
      </c>
      <c r="M9" s="18">
        <v>0</v>
      </c>
      <c r="N9" s="18">
        <v>-27</v>
      </c>
      <c r="O9" s="18">
        <v>0</v>
      </c>
      <c r="P9" s="18">
        <v>0</v>
      </c>
      <c r="Q9" s="18">
        <v>-12</v>
      </c>
      <c r="R9" s="18">
        <v>-6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34">
        <v>21</v>
      </c>
      <c r="Z9" s="31">
        <f t="shared" si="0"/>
        <v>96</v>
      </c>
      <c r="AA9" s="32">
        <f t="shared" si="1"/>
        <v>5.7840036150022594E-3</v>
      </c>
    </row>
    <row r="10" spans="1:27" ht="12" customHeight="1" x14ac:dyDescent="0.2">
      <c r="A10" s="27">
        <v>37073</v>
      </c>
      <c r="B10" s="33">
        <v>9</v>
      </c>
      <c r="C10" s="18">
        <v>18</v>
      </c>
      <c r="D10" s="18">
        <v>0</v>
      </c>
      <c r="E10" s="18">
        <v>0</v>
      </c>
      <c r="F10" s="18">
        <v>24</v>
      </c>
      <c r="G10" s="18">
        <v>54</v>
      </c>
      <c r="H10" s="18">
        <v>-30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-6</v>
      </c>
      <c r="O10" s="18">
        <v>0</v>
      </c>
      <c r="P10" s="18">
        <v>0</v>
      </c>
      <c r="Q10" s="18">
        <v>0</v>
      </c>
      <c r="R10" s="18">
        <v>0</v>
      </c>
      <c r="S10" s="18">
        <v>24</v>
      </c>
      <c r="T10" s="18">
        <v>63</v>
      </c>
      <c r="U10" s="18">
        <v>15</v>
      </c>
      <c r="V10" s="18">
        <v>0</v>
      </c>
      <c r="W10" s="18">
        <v>15</v>
      </c>
      <c r="X10" s="18">
        <v>3</v>
      </c>
      <c r="Y10" s="34">
        <v>0</v>
      </c>
      <c r="Z10" s="31">
        <f t="shared" si="0"/>
        <v>189</v>
      </c>
      <c r="AA10" s="32">
        <f t="shared" si="1"/>
        <v>1.1387257117035698E-2</v>
      </c>
    </row>
    <row r="11" spans="1:27" ht="12" customHeight="1" x14ac:dyDescent="0.2">
      <c r="A11" s="27">
        <v>37074</v>
      </c>
      <c r="B11" s="33">
        <v>24</v>
      </c>
      <c r="C11" s="18">
        <v>33</v>
      </c>
      <c r="D11" s="18">
        <v>54</v>
      </c>
      <c r="E11" s="18">
        <v>174</v>
      </c>
      <c r="F11" s="18">
        <v>156</v>
      </c>
      <c r="G11" s="18">
        <v>48</v>
      </c>
      <c r="H11" s="18">
        <v>-6</v>
      </c>
      <c r="I11" s="18">
        <v>9</v>
      </c>
      <c r="J11" s="18">
        <v>0</v>
      </c>
      <c r="K11" s="18">
        <v>0</v>
      </c>
      <c r="L11" s="18">
        <v>0</v>
      </c>
      <c r="M11" s="18">
        <v>-6</v>
      </c>
      <c r="N11" s="18">
        <v>0</v>
      </c>
      <c r="O11" s="18">
        <v>0</v>
      </c>
      <c r="P11" s="18">
        <v>0</v>
      </c>
      <c r="Q11" s="18">
        <v>0</v>
      </c>
      <c r="R11" s="18">
        <v>6</v>
      </c>
      <c r="S11" s="18">
        <v>3</v>
      </c>
      <c r="T11" s="18">
        <v>300</v>
      </c>
      <c r="U11" s="18">
        <v>204</v>
      </c>
      <c r="V11" s="18">
        <v>0</v>
      </c>
      <c r="W11" s="18">
        <v>66</v>
      </c>
      <c r="X11" s="18">
        <v>144</v>
      </c>
      <c r="Y11" s="34">
        <v>423</v>
      </c>
      <c r="Z11" s="31">
        <f t="shared" si="0"/>
        <v>1632</v>
      </c>
      <c r="AA11" s="32">
        <f t="shared" si="1"/>
        <v>9.8328061455038404E-2</v>
      </c>
    </row>
    <row r="12" spans="1:27" ht="12" customHeight="1" thickBot="1" x14ac:dyDescent="0.25">
      <c r="A12" s="27">
        <v>37075</v>
      </c>
      <c r="B12" s="33">
        <v>9</v>
      </c>
      <c r="C12" s="18">
        <v>159</v>
      </c>
      <c r="D12" s="18">
        <v>321</v>
      </c>
      <c r="E12" s="18">
        <v>81</v>
      </c>
      <c r="F12" s="18">
        <v>111</v>
      </c>
      <c r="G12" s="18">
        <v>69</v>
      </c>
      <c r="H12" s="18">
        <v>72</v>
      </c>
      <c r="I12" s="18">
        <v>114</v>
      </c>
      <c r="J12" s="18">
        <v>-3</v>
      </c>
      <c r="K12" s="18">
        <v>3</v>
      </c>
      <c r="L12" s="18">
        <v>-6</v>
      </c>
      <c r="M12" s="18">
        <v>99</v>
      </c>
      <c r="N12" s="18">
        <v>0</v>
      </c>
      <c r="O12" s="18">
        <v>0</v>
      </c>
      <c r="P12" s="18">
        <v>63</v>
      </c>
      <c r="Q12" s="18">
        <v>105</v>
      </c>
      <c r="R12" s="18">
        <v>141</v>
      </c>
      <c r="S12" s="18">
        <v>426</v>
      </c>
      <c r="T12" s="18">
        <v>99</v>
      </c>
      <c r="U12" s="18">
        <v>246</v>
      </c>
      <c r="V12" s="18">
        <v>150</v>
      </c>
      <c r="W12" s="18">
        <v>309</v>
      </c>
      <c r="X12" s="18">
        <v>372</v>
      </c>
      <c r="Y12" s="34">
        <v>300</v>
      </c>
      <c r="Z12" s="31">
        <f t="shared" si="0"/>
        <v>3240</v>
      </c>
      <c r="AA12" s="32">
        <f t="shared" si="1"/>
        <v>0.19521012200632626</v>
      </c>
    </row>
    <row r="13" spans="1:27" ht="12" customHeight="1" thickTop="1" thickBot="1" x14ac:dyDescent="0.25">
      <c r="A13" s="27">
        <v>37076</v>
      </c>
      <c r="B13" s="35">
        <f>(B12+B14)/2</f>
        <v>-1.5</v>
      </c>
      <c r="C13" s="36">
        <f>(C12+C14)/2</f>
        <v>79.5</v>
      </c>
      <c r="D13" s="36">
        <f t="shared" ref="D13:Y13" si="2">(D12+D14)/2</f>
        <v>154.5</v>
      </c>
      <c r="E13" s="36">
        <f t="shared" si="2"/>
        <v>24</v>
      </c>
      <c r="F13" s="36">
        <f t="shared" si="2"/>
        <v>49.5</v>
      </c>
      <c r="G13" s="36">
        <f t="shared" si="2"/>
        <v>33</v>
      </c>
      <c r="H13" s="36">
        <f t="shared" si="2"/>
        <v>36</v>
      </c>
      <c r="I13" s="36">
        <f t="shared" si="2"/>
        <v>57</v>
      </c>
      <c r="J13" s="36">
        <f t="shared" si="2"/>
        <v>-3</v>
      </c>
      <c r="K13" s="36">
        <f t="shared" si="2"/>
        <v>0</v>
      </c>
      <c r="L13" s="36">
        <f t="shared" si="2"/>
        <v>-3</v>
      </c>
      <c r="M13" s="36">
        <f t="shared" si="2"/>
        <v>49.5</v>
      </c>
      <c r="N13" s="36">
        <f t="shared" si="2"/>
        <v>0</v>
      </c>
      <c r="O13" s="36">
        <f t="shared" si="2"/>
        <v>0</v>
      </c>
      <c r="P13" s="36">
        <f t="shared" si="2"/>
        <v>30</v>
      </c>
      <c r="Q13" s="36">
        <f t="shared" si="2"/>
        <v>52.5</v>
      </c>
      <c r="R13" s="36">
        <f t="shared" si="2"/>
        <v>67.5</v>
      </c>
      <c r="S13" s="36">
        <f t="shared" si="2"/>
        <v>213</v>
      </c>
      <c r="T13" s="36">
        <f t="shared" si="2"/>
        <v>49.5</v>
      </c>
      <c r="U13" s="36">
        <f t="shared" si="2"/>
        <v>127.5</v>
      </c>
      <c r="V13" s="36">
        <f t="shared" si="2"/>
        <v>120</v>
      </c>
      <c r="W13" s="36">
        <f t="shared" si="2"/>
        <v>159</v>
      </c>
      <c r="X13" s="36">
        <f t="shared" si="2"/>
        <v>190.5</v>
      </c>
      <c r="Y13" s="37">
        <f t="shared" si="2"/>
        <v>139.5</v>
      </c>
      <c r="Z13" s="31">
        <f t="shared" si="0"/>
        <v>1624.5</v>
      </c>
      <c r="AA13" s="32">
        <f t="shared" si="1"/>
        <v>9.7876186172616356E-2</v>
      </c>
    </row>
    <row r="14" spans="1:27" ht="12" customHeight="1" thickTop="1" x14ac:dyDescent="0.2">
      <c r="A14" s="27">
        <v>37077</v>
      </c>
      <c r="B14" s="33">
        <v>-12</v>
      </c>
      <c r="C14" s="18">
        <v>0</v>
      </c>
      <c r="D14" s="18">
        <v>-12</v>
      </c>
      <c r="E14" s="18">
        <v>-33</v>
      </c>
      <c r="F14" s="18">
        <v>-12</v>
      </c>
      <c r="G14" s="18">
        <v>-3</v>
      </c>
      <c r="H14" s="18">
        <v>0</v>
      </c>
      <c r="I14" s="18">
        <v>0</v>
      </c>
      <c r="J14" s="18">
        <v>-3</v>
      </c>
      <c r="K14" s="18">
        <v>-3</v>
      </c>
      <c r="L14" s="18">
        <v>0</v>
      </c>
      <c r="M14" s="18">
        <v>0</v>
      </c>
      <c r="N14" s="18">
        <v>0</v>
      </c>
      <c r="O14" s="18">
        <v>0</v>
      </c>
      <c r="P14" s="18">
        <v>-3</v>
      </c>
      <c r="Q14" s="18">
        <v>0</v>
      </c>
      <c r="R14" s="18">
        <v>-6</v>
      </c>
      <c r="S14" s="18">
        <v>0</v>
      </c>
      <c r="T14" s="18">
        <v>0</v>
      </c>
      <c r="U14" s="18">
        <v>9</v>
      </c>
      <c r="V14" s="18">
        <v>90</v>
      </c>
      <c r="W14" s="18">
        <v>9</v>
      </c>
      <c r="X14" s="18">
        <v>9</v>
      </c>
      <c r="Y14" s="34">
        <v>-21</v>
      </c>
      <c r="Z14" s="31">
        <f t="shared" si="0"/>
        <v>9</v>
      </c>
      <c r="AA14" s="32">
        <f t="shared" si="1"/>
        <v>5.4225033890646179E-4</v>
      </c>
    </row>
    <row r="15" spans="1:27" ht="12" customHeight="1" x14ac:dyDescent="0.2">
      <c r="A15" s="27">
        <v>37078</v>
      </c>
      <c r="B15" s="33">
        <v>0</v>
      </c>
      <c r="C15" s="18">
        <v>0</v>
      </c>
      <c r="D15" s="18">
        <v>0</v>
      </c>
      <c r="E15" s="18">
        <v>0</v>
      </c>
      <c r="F15" s="18">
        <v>0</v>
      </c>
      <c r="G15" s="18">
        <v>3</v>
      </c>
      <c r="H15" s="18">
        <v>6</v>
      </c>
      <c r="I15" s="18">
        <v>-6</v>
      </c>
      <c r="J15" s="18">
        <v>0</v>
      </c>
      <c r="K15" s="18">
        <v>-3</v>
      </c>
      <c r="L15" s="18">
        <v>0</v>
      </c>
      <c r="M15" s="18">
        <v>0</v>
      </c>
      <c r="N15" s="18">
        <v>0</v>
      </c>
      <c r="O15" s="18">
        <v>0</v>
      </c>
      <c r="P15" s="18">
        <v>-3</v>
      </c>
      <c r="Q15" s="18">
        <v>0</v>
      </c>
      <c r="R15" s="18">
        <v>0</v>
      </c>
      <c r="S15" s="18">
        <v>0</v>
      </c>
      <c r="T15" s="18">
        <v>-6</v>
      </c>
      <c r="U15" s="18">
        <v>75</v>
      </c>
      <c r="V15" s="18">
        <v>42</v>
      </c>
      <c r="W15" s="18">
        <v>9</v>
      </c>
      <c r="X15" s="18">
        <v>18</v>
      </c>
      <c r="Y15" s="34">
        <v>180</v>
      </c>
      <c r="Z15" s="31">
        <f t="shared" si="0"/>
        <v>315</v>
      </c>
      <c r="AA15" s="32">
        <f t="shared" si="1"/>
        <v>1.8978761861726163E-2</v>
      </c>
    </row>
    <row r="16" spans="1:27" ht="12" customHeight="1" x14ac:dyDescent="0.2">
      <c r="A16" s="27">
        <v>37079</v>
      </c>
      <c r="B16" s="33">
        <v>99</v>
      </c>
      <c r="C16" s="18">
        <v>207</v>
      </c>
      <c r="D16" s="18">
        <v>48</v>
      </c>
      <c r="E16" s="18">
        <v>18</v>
      </c>
      <c r="F16" s="18">
        <v>60</v>
      </c>
      <c r="G16" s="18">
        <v>21</v>
      </c>
      <c r="H16" s="18">
        <v>0</v>
      </c>
      <c r="I16" s="18">
        <v>0</v>
      </c>
      <c r="J16" s="18">
        <v>3</v>
      </c>
      <c r="K16" s="18">
        <v>0</v>
      </c>
      <c r="L16" s="18">
        <v>3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3</v>
      </c>
      <c r="T16" s="18">
        <v>0</v>
      </c>
      <c r="U16" s="18">
        <v>0</v>
      </c>
      <c r="V16" s="18">
        <v>3</v>
      </c>
      <c r="W16" s="18">
        <v>12</v>
      </c>
      <c r="X16" s="18">
        <v>0</v>
      </c>
      <c r="Y16" s="34">
        <v>117</v>
      </c>
      <c r="Z16" s="31">
        <f t="shared" si="0"/>
        <v>594</v>
      </c>
      <c r="AA16" s="32">
        <f t="shared" si="1"/>
        <v>3.5788522367826481E-2</v>
      </c>
    </row>
    <row r="17" spans="1:27" ht="12" customHeight="1" x14ac:dyDescent="0.2">
      <c r="A17" s="27">
        <v>37080</v>
      </c>
      <c r="B17" s="33">
        <v>24</v>
      </c>
      <c r="C17" s="18">
        <v>24</v>
      </c>
      <c r="D17" s="18">
        <v>27</v>
      </c>
      <c r="E17" s="18">
        <v>243</v>
      </c>
      <c r="F17" s="18">
        <v>66</v>
      </c>
      <c r="G17" s="18">
        <v>27</v>
      </c>
      <c r="H17" s="18">
        <v>0</v>
      </c>
      <c r="I17" s="18">
        <v>-18</v>
      </c>
      <c r="J17" s="18">
        <v>0</v>
      </c>
      <c r="K17" s="18">
        <v>0</v>
      </c>
      <c r="L17" s="18">
        <v>-6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90</v>
      </c>
      <c r="T17" s="18">
        <v>6</v>
      </c>
      <c r="U17" s="18">
        <v>6</v>
      </c>
      <c r="V17" s="18">
        <v>12</v>
      </c>
      <c r="W17" s="18">
        <v>57</v>
      </c>
      <c r="X17" s="18">
        <v>135</v>
      </c>
      <c r="Y17" s="34">
        <v>60</v>
      </c>
      <c r="Z17" s="31">
        <f t="shared" si="0"/>
        <v>753</v>
      </c>
      <c r="AA17" s="32">
        <f t="shared" si="1"/>
        <v>4.5368278355173972E-2</v>
      </c>
    </row>
    <row r="18" spans="1:27" ht="12" customHeight="1" x14ac:dyDescent="0.2">
      <c r="A18" s="27">
        <v>37081</v>
      </c>
      <c r="B18" s="33">
        <v>162</v>
      </c>
      <c r="C18" s="18">
        <v>111</v>
      </c>
      <c r="D18" s="18">
        <v>0</v>
      </c>
      <c r="E18" s="18">
        <v>186</v>
      </c>
      <c r="F18" s="18">
        <v>51</v>
      </c>
      <c r="G18" s="18">
        <v>108</v>
      </c>
      <c r="H18" s="18">
        <v>12</v>
      </c>
      <c r="I18" s="18">
        <v>15</v>
      </c>
      <c r="J18" s="18">
        <v>0</v>
      </c>
      <c r="K18" s="18">
        <v>0</v>
      </c>
      <c r="L18" s="18">
        <v>0</v>
      </c>
      <c r="M18" s="18">
        <v>-3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9</v>
      </c>
      <c r="W18" s="18">
        <v>3</v>
      </c>
      <c r="X18" s="18">
        <v>24</v>
      </c>
      <c r="Y18" s="34">
        <v>63</v>
      </c>
      <c r="Z18" s="31">
        <f t="shared" si="0"/>
        <v>741</v>
      </c>
      <c r="AA18" s="32">
        <f t="shared" si="1"/>
        <v>4.464527790329869E-2</v>
      </c>
    </row>
    <row r="19" spans="1:27" ht="12" customHeight="1" x14ac:dyDescent="0.2">
      <c r="A19" s="27">
        <v>37082</v>
      </c>
      <c r="B19" s="33">
        <v>18</v>
      </c>
      <c r="C19" s="18">
        <v>84</v>
      </c>
      <c r="D19" s="18">
        <v>126</v>
      </c>
      <c r="E19" s="18">
        <v>108</v>
      </c>
      <c r="F19" s="18">
        <v>6</v>
      </c>
      <c r="G19" s="18">
        <v>6</v>
      </c>
      <c r="H19" s="18">
        <v>6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-3</v>
      </c>
      <c r="O19" s="18">
        <v>0</v>
      </c>
      <c r="P19" s="18">
        <v>-6</v>
      </c>
      <c r="Q19" s="18">
        <v>0</v>
      </c>
      <c r="R19" s="18">
        <v>-12</v>
      </c>
      <c r="S19" s="18">
        <v>0</v>
      </c>
      <c r="T19" s="18">
        <v>60</v>
      </c>
      <c r="U19" s="18">
        <v>39</v>
      </c>
      <c r="V19" s="18">
        <v>12</v>
      </c>
      <c r="W19" s="18">
        <v>0</v>
      </c>
      <c r="X19" s="18">
        <v>0</v>
      </c>
      <c r="Y19" s="34">
        <v>-6</v>
      </c>
      <c r="Z19" s="31">
        <f t="shared" si="0"/>
        <v>438</v>
      </c>
      <c r="AA19" s="32">
        <f t="shared" si="1"/>
        <v>2.6389516493447809E-2</v>
      </c>
    </row>
    <row r="20" spans="1:27" ht="12" customHeight="1" thickBot="1" x14ac:dyDescent="0.25">
      <c r="A20" s="27">
        <v>37083</v>
      </c>
      <c r="B20" s="33">
        <v>27</v>
      </c>
      <c r="C20" s="18">
        <v>36</v>
      </c>
      <c r="D20" s="18">
        <v>0</v>
      </c>
      <c r="E20" s="18">
        <v>0</v>
      </c>
      <c r="F20" s="18">
        <v>12</v>
      </c>
      <c r="G20" s="18">
        <v>0</v>
      </c>
      <c r="H20" s="18">
        <v>0</v>
      </c>
      <c r="I20" s="18">
        <v>0</v>
      </c>
      <c r="J20" s="18">
        <v>-9</v>
      </c>
      <c r="K20" s="18">
        <v>-6</v>
      </c>
      <c r="L20" s="18">
        <v>0</v>
      </c>
      <c r="M20" s="18">
        <v>0</v>
      </c>
      <c r="N20" s="18">
        <v>0</v>
      </c>
      <c r="O20" s="18">
        <v>0</v>
      </c>
      <c r="P20" s="18">
        <v>-6</v>
      </c>
      <c r="Q20" s="18">
        <v>0</v>
      </c>
      <c r="R20" s="18">
        <v>-3</v>
      </c>
      <c r="S20" s="18">
        <v>0</v>
      </c>
      <c r="T20" s="18">
        <v>3</v>
      </c>
      <c r="U20" s="18">
        <v>0</v>
      </c>
      <c r="V20" s="18">
        <v>0</v>
      </c>
      <c r="W20" s="18">
        <v>3</v>
      </c>
      <c r="X20" s="18">
        <v>9</v>
      </c>
      <c r="Y20" s="34">
        <v>72</v>
      </c>
      <c r="Z20" s="31">
        <f t="shared" si="0"/>
        <v>138</v>
      </c>
      <c r="AA20" s="32">
        <f t="shared" si="1"/>
        <v>8.3145051965657479E-3</v>
      </c>
    </row>
    <row r="21" spans="1:27" ht="12" customHeight="1" thickTop="1" thickBot="1" x14ac:dyDescent="0.25">
      <c r="A21" s="27">
        <v>37084</v>
      </c>
      <c r="B21" s="33">
        <v>3</v>
      </c>
      <c r="C21" s="18">
        <v>90</v>
      </c>
      <c r="D21" s="18">
        <v>45</v>
      </c>
      <c r="E21" s="35">
        <f>(E20+E22)/2</f>
        <v>1.5</v>
      </c>
      <c r="F21" s="36">
        <f>(F20+F22)/2</f>
        <v>12</v>
      </c>
      <c r="G21" s="37">
        <f>(G20+G22)/2</f>
        <v>-1.5</v>
      </c>
      <c r="H21" s="18">
        <v>3</v>
      </c>
      <c r="I21" s="18">
        <v>9</v>
      </c>
      <c r="J21" s="18">
        <v>0</v>
      </c>
      <c r="K21" s="18">
        <v>0</v>
      </c>
      <c r="L21" s="18">
        <v>0</v>
      </c>
      <c r="M21" s="18">
        <v>3</v>
      </c>
      <c r="N21" s="18">
        <v>-3</v>
      </c>
      <c r="O21" s="18">
        <v>0</v>
      </c>
      <c r="P21" s="18">
        <v>0</v>
      </c>
      <c r="Q21" s="18">
        <v>-3</v>
      </c>
      <c r="R21" s="18">
        <v>3</v>
      </c>
      <c r="S21" s="18">
        <v>3</v>
      </c>
      <c r="T21" s="18">
        <v>0</v>
      </c>
      <c r="U21" s="18">
        <v>9</v>
      </c>
      <c r="V21" s="18">
        <v>0</v>
      </c>
      <c r="W21" s="18">
        <v>0</v>
      </c>
      <c r="X21" s="18">
        <v>-3</v>
      </c>
      <c r="Y21" s="34">
        <v>0</v>
      </c>
      <c r="Z21" s="31">
        <f t="shared" si="0"/>
        <v>171</v>
      </c>
      <c r="AA21" s="32">
        <f t="shared" si="1"/>
        <v>1.0302756439222774E-2</v>
      </c>
    </row>
    <row r="22" spans="1:27" ht="12" customHeight="1" thickTop="1" x14ac:dyDescent="0.2">
      <c r="A22" s="27">
        <v>37085</v>
      </c>
      <c r="B22" s="33">
        <v>6</v>
      </c>
      <c r="C22" s="18">
        <v>0</v>
      </c>
      <c r="D22" s="18">
        <v>6</v>
      </c>
      <c r="E22" s="18">
        <v>3</v>
      </c>
      <c r="F22" s="18">
        <v>12</v>
      </c>
      <c r="G22" s="18">
        <v>-3</v>
      </c>
      <c r="H22" s="18">
        <v>18</v>
      </c>
      <c r="I22" s="18">
        <v>0</v>
      </c>
      <c r="J22" s="18">
        <v>0</v>
      </c>
      <c r="K22" s="18">
        <v>0</v>
      </c>
      <c r="L22" s="18">
        <v>0</v>
      </c>
      <c r="M22" s="18">
        <v>-9</v>
      </c>
      <c r="N22" s="18">
        <v>0</v>
      </c>
      <c r="O22" s="18">
        <v>0</v>
      </c>
      <c r="P22" s="18">
        <v>0</v>
      </c>
      <c r="Q22" s="18">
        <v>3</v>
      </c>
      <c r="R22" s="18">
        <v>0</v>
      </c>
      <c r="S22" s="18">
        <v>0</v>
      </c>
      <c r="T22" s="18">
        <v>36</v>
      </c>
      <c r="U22" s="18">
        <v>12</v>
      </c>
      <c r="V22" s="18">
        <v>0</v>
      </c>
      <c r="W22" s="18">
        <v>27</v>
      </c>
      <c r="X22" s="18">
        <v>12</v>
      </c>
      <c r="Y22" s="34">
        <v>123</v>
      </c>
      <c r="Z22" s="31">
        <f t="shared" si="0"/>
        <v>246</v>
      </c>
      <c r="AA22" s="32">
        <f t="shared" si="1"/>
        <v>1.482150926344329E-2</v>
      </c>
    </row>
    <row r="23" spans="1:27" ht="12" customHeight="1" x14ac:dyDescent="0.2">
      <c r="A23" s="27">
        <v>37086</v>
      </c>
      <c r="B23" s="33">
        <v>90</v>
      </c>
      <c r="C23" s="18">
        <v>0</v>
      </c>
      <c r="D23" s="18">
        <v>291</v>
      </c>
      <c r="E23" s="18">
        <v>189</v>
      </c>
      <c r="F23" s="18">
        <v>78</v>
      </c>
      <c r="G23" s="18">
        <v>30</v>
      </c>
      <c r="H23" s="18">
        <v>48</v>
      </c>
      <c r="I23" s="18">
        <v>12</v>
      </c>
      <c r="J23" s="18">
        <v>-6</v>
      </c>
      <c r="K23" s="18">
        <v>0</v>
      </c>
      <c r="L23" s="18">
        <v>0</v>
      </c>
      <c r="M23" s="18">
        <v>0</v>
      </c>
      <c r="N23" s="18">
        <v>0</v>
      </c>
      <c r="O23" s="18">
        <v>3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57</v>
      </c>
      <c r="W23" s="18">
        <v>12</v>
      </c>
      <c r="X23" s="18">
        <v>18</v>
      </c>
      <c r="Y23" s="34">
        <v>75</v>
      </c>
      <c r="Z23" s="31">
        <f t="shared" si="0"/>
        <v>897</v>
      </c>
      <c r="AA23" s="32">
        <f t="shared" si="1"/>
        <v>5.4044283777677359E-2</v>
      </c>
    </row>
    <row r="24" spans="1:27" ht="12" customHeight="1" x14ac:dyDescent="0.2">
      <c r="A24" s="27">
        <v>37087</v>
      </c>
      <c r="B24" s="33">
        <v>273</v>
      </c>
      <c r="C24" s="18">
        <v>210</v>
      </c>
      <c r="D24" s="18">
        <v>207</v>
      </c>
      <c r="E24" s="18">
        <v>108</v>
      </c>
      <c r="F24" s="18">
        <v>174</v>
      </c>
      <c r="G24" s="18">
        <v>45</v>
      </c>
      <c r="H24" s="18">
        <v>48</v>
      </c>
      <c r="I24" s="18">
        <v>18</v>
      </c>
      <c r="J24" s="18">
        <v>3</v>
      </c>
      <c r="K24" s="18">
        <v>0</v>
      </c>
      <c r="L24" s="18">
        <v>0</v>
      </c>
      <c r="M24" s="18">
        <v>0</v>
      </c>
      <c r="N24" s="18">
        <v>0</v>
      </c>
      <c r="O24" s="18">
        <v>3</v>
      </c>
      <c r="P24" s="18">
        <v>0</v>
      </c>
      <c r="Q24" s="18">
        <v>0</v>
      </c>
      <c r="R24" s="18">
        <v>3</v>
      </c>
      <c r="S24" s="18">
        <v>0</v>
      </c>
      <c r="T24" s="18">
        <v>0</v>
      </c>
      <c r="U24" s="18">
        <v>0</v>
      </c>
      <c r="V24" s="18">
        <v>3</v>
      </c>
      <c r="W24" s="18">
        <v>0</v>
      </c>
      <c r="X24" s="18">
        <v>0</v>
      </c>
      <c r="Y24" s="34">
        <v>0</v>
      </c>
      <c r="Z24" s="31">
        <f t="shared" si="0"/>
        <v>1095</v>
      </c>
      <c r="AA24" s="32">
        <f t="shared" si="1"/>
        <v>6.5973791233619516E-2</v>
      </c>
    </row>
    <row r="25" spans="1:27" ht="12" customHeight="1" x14ac:dyDescent="0.2">
      <c r="A25" s="27">
        <v>37088</v>
      </c>
      <c r="B25" s="33">
        <v>3</v>
      </c>
      <c r="C25" s="18">
        <v>18</v>
      </c>
      <c r="D25" s="18">
        <v>9</v>
      </c>
      <c r="E25" s="18">
        <v>15</v>
      </c>
      <c r="F25" s="18">
        <v>48</v>
      </c>
      <c r="G25" s="18">
        <v>21</v>
      </c>
      <c r="H25" s="18">
        <v>3</v>
      </c>
      <c r="I25" s="18">
        <v>0</v>
      </c>
      <c r="J25" s="18">
        <v>12</v>
      </c>
      <c r="K25" s="18">
        <v>-9</v>
      </c>
      <c r="L25" s="18">
        <v>3</v>
      </c>
      <c r="M25" s="18">
        <v>0</v>
      </c>
      <c r="N25" s="18">
        <v>0</v>
      </c>
      <c r="O25" s="18">
        <v>0</v>
      </c>
      <c r="P25" s="18">
        <v>0</v>
      </c>
      <c r="Q25" s="18">
        <v>3</v>
      </c>
      <c r="R25" s="18">
        <v>0</v>
      </c>
      <c r="S25" s="18">
        <v>90</v>
      </c>
      <c r="T25" s="18">
        <v>63</v>
      </c>
      <c r="U25" s="18">
        <v>48</v>
      </c>
      <c r="V25" s="18">
        <v>24</v>
      </c>
      <c r="W25" s="18">
        <v>9</v>
      </c>
      <c r="X25" s="18">
        <v>0</v>
      </c>
      <c r="Y25" s="34">
        <v>48</v>
      </c>
      <c r="Z25" s="31">
        <f t="shared" si="0"/>
        <v>408</v>
      </c>
      <c r="AA25" s="32">
        <f t="shared" si="1"/>
        <v>2.4582015363759601E-2</v>
      </c>
    </row>
    <row r="26" spans="1:27" ht="12" customHeight="1" x14ac:dyDescent="0.2">
      <c r="A26" s="27">
        <v>37089</v>
      </c>
      <c r="B26" s="33">
        <v>12</v>
      </c>
      <c r="C26" s="18">
        <v>30</v>
      </c>
      <c r="D26" s="18">
        <v>60</v>
      </c>
      <c r="E26" s="18">
        <v>0</v>
      </c>
      <c r="F26" s="18">
        <v>42</v>
      </c>
      <c r="G26" s="18">
        <v>6</v>
      </c>
      <c r="H26" s="18">
        <v>9</v>
      </c>
      <c r="I26" s="18">
        <v>0</v>
      </c>
      <c r="J26" s="18">
        <v>6</v>
      </c>
      <c r="K26" s="18">
        <v>27</v>
      </c>
      <c r="L26" s="18">
        <v>18</v>
      </c>
      <c r="M26" s="18">
        <v>15</v>
      </c>
      <c r="N26" s="18">
        <v>33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3</v>
      </c>
      <c r="W26" s="18">
        <v>0</v>
      </c>
      <c r="X26" s="18">
        <v>0</v>
      </c>
      <c r="Y26" s="34">
        <v>18</v>
      </c>
      <c r="Z26" s="31">
        <f t="shared" si="0"/>
        <v>279</v>
      </c>
      <c r="AA26" s="32">
        <f t="shared" si="1"/>
        <v>1.6809760506100318E-2</v>
      </c>
    </row>
    <row r="27" spans="1:27" ht="12" customHeight="1" x14ac:dyDescent="0.2">
      <c r="A27" s="27">
        <v>37090</v>
      </c>
      <c r="B27" s="33">
        <v>9</v>
      </c>
      <c r="C27" s="18">
        <v>0</v>
      </c>
      <c r="D27" s="18">
        <v>30</v>
      </c>
      <c r="E27" s="18">
        <v>15</v>
      </c>
      <c r="F27" s="18">
        <v>12</v>
      </c>
      <c r="G27" s="18">
        <v>0</v>
      </c>
      <c r="H27" s="18">
        <v>-3</v>
      </c>
      <c r="I27" s="18">
        <v>-3</v>
      </c>
      <c r="J27" s="18">
        <v>-15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3</v>
      </c>
      <c r="S27" s="18">
        <v>3</v>
      </c>
      <c r="T27" s="18">
        <v>3</v>
      </c>
      <c r="U27" s="18">
        <v>0</v>
      </c>
      <c r="V27" s="18">
        <v>18</v>
      </c>
      <c r="W27" s="18">
        <v>3</v>
      </c>
      <c r="X27" s="18">
        <v>3</v>
      </c>
      <c r="Y27" s="34">
        <v>27</v>
      </c>
      <c r="Z27" s="31">
        <f t="shared" si="0"/>
        <v>105</v>
      </c>
      <c r="AA27" s="32">
        <f t="shared" si="1"/>
        <v>6.3262539539087215E-3</v>
      </c>
    </row>
    <row r="28" spans="1:27" ht="12" customHeight="1" x14ac:dyDescent="0.2">
      <c r="A28" s="27">
        <v>37091</v>
      </c>
      <c r="B28" s="33">
        <v>21</v>
      </c>
      <c r="C28" s="18">
        <v>60</v>
      </c>
      <c r="D28" s="18">
        <v>24</v>
      </c>
      <c r="E28" s="18">
        <v>30</v>
      </c>
      <c r="F28" s="18">
        <v>12</v>
      </c>
      <c r="G28" s="18">
        <v>33</v>
      </c>
      <c r="H28" s="18">
        <v>15</v>
      </c>
      <c r="I28" s="18">
        <v>12</v>
      </c>
      <c r="J28" s="18">
        <v>0</v>
      </c>
      <c r="K28" s="18">
        <v>0</v>
      </c>
      <c r="L28" s="18">
        <v>0</v>
      </c>
      <c r="M28" s="18">
        <v>6</v>
      </c>
      <c r="N28" s="18">
        <v>-3</v>
      </c>
      <c r="O28" s="18">
        <v>3</v>
      </c>
      <c r="P28" s="18">
        <v>-3</v>
      </c>
      <c r="Q28" s="18">
        <v>0</v>
      </c>
      <c r="R28" s="18">
        <v>-3</v>
      </c>
      <c r="S28" s="18">
        <v>0</v>
      </c>
      <c r="T28" s="18">
        <v>3</v>
      </c>
      <c r="U28" s="18">
        <v>6</v>
      </c>
      <c r="V28" s="18">
        <v>18</v>
      </c>
      <c r="W28" s="18">
        <v>9</v>
      </c>
      <c r="X28" s="18">
        <v>0</v>
      </c>
      <c r="Y28" s="34">
        <v>12</v>
      </c>
      <c r="Z28" s="31">
        <f t="shared" si="0"/>
        <v>255</v>
      </c>
      <c r="AA28" s="32">
        <f t="shared" si="1"/>
        <v>1.5363759602349751E-2</v>
      </c>
    </row>
    <row r="29" spans="1:27" ht="12" customHeight="1" x14ac:dyDescent="0.2">
      <c r="A29" s="27">
        <v>37092</v>
      </c>
      <c r="B29" s="33">
        <v>6</v>
      </c>
      <c r="C29" s="18">
        <v>18</v>
      </c>
      <c r="D29" s="18">
        <v>0</v>
      </c>
      <c r="E29" s="18">
        <v>0</v>
      </c>
      <c r="F29" s="18">
        <v>3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-3</v>
      </c>
      <c r="N29" s="18">
        <v>0</v>
      </c>
      <c r="O29" s="18">
        <v>0</v>
      </c>
      <c r="P29" s="18">
        <v>6</v>
      </c>
      <c r="Q29" s="18">
        <v>0</v>
      </c>
      <c r="R29" s="18">
        <v>0</v>
      </c>
      <c r="S29" s="18">
        <v>0</v>
      </c>
      <c r="T29" s="18">
        <v>3</v>
      </c>
      <c r="U29" s="18">
        <v>0</v>
      </c>
      <c r="V29" s="18">
        <v>6</v>
      </c>
      <c r="W29" s="18">
        <v>9</v>
      </c>
      <c r="X29" s="18">
        <v>6</v>
      </c>
      <c r="Y29" s="34">
        <v>27</v>
      </c>
      <c r="Z29" s="31">
        <f t="shared" si="0"/>
        <v>81</v>
      </c>
      <c r="AA29" s="32">
        <f t="shared" si="1"/>
        <v>4.8802530501581565E-3</v>
      </c>
    </row>
    <row r="30" spans="1:27" ht="12" customHeight="1" x14ac:dyDescent="0.2">
      <c r="A30" s="27">
        <v>37093</v>
      </c>
      <c r="B30" s="33">
        <v>6</v>
      </c>
      <c r="C30" s="18">
        <v>9</v>
      </c>
      <c r="D30" s="18">
        <v>30</v>
      </c>
      <c r="E30" s="18">
        <v>9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-9</v>
      </c>
      <c r="P30" s="18">
        <v>0</v>
      </c>
      <c r="Q30" s="18">
        <v>0</v>
      </c>
      <c r="R30" s="18">
        <v>-3</v>
      </c>
      <c r="S30" s="18">
        <v>0</v>
      </c>
      <c r="T30" s="18">
        <v>0</v>
      </c>
      <c r="U30" s="18">
        <v>0</v>
      </c>
      <c r="V30" s="18">
        <v>30</v>
      </c>
      <c r="W30" s="18">
        <v>6</v>
      </c>
      <c r="X30" s="18">
        <v>18</v>
      </c>
      <c r="Y30" s="34">
        <v>9</v>
      </c>
      <c r="Z30" s="31">
        <f t="shared" si="0"/>
        <v>105</v>
      </c>
      <c r="AA30" s="32">
        <f t="shared" si="1"/>
        <v>6.3262539539087215E-3</v>
      </c>
    </row>
    <row r="31" spans="1:27" ht="12" customHeight="1" x14ac:dyDescent="0.2">
      <c r="A31" s="27">
        <v>37094</v>
      </c>
      <c r="B31" s="33">
        <v>33</v>
      </c>
      <c r="C31" s="18">
        <v>12</v>
      </c>
      <c r="D31" s="18">
        <v>9</v>
      </c>
      <c r="E31" s="18">
        <v>21</v>
      </c>
      <c r="F31" s="18">
        <v>3</v>
      </c>
      <c r="G31" s="18">
        <v>0</v>
      </c>
      <c r="H31" s="18">
        <v>0</v>
      </c>
      <c r="I31" s="18">
        <v>0</v>
      </c>
      <c r="J31" s="18">
        <v>3</v>
      </c>
      <c r="K31" s="18">
        <v>0</v>
      </c>
      <c r="L31" s="18">
        <v>0</v>
      </c>
      <c r="M31" s="18">
        <v>0</v>
      </c>
      <c r="N31" s="18">
        <v>0</v>
      </c>
      <c r="O31" s="18">
        <v>-3</v>
      </c>
      <c r="P31" s="18">
        <v>0</v>
      </c>
      <c r="Q31" s="18">
        <v>3</v>
      </c>
      <c r="R31" s="18">
        <v>6</v>
      </c>
      <c r="S31" s="18">
        <v>3</v>
      </c>
      <c r="T31" s="18">
        <v>6</v>
      </c>
      <c r="U31" s="18">
        <v>3</v>
      </c>
      <c r="V31" s="18">
        <v>0</v>
      </c>
      <c r="W31" s="18">
        <v>3</v>
      </c>
      <c r="X31" s="18">
        <v>3</v>
      </c>
      <c r="Y31" s="34">
        <v>0</v>
      </c>
      <c r="Z31" s="31">
        <f t="shared" si="0"/>
        <v>105</v>
      </c>
      <c r="AA31" s="32">
        <f t="shared" si="1"/>
        <v>6.3262539539087215E-3</v>
      </c>
    </row>
    <row r="32" spans="1:27" ht="12" customHeight="1" x14ac:dyDescent="0.2">
      <c r="A32" s="27">
        <v>37095</v>
      </c>
      <c r="B32" s="33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-3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-3</v>
      </c>
      <c r="R32" s="18">
        <v>0</v>
      </c>
      <c r="S32" s="18">
        <v>9</v>
      </c>
      <c r="T32" s="18">
        <v>6</v>
      </c>
      <c r="U32" s="18">
        <v>0</v>
      </c>
      <c r="V32" s="18">
        <v>0</v>
      </c>
      <c r="W32" s="18">
        <v>0</v>
      </c>
      <c r="X32" s="18">
        <v>6</v>
      </c>
      <c r="Y32" s="34">
        <v>0</v>
      </c>
      <c r="Z32" s="31">
        <f t="shared" si="0"/>
        <v>15</v>
      </c>
      <c r="AA32" s="32">
        <f t="shared" si="1"/>
        <v>9.0375056484410306E-4</v>
      </c>
    </row>
    <row r="33" spans="1:27" ht="12" customHeight="1" x14ac:dyDescent="0.2">
      <c r="A33" s="27">
        <v>37096</v>
      </c>
      <c r="B33" s="33">
        <v>3</v>
      </c>
      <c r="C33" s="18">
        <v>15</v>
      </c>
      <c r="D33" s="18">
        <v>3</v>
      </c>
      <c r="E33" s="18">
        <v>3</v>
      </c>
      <c r="F33" s="18">
        <v>0</v>
      </c>
      <c r="G33" s="18">
        <v>3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-9</v>
      </c>
      <c r="U33" s="18">
        <v>6</v>
      </c>
      <c r="V33" s="18">
        <v>0</v>
      </c>
      <c r="W33" s="18">
        <v>0</v>
      </c>
      <c r="X33" s="18">
        <v>0</v>
      </c>
      <c r="Y33" s="34">
        <v>0</v>
      </c>
      <c r="Z33" s="31">
        <f t="shared" si="0"/>
        <v>24</v>
      </c>
      <c r="AA33" s="32">
        <f t="shared" si="1"/>
        <v>1.4460009037505649E-3</v>
      </c>
    </row>
    <row r="34" spans="1:27" ht="12" customHeight="1" x14ac:dyDescent="0.2">
      <c r="A34" s="27">
        <v>37097</v>
      </c>
      <c r="B34" s="33">
        <v>0</v>
      </c>
      <c r="C34" s="18">
        <v>6</v>
      </c>
      <c r="D34" s="18">
        <v>3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3</v>
      </c>
      <c r="R34" s="18">
        <v>6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34">
        <v>0</v>
      </c>
      <c r="Z34" s="31">
        <f t="shared" si="0"/>
        <v>18</v>
      </c>
      <c r="AA34" s="32">
        <f t="shared" si="1"/>
        <v>1.0845006778129236E-3</v>
      </c>
    </row>
    <row r="35" spans="1:27" ht="12" customHeight="1" x14ac:dyDescent="0.2">
      <c r="A35" s="27">
        <v>37098</v>
      </c>
      <c r="B35" s="33">
        <v>9</v>
      </c>
      <c r="C35" s="18">
        <v>6</v>
      </c>
      <c r="D35" s="18">
        <v>0</v>
      </c>
      <c r="E35" s="18">
        <v>0</v>
      </c>
      <c r="F35" s="18">
        <v>0</v>
      </c>
      <c r="G35" s="18">
        <v>3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34">
        <v>0</v>
      </c>
      <c r="Z35" s="31">
        <f t="shared" si="0"/>
        <v>18</v>
      </c>
      <c r="AA35" s="32">
        <f t="shared" si="1"/>
        <v>1.0845006778129236E-3</v>
      </c>
    </row>
    <row r="36" spans="1:27" ht="12" customHeight="1" x14ac:dyDescent="0.2">
      <c r="A36" s="27">
        <v>37099</v>
      </c>
      <c r="B36" s="33">
        <v>6</v>
      </c>
      <c r="C36" s="18">
        <v>15</v>
      </c>
      <c r="D36" s="18">
        <v>33</v>
      </c>
      <c r="E36" s="18">
        <v>6</v>
      </c>
      <c r="F36" s="18">
        <v>6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3</v>
      </c>
      <c r="O36" s="18">
        <v>0</v>
      </c>
      <c r="P36" s="18">
        <v>0</v>
      </c>
      <c r="Q36" s="18">
        <v>0</v>
      </c>
      <c r="R36" s="18">
        <v>3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34">
        <v>3</v>
      </c>
      <c r="Z36" s="31">
        <f t="shared" si="0"/>
        <v>75</v>
      </c>
      <c r="AA36" s="32">
        <f t="shared" si="1"/>
        <v>4.5187528242205148E-3</v>
      </c>
    </row>
    <row r="37" spans="1:27" ht="12" customHeight="1" x14ac:dyDescent="0.2">
      <c r="A37" s="27">
        <v>37100</v>
      </c>
      <c r="B37" s="33">
        <v>3</v>
      </c>
      <c r="C37" s="18">
        <v>9</v>
      </c>
      <c r="D37" s="18">
        <v>0</v>
      </c>
      <c r="E37" s="18">
        <v>3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3</v>
      </c>
      <c r="P37" s="18">
        <v>0</v>
      </c>
      <c r="Q37" s="18">
        <v>3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34">
        <v>0</v>
      </c>
      <c r="Z37" s="31">
        <f t="shared" si="0"/>
        <v>21</v>
      </c>
      <c r="AA37" s="32">
        <f t="shared" si="1"/>
        <v>1.2652507907817442E-3</v>
      </c>
    </row>
    <row r="38" spans="1:27" ht="12" customHeight="1" x14ac:dyDescent="0.2">
      <c r="A38" s="27">
        <v>37101</v>
      </c>
      <c r="B38" s="33">
        <v>0</v>
      </c>
      <c r="C38" s="18">
        <v>6</v>
      </c>
      <c r="D38" s="18">
        <v>0</v>
      </c>
      <c r="E38" s="18">
        <v>12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34">
        <v>0</v>
      </c>
      <c r="Z38" s="31">
        <f t="shared" si="0"/>
        <v>18</v>
      </c>
      <c r="AA38" s="32">
        <f t="shared" si="1"/>
        <v>1.0845006778129236E-3</v>
      </c>
    </row>
    <row r="39" spans="1:27" ht="12" customHeight="1" x14ac:dyDescent="0.2">
      <c r="A39" s="27">
        <v>37102</v>
      </c>
      <c r="B39" s="33">
        <v>3</v>
      </c>
      <c r="C39" s="18">
        <v>3</v>
      </c>
      <c r="D39" s="18">
        <v>3</v>
      </c>
      <c r="E39" s="18">
        <v>3</v>
      </c>
      <c r="F39" s="18">
        <v>9</v>
      </c>
      <c r="G39" s="18">
        <v>-3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3</v>
      </c>
      <c r="Y39" s="34">
        <v>6</v>
      </c>
      <c r="Z39" s="31">
        <f t="shared" si="0"/>
        <v>27</v>
      </c>
      <c r="AA39" s="32">
        <f t="shared" si="1"/>
        <v>1.6267510167193855E-3</v>
      </c>
    </row>
    <row r="40" spans="1:27" ht="12" customHeight="1" x14ac:dyDescent="0.2">
      <c r="A40" s="27">
        <v>37103</v>
      </c>
      <c r="B40" s="33">
        <v>3</v>
      </c>
      <c r="C40" s="18">
        <v>3</v>
      </c>
      <c r="D40" s="18">
        <v>3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3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34">
        <v>0</v>
      </c>
      <c r="Z40" s="31">
        <f t="shared" si="0"/>
        <v>12</v>
      </c>
      <c r="AA40" s="32">
        <f t="shared" si="1"/>
        <v>7.2300045187528243E-4</v>
      </c>
    </row>
    <row r="41" spans="1:27" ht="12" customHeight="1" x14ac:dyDescent="0.2">
      <c r="A41" s="27">
        <v>37104</v>
      </c>
      <c r="B41" s="33">
        <v>3</v>
      </c>
      <c r="C41" s="18">
        <v>9</v>
      </c>
      <c r="D41" s="18">
        <v>3</v>
      </c>
      <c r="E41" s="18">
        <v>3</v>
      </c>
      <c r="F41" s="18">
        <v>6</v>
      </c>
      <c r="G41" s="18">
        <v>0</v>
      </c>
      <c r="H41" s="18">
        <v>0</v>
      </c>
      <c r="I41" s="18">
        <v>3</v>
      </c>
      <c r="J41" s="18">
        <v>3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34">
        <v>0</v>
      </c>
      <c r="Z41" s="31">
        <f t="shared" si="0"/>
        <v>30</v>
      </c>
      <c r="AA41" s="32">
        <f t="shared" si="1"/>
        <v>1.8075011296882061E-3</v>
      </c>
    </row>
    <row r="42" spans="1:27" ht="12" customHeight="1" x14ac:dyDescent="0.2">
      <c r="A42" s="27">
        <v>37105</v>
      </c>
      <c r="B42" s="33">
        <v>0</v>
      </c>
      <c r="C42" s="18">
        <v>3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34">
        <v>0</v>
      </c>
      <c r="Z42" s="31">
        <f t="shared" si="0"/>
        <v>3</v>
      </c>
      <c r="AA42" s="32">
        <f t="shared" si="1"/>
        <v>1.8075011296882061E-4</v>
      </c>
    </row>
    <row r="43" spans="1:27" ht="12" customHeight="1" x14ac:dyDescent="0.2">
      <c r="A43" s="27">
        <v>37106</v>
      </c>
      <c r="B43" s="33">
        <v>0</v>
      </c>
      <c r="C43" s="18">
        <v>3</v>
      </c>
      <c r="D43" s="18">
        <v>0</v>
      </c>
      <c r="E43" s="18">
        <v>0</v>
      </c>
      <c r="F43" s="18">
        <v>3</v>
      </c>
      <c r="G43" s="18">
        <v>3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3</v>
      </c>
      <c r="V43" s="18">
        <v>0</v>
      </c>
      <c r="W43" s="18">
        <v>0</v>
      </c>
      <c r="X43" s="18">
        <v>0</v>
      </c>
      <c r="Y43" s="34">
        <v>0</v>
      </c>
      <c r="Z43" s="31">
        <f t="shared" si="0"/>
        <v>12</v>
      </c>
      <c r="AA43" s="32">
        <f t="shared" si="1"/>
        <v>7.2300045187528243E-4</v>
      </c>
    </row>
    <row r="44" spans="1:27" x14ac:dyDescent="0.2">
      <c r="A44" s="27">
        <v>37107</v>
      </c>
      <c r="B44" s="33">
        <v>3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9</v>
      </c>
      <c r="S44" s="18">
        <v>0</v>
      </c>
      <c r="T44" s="18">
        <v>0</v>
      </c>
      <c r="U44" s="18">
        <v>0</v>
      </c>
      <c r="V44" s="18">
        <v>0</v>
      </c>
      <c r="W44" s="18">
        <v>3</v>
      </c>
      <c r="X44" s="18">
        <v>0</v>
      </c>
      <c r="Y44" s="34">
        <v>0</v>
      </c>
      <c r="Z44" s="31">
        <f t="shared" si="0"/>
        <v>15</v>
      </c>
      <c r="AA44" s="32">
        <f t="shared" si="1"/>
        <v>9.0375056484410306E-4</v>
      </c>
    </row>
    <row r="45" spans="1:27" x14ac:dyDescent="0.2">
      <c r="A45" s="27">
        <v>37108</v>
      </c>
      <c r="B45" s="33">
        <v>0</v>
      </c>
      <c r="C45" s="18">
        <v>0</v>
      </c>
      <c r="D45" s="18">
        <v>0</v>
      </c>
      <c r="E45" s="18">
        <v>0</v>
      </c>
      <c r="F45" s="18">
        <v>3</v>
      </c>
      <c r="G45" s="18">
        <v>3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-3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34">
        <v>0</v>
      </c>
      <c r="Z45" s="31">
        <f t="shared" si="0"/>
        <v>3</v>
      </c>
      <c r="AA45" s="32">
        <f t="shared" si="1"/>
        <v>1.8075011296882061E-4</v>
      </c>
    </row>
    <row r="46" spans="1:27" ht="13.5" thickBot="1" x14ac:dyDescent="0.25">
      <c r="A46" s="27">
        <v>37109</v>
      </c>
      <c r="B46" s="33">
        <v>6</v>
      </c>
      <c r="C46" s="18">
        <v>9</v>
      </c>
      <c r="D46" s="18">
        <v>3</v>
      </c>
      <c r="E46" s="18">
        <v>3</v>
      </c>
      <c r="F46" s="18">
        <v>3</v>
      </c>
      <c r="G46" s="18">
        <v>12</v>
      </c>
      <c r="H46" s="18">
        <v>3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34">
        <v>0</v>
      </c>
      <c r="Z46" s="31">
        <f t="shared" si="0"/>
        <v>39</v>
      </c>
      <c r="AA46" s="32">
        <f t="shared" si="1"/>
        <v>2.349751468594668E-3</v>
      </c>
    </row>
    <row r="47" spans="1:27" ht="13.5" thickTop="1" x14ac:dyDescent="0.2">
      <c r="A47" s="27">
        <v>37110</v>
      </c>
      <c r="B47" s="33">
        <v>0</v>
      </c>
      <c r="C47" s="18">
        <v>3</v>
      </c>
      <c r="D47" s="18">
        <v>0</v>
      </c>
      <c r="E47" s="18">
        <v>0</v>
      </c>
      <c r="F47" s="18">
        <v>0</v>
      </c>
      <c r="G47" s="18">
        <v>0</v>
      </c>
      <c r="H47" s="38"/>
      <c r="I47" s="39"/>
      <c r="J47" s="39"/>
      <c r="K47" s="39"/>
      <c r="L47" s="39"/>
      <c r="M47" s="40">
        <v>0</v>
      </c>
      <c r="N47" s="18">
        <v>0</v>
      </c>
      <c r="O47" s="18">
        <v>0</v>
      </c>
      <c r="P47" s="18">
        <v>0</v>
      </c>
      <c r="Q47" s="18">
        <v>0</v>
      </c>
      <c r="R47" s="18">
        <v>3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34">
        <v>0</v>
      </c>
      <c r="Z47" s="31">
        <f t="shared" si="0"/>
        <v>6</v>
      </c>
      <c r="AA47" s="32">
        <f t="shared" si="1"/>
        <v>3.6150022593764121E-4</v>
      </c>
    </row>
    <row r="48" spans="1:27" x14ac:dyDescent="0.2">
      <c r="A48" s="27">
        <v>37111</v>
      </c>
      <c r="B48" s="33">
        <v>0</v>
      </c>
      <c r="C48" s="18">
        <v>0</v>
      </c>
      <c r="D48" s="18">
        <v>0</v>
      </c>
      <c r="E48" s="18">
        <v>-3</v>
      </c>
      <c r="F48" s="18">
        <v>0</v>
      </c>
      <c r="G48" s="18">
        <v>0</v>
      </c>
      <c r="H48" s="41"/>
      <c r="M48" s="42">
        <v>0</v>
      </c>
      <c r="N48" s="18">
        <v>0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3</v>
      </c>
      <c r="V48" s="18">
        <v>0</v>
      </c>
      <c r="W48" s="18">
        <v>0</v>
      </c>
      <c r="X48" s="18">
        <v>0</v>
      </c>
      <c r="Y48" s="34">
        <v>0</v>
      </c>
      <c r="Z48" s="31">
        <f t="shared" si="0"/>
        <v>0</v>
      </c>
      <c r="AA48" s="32">
        <f t="shared" si="1"/>
        <v>0</v>
      </c>
    </row>
    <row r="49" spans="1:27" x14ac:dyDescent="0.2">
      <c r="A49" s="27">
        <v>37112</v>
      </c>
      <c r="B49" s="33">
        <v>0</v>
      </c>
      <c r="C49" s="18">
        <v>0</v>
      </c>
      <c r="D49" s="18">
        <v>0</v>
      </c>
      <c r="E49" s="18">
        <v>0</v>
      </c>
      <c r="F49" s="18">
        <v>-3</v>
      </c>
      <c r="G49" s="18">
        <v>0</v>
      </c>
      <c r="H49" s="41"/>
      <c r="M49" s="42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34">
        <v>0</v>
      </c>
      <c r="Z49" s="31">
        <f t="shared" si="0"/>
        <v>-3</v>
      </c>
      <c r="AA49" s="32">
        <f t="shared" si="1"/>
        <v>-1.8075011296882061E-4</v>
      </c>
    </row>
    <row r="50" spans="1:27" x14ac:dyDescent="0.2">
      <c r="A50" s="27">
        <v>37113</v>
      </c>
      <c r="B50" s="33">
        <v>0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41"/>
      <c r="M50" s="42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3</v>
      </c>
      <c r="W50" s="18">
        <v>0</v>
      </c>
      <c r="X50" s="18">
        <v>0</v>
      </c>
      <c r="Y50" s="34">
        <v>0</v>
      </c>
      <c r="Z50" s="31">
        <f t="shared" si="0"/>
        <v>3</v>
      </c>
      <c r="AA50" s="32">
        <f t="shared" si="1"/>
        <v>1.8075011296882061E-4</v>
      </c>
    </row>
    <row r="51" spans="1:27" x14ac:dyDescent="0.2">
      <c r="A51" s="27">
        <v>37114</v>
      </c>
      <c r="B51" s="33">
        <v>0</v>
      </c>
      <c r="C51" s="18">
        <v>3</v>
      </c>
      <c r="D51" s="18">
        <v>0</v>
      </c>
      <c r="E51" s="18">
        <v>0</v>
      </c>
      <c r="F51" s="18">
        <v>0</v>
      </c>
      <c r="G51" s="18">
        <v>0</v>
      </c>
      <c r="H51" s="41"/>
      <c r="M51" s="42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3</v>
      </c>
      <c r="V51" s="18">
        <v>0</v>
      </c>
      <c r="W51" s="18">
        <v>0</v>
      </c>
      <c r="X51" s="18">
        <v>0</v>
      </c>
      <c r="Y51" s="34">
        <v>0</v>
      </c>
      <c r="Z51" s="31">
        <f t="shared" si="0"/>
        <v>6</v>
      </c>
      <c r="AA51" s="32">
        <f t="shared" si="1"/>
        <v>3.6150022593764121E-4</v>
      </c>
    </row>
    <row r="52" spans="1:27" x14ac:dyDescent="0.2">
      <c r="A52" s="27">
        <v>37115</v>
      </c>
      <c r="B52" s="33">
        <v>0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41"/>
      <c r="M52" s="42">
        <v>0</v>
      </c>
      <c r="N52" s="18">
        <v>0</v>
      </c>
      <c r="O52" s="18">
        <v>3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0</v>
      </c>
      <c r="V52" s="18">
        <v>0</v>
      </c>
      <c r="W52" s="18">
        <v>0</v>
      </c>
      <c r="X52" s="18">
        <v>0</v>
      </c>
      <c r="Y52" s="34">
        <v>0</v>
      </c>
      <c r="Z52" s="31">
        <f t="shared" si="0"/>
        <v>3</v>
      </c>
      <c r="AA52" s="32">
        <f t="shared" si="1"/>
        <v>1.8075011296882061E-4</v>
      </c>
    </row>
    <row r="53" spans="1:27" ht="13.5" thickBot="1" x14ac:dyDescent="0.25">
      <c r="A53" s="27">
        <v>37116</v>
      </c>
      <c r="B53" s="33">
        <v>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41"/>
      <c r="M53" s="42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34">
        <v>0</v>
      </c>
      <c r="Z53" s="31">
        <f t="shared" si="0"/>
        <v>0</v>
      </c>
      <c r="AA53" s="32">
        <f t="shared" si="1"/>
        <v>0</v>
      </c>
    </row>
    <row r="54" spans="1:27" ht="14.25" thickTop="1" thickBot="1" x14ac:dyDescent="0.25">
      <c r="A54" s="27">
        <v>37117</v>
      </c>
      <c r="B54" s="33">
        <v>0</v>
      </c>
      <c r="C54" s="18">
        <v>0</v>
      </c>
      <c r="D54" s="18">
        <v>0</v>
      </c>
      <c r="E54" s="18">
        <v>0</v>
      </c>
      <c r="F54" s="18">
        <v>0</v>
      </c>
      <c r="G54" s="18">
        <v>0</v>
      </c>
      <c r="H54" s="43"/>
      <c r="I54" s="44"/>
      <c r="J54" s="44"/>
      <c r="K54" s="44"/>
      <c r="L54" s="44"/>
      <c r="M54" s="44">
        <v>0</v>
      </c>
      <c r="N54" s="45">
        <v>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5">
        <v>0</v>
      </c>
      <c r="U54" s="46">
        <v>0</v>
      </c>
      <c r="V54" s="18">
        <v>0</v>
      </c>
      <c r="W54" s="18">
        <v>0</v>
      </c>
      <c r="X54" s="18">
        <v>0</v>
      </c>
      <c r="Y54" s="34">
        <v>0</v>
      </c>
      <c r="Z54" s="31">
        <f t="shared" si="0"/>
        <v>0</v>
      </c>
      <c r="AA54" s="32">
        <f t="shared" si="1"/>
        <v>0</v>
      </c>
    </row>
    <row r="55" spans="1:27" ht="13.5" thickTop="1" x14ac:dyDescent="0.2">
      <c r="A55" s="27">
        <v>37118</v>
      </c>
      <c r="B55" s="33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3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34">
        <v>0</v>
      </c>
      <c r="Z55" s="31">
        <f t="shared" si="0"/>
        <v>3</v>
      </c>
      <c r="AA55" s="32">
        <f t="shared" si="1"/>
        <v>1.8075011296882061E-4</v>
      </c>
    </row>
    <row r="56" spans="1:27" x14ac:dyDescent="0.2">
      <c r="A56" s="27">
        <v>37119</v>
      </c>
      <c r="B56" s="33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0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34">
        <v>0</v>
      </c>
      <c r="Z56" s="31">
        <f t="shared" si="0"/>
        <v>0</v>
      </c>
      <c r="AA56" s="32">
        <f t="shared" si="1"/>
        <v>0</v>
      </c>
    </row>
    <row r="57" spans="1:27" x14ac:dyDescent="0.2">
      <c r="A57" s="27">
        <v>37120</v>
      </c>
      <c r="B57" s="33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v>0</v>
      </c>
      <c r="M57" s="18">
        <v>0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34">
        <v>0</v>
      </c>
      <c r="Z57" s="31">
        <f t="shared" si="0"/>
        <v>0</v>
      </c>
      <c r="AA57" s="32">
        <f t="shared" si="1"/>
        <v>0</v>
      </c>
    </row>
    <row r="58" spans="1:27" x14ac:dyDescent="0.2">
      <c r="A58" s="27">
        <v>37121</v>
      </c>
      <c r="B58" s="33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3</v>
      </c>
      <c r="R58" s="18">
        <v>0</v>
      </c>
      <c r="S58" s="18">
        <v>3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34">
        <v>0</v>
      </c>
      <c r="Z58" s="31">
        <f t="shared" si="0"/>
        <v>6</v>
      </c>
      <c r="AA58" s="32">
        <f t="shared" si="1"/>
        <v>3.6150022593764121E-4</v>
      </c>
    </row>
    <row r="59" spans="1:27" x14ac:dyDescent="0.2">
      <c r="A59" s="27">
        <v>37122</v>
      </c>
      <c r="B59" s="33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34">
        <v>0</v>
      </c>
      <c r="Z59" s="31">
        <f t="shared" si="0"/>
        <v>0</v>
      </c>
      <c r="AA59" s="32">
        <f t="shared" si="1"/>
        <v>0</v>
      </c>
    </row>
    <row r="60" spans="1:27" x14ac:dyDescent="0.2">
      <c r="A60" s="27">
        <v>37123</v>
      </c>
      <c r="B60" s="33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3</v>
      </c>
      <c r="V60" s="18">
        <v>0</v>
      </c>
      <c r="W60" s="18">
        <v>0</v>
      </c>
      <c r="X60" s="18">
        <v>0</v>
      </c>
      <c r="Y60" s="34">
        <v>0</v>
      </c>
      <c r="Z60" s="31">
        <f t="shared" si="0"/>
        <v>3</v>
      </c>
      <c r="AA60" s="32">
        <f t="shared" si="1"/>
        <v>1.8075011296882061E-4</v>
      </c>
    </row>
    <row r="61" spans="1:27" x14ac:dyDescent="0.2">
      <c r="A61" s="27">
        <v>37124</v>
      </c>
      <c r="B61" s="33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8">
        <v>0</v>
      </c>
      <c r="Y61" s="34">
        <v>0</v>
      </c>
      <c r="Z61" s="31">
        <f t="shared" si="0"/>
        <v>0</v>
      </c>
      <c r="AA61" s="32">
        <f t="shared" si="1"/>
        <v>0</v>
      </c>
    </row>
    <row r="62" spans="1:27" x14ac:dyDescent="0.2">
      <c r="A62" s="27">
        <v>37125</v>
      </c>
      <c r="B62" s="33">
        <v>0</v>
      </c>
      <c r="C62" s="18">
        <v>0</v>
      </c>
      <c r="D62" s="18">
        <v>0</v>
      </c>
      <c r="E62" s="18">
        <v>6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3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3</v>
      </c>
      <c r="Y62" s="34">
        <v>0</v>
      </c>
      <c r="Z62" s="31">
        <f t="shared" si="0"/>
        <v>12</v>
      </c>
      <c r="AA62" s="32">
        <f t="shared" si="1"/>
        <v>7.2300045187528243E-4</v>
      </c>
    </row>
    <row r="63" spans="1:27" x14ac:dyDescent="0.2">
      <c r="A63" s="27">
        <v>37126</v>
      </c>
      <c r="B63" s="33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34">
        <v>0</v>
      </c>
      <c r="Z63" s="31">
        <f t="shared" si="0"/>
        <v>0</v>
      </c>
      <c r="AA63" s="32">
        <f t="shared" si="1"/>
        <v>0</v>
      </c>
    </row>
    <row r="64" spans="1:27" x14ac:dyDescent="0.2">
      <c r="A64" s="27">
        <v>37127</v>
      </c>
      <c r="B64" s="33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0</v>
      </c>
      <c r="X64" s="18">
        <v>0</v>
      </c>
      <c r="Y64" s="34">
        <v>0</v>
      </c>
      <c r="Z64" s="31">
        <f t="shared" si="0"/>
        <v>0</v>
      </c>
      <c r="AA64" s="32">
        <f t="shared" si="1"/>
        <v>0</v>
      </c>
    </row>
    <row r="65" spans="1:27" x14ac:dyDescent="0.2">
      <c r="A65" s="27">
        <v>37128</v>
      </c>
      <c r="B65" s="33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34">
        <v>0</v>
      </c>
      <c r="Z65" s="31">
        <f t="shared" si="0"/>
        <v>0</v>
      </c>
      <c r="AA65" s="32">
        <f>Z65/Z$87</f>
        <v>0</v>
      </c>
    </row>
    <row r="66" spans="1:27" x14ac:dyDescent="0.2">
      <c r="A66" s="27">
        <v>37129</v>
      </c>
      <c r="B66" s="33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34">
        <v>0</v>
      </c>
      <c r="Z66" s="31">
        <f t="shared" si="0"/>
        <v>0</v>
      </c>
      <c r="AA66" s="32">
        <f t="shared" si="1"/>
        <v>0</v>
      </c>
    </row>
    <row r="67" spans="1:27" x14ac:dyDescent="0.2">
      <c r="A67" s="27">
        <v>37130</v>
      </c>
      <c r="B67" s="33">
        <v>0</v>
      </c>
      <c r="C67" s="18">
        <v>0</v>
      </c>
      <c r="D67" s="18">
        <v>0</v>
      </c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3</v>
      </c>
      <c r="Y67" s="34">
        <v>0</v>
      </c>
      <c r="Z67" s="31">
        <f t="shared" si="0"/>
        <v>3</v>
      </c>
      <c r="AA67" s="32">
        <f t="shared" si="1"/>
        <v>1.8075011296882061E-4</v>
      </c>
    </row>
    <row r="68" spans="1:27" x14ac:dyDescent="0.2">
      <c r="A68" s="27">
        <v>37131</v>
      </c>
      <c r="B68" s="33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34">
        <v>0</v>
      </c>
      <c r="Z68" s="31">
        <f t="shared" si="0"/>
        <v>0</v>
      </c>
      <c r="AA68" s="32">
        <f t="shared" si="1"/>
        <v>0</v>
      </c>
    </row>
    <row r="69" spans="1:27" x14ac:dyDescent="0.2">
      <c r="A69" s="27">
        <v>37132</v>
      </c>
      <c r="B69" s="33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34">
        <v>0</v>
      </c>
      <c r="Z69" s="31">
        <f t="shared" si="0"/>
        <v>0</v>
      </c>
      <c r="AA69" s="32">
        <f t="shared" si="1"/>
        <v>0</v>
      </c>
    </row>
    <row r="70" spans="1:27" x14ac:dyDescent="0.2">
      <c r="A70" s="27">
        <v>37133</v>
      </c>
      <c r="B70" s="33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34">
        <v>0</v>
      </c>
      <c r="Z70" s="31">
        <f t="shared" ref="Z70:Z86" si="3">SUM(B70:Y70)</f>
        <v>0</v>
      </c>
      <c r="AA70" s="32">
        <f t="shared" ref="AA70:AA86" si="4">Z70/Z$87</f>
        <v>0</v>
      </c>
    </row>
    <row r="71" spans="1:27" x14ac:dyDescent="0.2">
      <c r="A71" s="27">
        <v>37134</v>
      </c>
      <c r="B71" s="33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3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34">
        <v>0</v>
      </c>
      <c r="Z71" s="31">
        <f t="shared" si="3"/>
        <v>3</v>
      </c>
      <c r="AA71" s="32">
        <f t="shared" si="4"/>
        <v>1.8075011296882061E-4</v>
      </c>
    </row>
    <row r="72" spans="1:27" x14ac:dyDescent="0.2">
      <c r="A72" s="27">
        <v>37135</v>
      </c>
      <c r="B72" s="33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34">
        <v>0</v>
      </c>
      <c r="Z72" s="31">
        <f t="shared" si="3"/>
        <v>0</v>
      </c>
      <c r="AA72" s="32">
        <f t="shared" si="4"/>
        <v>0</v>
      </c>
    </row>
    <row r="73" spans="1:27" x14ac:dyDescent="0.2">
      <c r="A73" s="27">
        <v>37136</v>
      </c>
      <c r="B73" s="33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34">
        <v>0</v>
      </c>
      <c r="Z73" s="31">
        <f t="shared" si="3"/>
        <v>0</v>
      </c>
      <c r="AA73" s="32">
        <f t="shared" si="4"/>
        <v>0</v>
      </c>
    </row>
    <row r="74" spans="1:27" x14ac:dyDescent="0.2">
      <c r="A74" s="27">
        <v>37137</v>
      </c>
      <c r="B74" s="33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34">
        <v>0</v>
      </c>
      <c r="Z74" s="31">
        <f t="shared" si="3"/>
        <v>0</v>
      </c>
      <c r="AA74" s="32">
        <f t="shared" si="4"/>
        <v>0</v>
      </c>
    </row>
    <row r="75" spans="1:27" x14ac:dyDescent="0.2">
      <c r="A75" s="27">
        <v>37138</v>
      </c>
      <c r="B75" s="33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34">
        <v>0</v>
      </c>
      <c r="Z75" s="31">
        <f t="shared" si="3"/>
        <v>0</v>
      </c>
      <c r="AA75" s="32">
        <f t="shared" si="4"/>
        <v>0</v>
      </c>
    </row>
    <row r="76" spans="1:27" x14ac:dyDescent="0.2">
      <c r="A76" s="27">
        <v>37139</v>
      </c>
      <c r="B76" s="33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34">
        <v>0</v>
      </c>
      <c r="Z76" s="31">
        <f t="shared" si="3"/>
        <v>0</v>
      </c>
      <c r="AA76" s="32">
        <f t="shared" si="4"/>
        <v>0</v>
      </c>
    </row>
    <row r="77" spans="1:27" x14ac:dyDescent="0.2">
      <c r="A77" s="27">
        <v>37140</v>
      </c>
      <c r="B77" s="33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34">
        <v>0</v>
      </c>
      <c r="Z77" s="31">
        <f t="shared" si="3"/>
        <v>0</v>
      </c>
      <c r="AA77" s="32">
        <f t="shared" si="4"/>
        <v>0</v>
      </c>
    </row>
    <row r="78" spans="1:27" x14ac:dyDescent="0.2">
      <c r="A78" s="27">
        <v>37141</v>
      </c>
      <c r="B78" s="33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34">
        <v>0</v>
      </c>
      <c r="Z78" s="31">
        <f t="shared" si="3"/>
        <v>0</v>
      </c>
      <c r="AA78" s="32">
        <f t="shared" si="4"/>
        <v>0</v>
      </c>
    </row>
    <row r="79" spans="1:27" x14ac:dyDescent="0.2">
      <c r="A79" s="27">
        <v>37142</v>
      </c>
      <c r="B79" s="33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34">
        <v>0</v>
      </c>
      <c r="Z79" s="31">
        <f t="shared" si="3"/>
        <v>0</v>
      </c>
      <c r="AA79" s="32">
        <f t="shared" si="4"/>
        <v>0</v>
      </c>
    </row>
    <row r="80" spans="1:27" x14ac:dyDescent="0.2">
      <c r="A80" s="27">
        <v>37143</v>
      </c>
      <c r="B80" s="33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34">
        <v>0</v>
      </c>
      <c r="Z80" s="31">
        <f t="shared" si="3"/>
        <v>0</v>
      </c>
      <c r="AA80" s="32">
        <f t="shared" si="4"/>
        <v>0</v>
      </c>
    </row>
    <row r="81" spans="1:27" x14ac:dyDescent="0.2">
      <c r="A81" s="27">
        <v>37144</v>
      </c>
      <c r="B81" s="33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34">
        <v>0</v>
      </c>
      <c r="Z81" s="31">
        <f t="shared" si="3"/>
        <v>0</v>
      </c>
      <c r="AA81" s="32">
        <f t="shared" si="4"/>
        <v>0</v>
      </c>
    </row>
    <row r="82" spans="1:27" x14ac:dyDescent="0.2">
      <c r="A82" s="27">
        <v>37145</v>
      </c>
      <c r="B82" s="33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34">
        <v>0</v>
      </c>
      <c r="Z82" s="31">
        <f t="shared" si="3"/>
        <v>0</v>
      </c>
      <c r="AA82" s="32">
        <f t="shared" si="4"/>
        <v>0</v>
      </c>
    </row>
    <row r="83" spans="1:27" x14ac:dyDescent="0.2">
      <c r="A83" s="27">
        <v>37146</v>
      </c>
      <c r="B83" s="33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34">
        <v>0</v>
      </c>
      <c r="Z83" s="31">
        <f t="shared" si="3"/>
        <v>0</v>
      </c>
      <c r="AA83" s="32">
        <f t="shared" si="4"/>
        <v>0</v>
      </c>
    </row>
    <row r="84" spans="1:27" x14ac:dyDescent="0.2">
      <c r="A84" s="27">
        <v>37147</v>
      </c>
      <c r="B84" s="33">
        <v>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34">
        <v>0</v>
      </c>
      <c r="Z84" s="31">
        <f t="shared" si="3"/>
        <v>0</v>
      </c>
      <c r="AA84" s="32">
        <f t="shared" si="4"/>
        <v>0</v>
      </c>
    </row>
    <row r="85" spans="1:27" x14ac:dyDescent="0.2">
      <c r="A85" s="27">
        <v>37148</v>
      </c>
      <c r="B85" s="33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34">
        <v>0</v>
      </c>
      <c r="Z85" s="31">
        <f t="shared" si="3"/>
        <v>0</v>
      </c>
      <c r="AA85" s="32">
        <f t="shared" si="4"/>
        <v>0</v>
      </c>
    </row>
    <row r="86" spans="1:27" x14ac:dyDescent="0.2">
      <c r="A86" s="47">
        <v>37149</v>
      </c>
      <c r="B86" s="48">
        <v>0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50">
        <v>0</v>
      </c>
      <c r="Z86" s="51">
        <f t="shared" si="3"/>
        <v>0</v>
      </c>
      <c r="AA86" s="52">
        <f t="shared" si="4"/>
        <v>0</v>
      </c>
    </row>
    <row r="87" spans="1:27" x14ac:dyDescent="0.2">
      <c r="A87" s="53" t="s">
        <v>40</v>
      </c>
      <c r="B87" s="54">
        <f t="shared" ref="B87:AA87" si="5">SUM(B6:B86)</f>
        <v>934.5</v>
      </c>
      <c r="C87" s="55">
        <f t="shared" si="5"/>
        <v>1408.5</v>
      </c>
      <c r="D87" s="55">
        <f t="shared" si="5"/>
        <v>1867.5</v>
      </c>
      <c r="E87" s="55">
        <f t="shared" si="5"/>
        <v>1411.5</v>
      </c>
      <c r="F87" s="55">
        <f t="shared" si="5"/>
        <v>1111.5</v>
      </c>
      <c r="G87" s="55">
        <f t="shared" si="5"/>
        <v>640.5</v>
      </c>
      <c r="H87" s="55">
        <f t="shared" si="5"/>
        <v>231</v>
      </c>
      <c r="I87" s="55">
        <f t="shared" si="5"/>
        <v>192</v>
      </c>
      <c r="J87" s="55">
        <f t="shared" si="5"/>
        <v>-15</v>
      </c>
      <c r="K87" s="55">
        <f t="shared" si="5"/>
        <v>18</v>
      </c>
      <c r="L87" s="55">
        <f t="shared" si="5"/>
        <v>9</v>
      </c>
      <c r="M87" s="55">
        <f t="shared" si="5"/>
        <v>151.5</v>
      </c>
      <c r="N87" s="55">
        <f t="shared" si="5"/>
        <v>-6</v>
      </c>
      <c r="O87" s="55">
        <f t="shared" si="5"/>
        <v>3</v>
      </c>
      <c r="P87" s="55">
        <f t="shared" si="5"/>
        <v>78</v>
      </c>
      <c r="Q87" s="55">
        <f t="shared" si="5"/>
        <v>163.5</v>
      </c>
      <c r="R87" s="55">
        <f t="shared" si="5"/>
        <v>217.5</v>
      </c>
      <c r="S87" s="55">
        <f t="shared" si="5"/>
        <v>879</v>
      </c>
      <c r="T87" s="55">
        <f t="shared" si="5"/>
        <v>910.5</v>
      </c>
      <c r="U87" s="55">
        <f t="shared" si="5"/>
        <v>988.5</v>
      </c>
      <c r="V87" s="55">
        <f t="shared" si="5"/>
        <v>1095</v>
      </c>
      <c r="W87" s="55">
        <f t="shared" si="5"/>
        <v>723</v>
      </c>
      <c r="X87" s="55">
        <f t="shared" si="5"/>
        <v>1576.5</v>
      </c>
      <c r="Y87" s="56">
        <f t="shared" si="5"/>
        <v>2008.5</v>
      </c>
      <c r="Z87" s="57">
        <f t="shared" si="5"/>
        <v>16597.5</v>
      </c>
      <c r="AA87" s="58">
        <f t="shared" si="5"/>
        <v>0.99999999999999967</v>
      </c>
    </row>
    <row r="88" spans="1:27" x14ac:dyDescent="0.2">
      <c r="A88" s="59"/>
      <c r="B88" s="60">
        <f t="shared" ref="B88:Y88" si="6">B87/$Z87</f>
        <v>5.6303660189787622E-2</v>
      </c>
      <c r="C88" s="32">
        <f t="shared" si="6"/>
        <v>8.4862178038861272E-2</v>
      </c>
      <c r="D88" s="32">
        <f t="shared" si="6"/>
        <v>0.11251694532309083</v>
      </c>
      <c r="E88" s="32">
        <f t="shared" si="6"/>
        <v>8.5042928151830094E-2</v>
      </c>
      <c r="F88" s="32">
        <f t="shared" si="6"/>
        <v>6.6967916854948031E-2</v>
      </c>
      <c r="G88" s="32">
        <f t="shared" si="6"/>
        <v>3.8590149118843196E-2</v>
      </c>
      <c r="H88" s="32">
        <f t="shared" si="6"/>
        <v>1.3917758698599186E-2</v>
      </c>
      <c r="I88" s="32">
        <f t="shared" si="6"/>
        <v>1.1568007230004519E-2</v>
      </c>
      <c r="J88" s="32">
        <f t="shared" si="6"/>
        <v>-9.0375056484410306E-4</v>
      </c>
      <c r="K88" s="32">
        <f t="shared" si="6"/>
        <v>1.0845006778129236E-3</v>
      </c>
      <c r="L88" s="32">
        <f t="shared" si="6"/>
        <v>5.4225033890646179E-4</v>
      </c>
      <c r="M88" s="32">
        <f t="shared" si="6"/>
        <v>9.1278807049254406E-3</v>
      </c>
      <c r="N88" s="32">
        <f t="shared" si="6"/>
        <v>-3.6150022593764121E-4</v>
      </c>
      <c r="O88" s="32">
        <f t="shared" si="6"/>
        <v>1.8075011296882061E-4</v>
      </c>
      <c r="P88" s="32">
        <f t="shared" si="6"/>
        <v>4.6995029371893361E-3</v>
      </c>
      <c r="Q88" s="32">
        <f t="shared" si="6"/>
        <v>9.8508811568007223E-3</v>
      </c>
      <c r="R88" s="32">
        <f t="shared" si="6"/>
        <v>1.3104383190239493E-2</v>
      </c>
      <c r="S88" s="32">
        <f t="shared" si="6"/>
        <v>5.2959783099864439E-2</v>
      </c>
      <c r="T88" s="32">
        <f t="shared" si="6"/>
        <v>5.4857659286037051E-2</v>
      </c>
      <c r="U88" s="32">
        <f t="shared" si="6"/>
        <v>5.9557162223226393E-2</v>
      </c>
      <c r="V88" s="32">
        <f t="shared" si="6"/>
        <v>6.5973791233619516E-2</v>
      </c>
      <c r="W88" s="32">
        <f t="shared" si="6"/>
        <v>4.3560777225485764E-2</v>
      </c>
      <c r="X88" s="32">
        <f t="shared" si="6"/>
        <v>9.4984184365115229E-2</v>
      </c>
      <c r="Y88" s="61">
        <f t="shared" si="6"/>
        <v>0.1210122006326254</v>
      </c>
      <c r="Z88" s="62">
        <f>SUM(B88:Y88)</f>
        <v>1</v>
      </c>
      <c r="AA88" s="59"/>
    </row>
  </sheetData>
  <pageMargins left="1" right="0.49" top="1" bottom="0.25" header="0.5" footer="0.48"/>
  <pageSetup scale="60" orientation="portrait" r:id="rId1"/>
  <headerFooter alignWithMargins="0">
    <oddHeader xml:space="preserve">&amp;R&amp;26                </oddHeader>
    <oddFooter>&amp;C&amp;14 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C92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RowHeight="12.75" x14ac:dyDescent="0.2"/>
  <cols>
    <col min="2" max="25" width="7.6640625" customWidth="1"/>
    <col min="26" max="26" width="6.1640625" customWidth="1"/>
  </cols>
  <sheetData>
    <row r="1" spans="1:55" x14ac:dyDescent="0.2">
      <c r="A1" s="1" t="s">
        <v>33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</row>
    <row r="7" spans="1:55" x14ac:dyDescent="0.2">
      <c r="A7" s="1">
        <v>43643</v>
      </c>
      <c r="U7">
        <f>'2001 Chum Exp '!U6</f>
        <v>0</v>
      </c>
      <c r="V7">
        <f>'2001 Chum Exp '!V6</f>
        <v>0</v>
      </c>
      <c r="W7">
        <f>'2001 Chum Exp '!W6</f>
        <v>0</v>
      </c>
      <c r="X7">
        <f>'2001 Chum Exp '!X6</f>
        <v>0</v>
      </c>
      <c r="Y7">
        <f>'2001 Chum Exp '!Y6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:AF14" si="1">SUM(AG7:BC7)/(2*(AE7-1))</f>
        <v>0</v>
      </c>
      <c r="AG7">
        <f t="shared" ref="AG7:AG14" si="2">(B7/3-C7/3)^2</f>
        <v>0</v>
      </c>
      <c r="AH7">
        <f t="shared" ref="AH7:AH14" si="3">(C7/3-D7/3)^2</f>
        <v>0</v>
      </c>
      <c r="AI7">
        <f t="shared" ref="AI7:AI14" si="4">(D7/3-E7/3)^2</f>
        <v>0</v>
      </c>
      <c r="AJ7">
        <f t="shared" ref="AJ7:AJ14" si="5">(E7/3-F7/3)^2</f>
        <v>0</v>
      </c>
      <c r="AK7">
        <f t="shared" ref="AK7:AK14" si="6">(F7/3-G7/3)^2</f>
        <v>0</v>
      </c>
      <c r="AL7">
        <f t="shared" ref="AL7:AL14" si="7">(G7/3-H7/3)^2</f>
        <v>0</v>
      </c>
      <c r="AM7">
        <f t="shared" ref="AM7:AM14" si="8">(H7/3-I7/3)^2</f>
        <v>0</v>
      </c>
      <c r="AN7">
        <f t="shared" ref="AN7:AN14" si="9">(I7/3-J7/3)^2</f>
        <v>0</v>
      </c>
      <c r="AO7">
        <f t="shared" ref="AO7:AO14" si="10">(J7/3-K7/3)^2</f>
        <v>0</v>
      </c>
      <c r="AP7">
        <f t="shared" ref="AP7:AP14" si="11">(K7/3-L7/3)^2</f>
        <v>0</v>
      </c>
      <c r="AQ7">
        <f t="shared" ref="AQ7:AQ14" si="12">(L7/3-M7/3)^2</f>
        <v>0</v>
      </c>
      <c r="AR7">
        <f t="shared" ref="AR7:AR14" si="13">(M7/3-N7/3)^2</f>
        <v>0</v>
      </c>
      <c r="AS7">
        <f t="shared" ref="AS7:AS14" si="14">(N7/3-O7/3)^2</f>
        <v>0</v>
      </c>
      <c r="AT7">
        <f t="shared" ref="AT7:AT14" si="15">(O7/3-P7/3)^2</f>
        <v>0</v>
      </c>
      <c r="AU7">
        <f t="shared" ref="AU7:AU14" si="16">(P7/3-Q7/3)^2</f>
        <v>0</v>
      </c>
      <c r="AV7">
        <f t="shared" ref="AV7:AV14" si="17">(Q7/3-R7/3)^2</f>
        <v>0</v>
      </c>
      <c r="AW7">
        <f t="shared" ref="AW7:AW14" si="18">(R7/3-S7/3)^2</f>
        <v>0</v>
      </c>
      <c r="AX7">
        <f t="shared" ref="AX7:AX14" si="19">(S7/3-T7/3)^2</f>
        <v>0</v>
      </c>
      <c r="AY7">
        <f t="shared" ref="AY7:AY14" si="20">(T7/3-U7/3)^2</f>
        <v>0</v>
      </c>
      <c r="AZ7">
        <f t="shared" ref="AZ7:AZ14" si="21">(U7/3-V7/3)^2</f>
        <v>0</v>
      </c>
      <c r="BA7">
        <f t="shared" ref="BA7:BA14" si="22">(V7/3-W7/3)^2</f>
        <v>0</v>
      </c>
      <c r="BB7">
        <f t="shared" ref="BB7:BB14" si="23">(W7/3-X7/3)^2</f>
        <v>0</v>
      </c>
      <c r="BC7">
        <f t="shared" ref="BC7:BC14" si="24">(X7/3-Y7/3)^2</f>
        <v>0</v>
      </c>
    </row>
    <row r="8" spans="1:55" x14ac:dyDescent="0.2">
      <c r="A8" s="1">
        <v>43644</v>
      </c>
      <c r="B8">
        <f>'2001 Chum Exp '!B7</f>
        <v>0</v>
      </c>
      <c r="C8">
        <f>'2001 Chum Exp '!C7</f>
        <v>0</v>
      </c>
      <c r="D8">
        <f>'2001 Chum Exp '!D7</f>
        <v>0</v>
      </c>
      <c r="E8">
        <f>'2001 Chum Exp '!E7</f>
        <v>0</v>
      </c>
      <c r="F8">
        <f>'2001 Chum Exp '!F7</f>
        <v>0</v>
      </c>
      <c r="G8">
        <f>'2001 Chum Exp '!G7</f>
        <v>12</v>
      </c>
      <c r="H8">
        <f>'2001 Chum Exp '!H7</f>
        <v>3</v>
      </c>
      <c r="I8">
        <f>'2001 Chum Exp '!I7</f>
        <v>-3</v>
      </c>
      <c r="J8">
        <f>'2001 Chum Exp '!J7</f>
        <v>-9</v>
      </c>
      <c r="K8">
        <f>'2001 Chum Exp '!K7</f>
        <v>0</v>
      </c>
      <c r="L8">
        <f>'2001 Chum Exp '!L7</f>
        <v>0</v>
      </c>
      <c r="M8">
        <f>'2001 Chum Exp '!M7</f>
        <v>0</v>
      </c>
      <c r="N8">
        <f>'2001 Chum Exp '!N7</f>
        <v>0</v>
      </c>
      <c r="O8">
        <f>'2001 Chum Exp '!O7</f>
        <v>0</v>
      </c>
      <c r="P8">
        <f>'2001 Chum Exp '!P7</f>
        <v>0</v>
      </c>
      <c r="Q8">
        <f>'2001 Chum Exp '!Q7</f>
        <v>0</v>
      </c>
      <c r="R8">
        <f>'2001 Chum Exp '!R7</f>
        <v>0</v>
      </c>
      <c r="S8">
        <f>'2001 Chum Exp '!S7</f>
        <v>9</v>
      </c>
      <c r="T8">
        <f>'2001 Chum Exp '!T7</f>
        <v>222</v>
      </c>
      <c r="U8">
        <f>'2001 Chum Exp '!U7</f>
        <v>63</v>
      </c>
      <c r="V8">
        <f>'2001 Chum Exp '!V7</f>
        <v>12</v>
      </c>
      <c r="W8">
        <f>'2001 Chum Exp '!W7</f>
        <v>0</v>
      </c>
      <c r="X8">
        <f>'2001 Chum Exp '!X7</f>
        <v>12</v>
      </c>
      <c r="Y8">
        <f>'2001 Chum Exp '!Y7</f>
        <v>27</v>
      </c>
      <c r="Z8">
        <f t="shared" ref="Z8:Z71" si="25">SUM(B8:Y8)</f>
        <v>348</v>
      </c>
      <c r="AB8">
        <f t="shared" ref="AB8:AB71" si="26">ROUND(SUM(B8:Y8),0)</f>
        <v>348</v>
      </c>
      <c r="AC8">
        <f t="shared" ref="AC8:AC71" si="27">(1-AE8/72)*72^2*(AF8/AE8)</f>
        <v>25816.695652173919</v>
      </c>
      <c r="AE8">
        <f t="shared" ref="AE8:AE71" si="28">$AE$1</f>
        <v>24</v>
      </c>
      <c r="AF8">
        <f t="shared" si="1"/>
        <v>179.28260869565219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0</v>
      </c>
      <c r="AK8">
        <f t="shared" si="6"/>
        <v>16</v>
      </c>
      <c r="AL8">
        <f t="shared" si="7"/>
        <v>9</v>
      </c>
      <c r="AM8">
        <f t="shared" si="8"/>
        <v>4</v>
      </c>
      <c r="AN8">
        <f t="shared" si="9"/>
        <v>4</v>
      </c>
      <c r="AO8">
        <f t="shared" si="10"/>
        <v>9</v>
      </c>
      <c r="AP8">
        <f t="shared" si="11"/>
        <v>0</v>
      </c>
      <c r="AQ8">
        <f t="shared" si="12"/>
        <v>0</v>
      </c>
      <c r="AR8">
        <f t="shared" si="13"/>
        <v>0</v>
      </c>
      <c r="AS8">
        <f t="shared" si="14"/>
        <v>0</v>
      </c>
      <c r="AT8">
        <f t="shared" si="15"/>
        <v>0</v>
      </c>
      <c r="AU8">
        <f t="shared" si="16"/>
        <v>0</v>
      </c>
      <c r="AV8">
        <f t="shared" si="17"/>
        <v>0</v>
      </c>
      <c r="AW8">
        <f t="shared" si="18"/>
        <v>9</v>
      </c>
      <c r="AX8">
        <f t="shared" si="19"/>
        <v>5041</v>
      </c>
      <c r="AY8">
        <f t="shared" si="20"/>
        <v>2809</v>
      </c>
      <c r="AZ8">
        <f t="shared" si="21"/>
        <v>289</v>
      </c>
      <c r="BA8">
        <f t="shared" si="22"/>
        <v>16</v>
      </c>
      <c r="BB8">
        <f t="shared" si="23"/>
        <v>16</v>
      </c>
      <c r="BC8">
        <f t="shared" si="24"/>
        <v>25</v>
      </c>
    </row>
    <row r="9" spans="1:55" x14ac:dyDescent="0.2">
      <c r="A9" s="1">
        <v>43645</v>
      </c>
      <c r="B9">
        <f>'2001 Chum Exp '!B8</f>
        <v>42</v>
      </c>
      <c r="C9">
        <f>'2001 Chum Exp '!C8</f>
        <v>48</v>
      </c>
      <c r="D9">
        <f>'2001 Chum Exp '!D8</f>
        <v>372</v>
      </c>
      <c r="E9">
        <f>'2001 Chum Exp '!E8</f>
        <v>177</v>
      </c>
      <c r="F9">
        <f>'2001 Chum Exp '!F8</f>
        <v>165</v>
      </c>
      <c r="G9">
        <f>'2001 Chum Exp '!G8</f>
        <v>93</v>
      </c>
      <c r="H9">
        <f>'2001 Chum Exp '!H8</f>
        <v>-12</v>
      </c>
      <c r="I9">
        <f>'2001 Chum Exp '!I8</f>
        <v>3</v>
      </c>
      <c r="J9">
        <f>'2001 Chum Exp '!J8</f>
        <v>0</v>
      </c>
      <c r="K9">
        <f>'2001 Chum Exp '!K8</f>
        <v>0</v>
      </c>
      <c r="L9">
        <f>'2001 Chum Exp '!L8</f>
        <v>3</v>
      </c>
      <c r="M9">
        <f>'2001 Chum Exp '!M8</f>
        <v>0</v>
      </c>
      <c r="N9">
        <f>'2001 Chum Exp '!N8</f>
        <v>0</v>
      </c>
      <c r="O9">
        <f>'2001 Chum Exp '!O8</f>
        <v>0</v>
      </c>
      <c r="P9">
        <f>'2001 Chum Exp '!P8</f>
        <v>0</v>
      </c>
      <c r="Q9">
        <f>'2001 Chum Exp '!Q8</f>
        <v>0</v>
      </c>
      <c r="R9">
        <f>'2001 Chum Exp '!R8</f>
        <v>0</v>
      </c>
      <c r="S9">
        <f>'2001 Chum Exp '!S8</f>
        <v>0</v>
      </c>
      <c r="T9">
        <f>'2001 Chum Exp '!T8</f>
        <v>3</v>
      </c>
      <c r="U9">
        <f>'2001 Chum Exp '!U8</f>
        <v>108</v>
      </c>
      <c r="V9">
        <f>'2001 Chum Exp '!V8</f>
        <v>483</v>
      </c>
      <c r="W9">
        <f>'2001 Chum Exp '!W8</f>
        <v>0</v>
      </c>
      <c r="X9">
        <f>'2001 Chum Exp '!X8</f>
        <v>588</v>
      </c>
      <c r="Y9">
        <f>'2001 Chum Exp '!Y8</f>
        <v>285</v>
      </c>
      <c r="Z9">
        <f t="shared" si="25"/>
        <v>2358</v>
      </c>
      <c r="AB9">
        <f t="shared" si="26"/>
        <v>2358</v>
      </c>
      <c r="AC9">
        <f t="shared" si="27"/>
        <v>341614.95652173914</v>
      </c>
      <c r="AE9">
        <f t="shared" si="28"/>
        <v>24</v>
      </c>
      <c r="AF9">
        <f t="shared" si="1"/>
        <v>2372.3260869565215</v>
      </c>
      <c r="AG9">
        <f t="shared" si="2"/>
        <v>4</v>
      </c>
      <c r="AH9">
        <f t="shared" si="3"/>
        <v>11664</v>
      </c>
      <c r="AI9">
        <f t="shared" si="4"/>
        <v>4225</v>
      </c>
      <c r="AJ9">
        <f t="shared" si="5"/>
        <v>16</v>
      </c>
      <c r="AK9">
        <f t="shared" si="6"/>
        <v>576</v>
      </c>
      <c r="AL9">
        <f t="shared" si="7"/>
        <v>1225</v>
      </c>
      <c r="AM9">
        <f t="shared" si="8"/>
        <v>25</v>
      </c>
      <c r="AN9">
        <f t="shared" si="9"/>
        <v>1</v>
      </c>
      <c r="AO9">
        <f t="shared" si="10"/>
        <v>0</v>
      </c>
      <c r="AP9">
        <f t="shared" si="11"/>
        <v>1</v>
      </c>
      <c r="AQ9">
        <f t="shared" si="12"/>
        <v>1</v>
      </c>
      <c r="AR9">
        <f t="shared" si="13"/>
        <v>0</v>
      </c>
      <c r="AS9">
        <f t="shared" si="14"/>
        <v>0</v>
      </c>
      <c r="AT9">
        <f t="shared" si="15"/>
        <v>0</v>
      </c>
      <c r="AU9">
        <f t="shared" si="16"/>
        <v>0</v>
      </c>
      <c r="AV9">
        <f t="shared" si="17"/>
        <v>0</v>
      </c>
      <c r="AW9">
        <f t="shared" si="18"/>
        <v>0</v>
      </c>
      <c r="AX9">
        <f t="shared" si="19"/>
        <v>1</v>
      </c>
      <c r="AY9">
        <f t="shared" si="20"/>
        <v>1225</v>
      </c>
      <c r="AZ9">
        <f t="shared" si="21"/>
        <v>15625</v>
      </c>
      <c r="BA9">
        <f t="shared" si="22"/>
        <v>25921</v>
      </c>
      <c r="BB9">
        <f t="shared" si="23"/>
        <v>38416</v>
      </c>
      <c r="BC9">
        <f t="shared" si="24"/>
        <v>10201</v>
      </c>
    </row>
    <row r="10" spans="1:55" x14ac:dyDescent="0.2">
      <c r="A10" s="1">
        <v>43646</v>
      </c>
      <c r="B10">
        <f>'2001 Chum Exp '!B9</f>
        <v>33</v>
      </c>
      <c r="C10">
        <f>'2001 Chum Exp '!C9</f>
        <v>69</v>
      </c>
      <c r="D10">
        <f>'2001 Chum Exp '!D9</f>
        <v>15</v>
      </c>
      <c r="E10">
        <f>'2001 Chum Exp '!E9</f>
        <v>6</v>
      </c>
      <c r="F10">
        <f>'2001 Chum Exp '!F9</f>
        <v>0</v>
      </c>
      <c r="G10">
        <f>'2001 Chum Exp '!G9</f>
        <v>18</v>
      </c>
      <c r="H10">
        <f>'2001 Chum Exp '!H9</f>
        <v>3</v>
      </c>
      <c r="I10">
        <f>'2001 Chum Exp '!I9</f>
        <v>-30</v>
      </c>
      <c r="J10">
        <f>'2001 Chum Exp '!J9</f>
        <v>3</v>
      </c>
      <c r="K10">
        <f>'2001 Chum Exp '!K9</f>
        <v>9</v>
      </c>
      <c r="L10">
        <f>'2001 Chum Exp '!L9</f>
        <v>-6</v>
      </c>
      <c r="M10">
        <f>'2001 Chum Exp '!M9</f>
        <v>0</v>
      </c>
      <c r="N10">
        <f>'2001 Chum Exp '!N9</f>
        <v>-27</v>
      </c>
      <c r="O10">
        <f>'2001 Chum Exp '!O9</f>
        <v>0</v>
      </c>
      <c r="P10">
        <f>'2001 Chum Exp '!P9</f>
        <v>0</v>
      </c>
      <c r="Q10">
        <f>'2001 Chum Exp '!Q9</f>
        <v>-12</v>
      </c>
      <c r="R10">
        <f>'2001 Chum Exp '!R9</f>
        <v>-6</v>
      </c>
      <c r="S10">
        <f>'2001 Chum Exp '!S9</f>
        <v>0</v>
      </c>
      <c r="T10">
        <f>'2001 Chum Exp '!T9</f>
        <v>0</v>
      </c>
      <c r="U10">
        <f>'2001 Chum Exp '!U9</f>
        <v>0</v>
      </c>
      <c r="V10">
        <f>'2001 Chum Exp '!V9</f>
        <v>0</v>
      </c>
      <c r="W10">
        <f>'2001 Chum Exp '!W9</f>
        <v>0</v>
      </c>
      <c r="X10">
        <f>'2001 Chum Exp '!X9</f>
        <v>0</v>
      </c>
      <c r="Y10">
        <f>'2001 Chum Exp '!Y9</f>
        <v>21</v>
      </c>
      <c r="Z10">
        <f t="shared" si="25"/>
        <v>96</v>
      </c>
      <c r="AB10">
        <f t="shared" si="26"/>
        <v>96</v>
      </c>
      <c r="AC10">
        <f t="shared" si="27"/>
        <v>3293.2173913043484</v>
      </c>
      <c r="AE10">
        <f t="shared" si="28"/>
        <v>24</v>
      </c>
      <c r="AF10">
        <f t="shared" si="1"/>
        <v>22.869565217391305</v>
      </c>
      <c r="AG10">
        <f t="shared" si="2"/>
        <v>144</v>
      </c>
      <c r="AH10">
        <f t="shared" si="3"/>
        <v>324</v>
      </c>
      <c r="AI10">
        <f t="shared" si="4"/>
        <v>9</v>
      </c>
      <c r="AJ10">
        <f t="shared" si="5"/>
        <v>4</v>
      </c>
      <c r="AK10">
        <f t="shared" si="6"/>
        <v>36</v>
      </c>
      <c r="AL10">
        <f t="shared" si="7"/>
        <v>25</v>
      </c>
      <c r="AM10">
        <f t="shared" si="8"/>
        <v>121</v>
      </c>
      <c r="AN10">
        <f t="shared" si="9"/>
        <v>121</v>
      </c>
      <c r="AO10">
        <f t="shared" si="10"/>
        <v>4</v>
      </c>
      <c r="AP10">
        <f t="shared" si="11"/>
        <v>25</v>
      </c>
      <c r="AQ10">
        <f t="shared" si="12"/>
        <v>4</v>
      </c>
      <c r="AR10">
        <f t="shared" si="13"/>
        <v>81</v>
      </c>
      <c r="AS10">
        <f t="shared" si="14"/>
        <v>81</v>
      </c>
      <c r="AT10">
        <f t="shared" si="15"/>
        <v>0</v>
      </c>
      <c r="AU10">
        <f t="shared" si="16"/>
        <v>16</v>
      </c>
      <c r="AV10">
        <f t="shared" si="17"/>
        <v>4</v>
      </c>
      <c r="AW10">
        <f t="shared" si="18"/>
        <v>4</v>
      </c>
      <c r="AX10">
        <f t="shared" si="19"/>
        <v>0</v>
      </c>
      <c r="AY10">
        <f t="shared" si="20"/>
        <v>0</v>
      </c>
      <c r="AZ10">
        <f t="shared" si="21"/>
        <v>0</v>
      </c>
      <c r="BA10">
        <f t="shared" si="22"/>
        <v>0</v>
      </c>
      <c r="BB10">
        <f t="shared" si="23"/>
        <v>0</v>
      </c>
      <c r="BC10">
        <f t="shared" si="24"/>
        <v>49</v>
      </c>
    </row>
    <row r="11" spans="1:55" x14ac:dyDescent="0.2">
      <c r="A11" s="1">
        <v>43647</v>
      </c>
      <c r="B11">
        <f>'2001 Chum Exp '!B10</f>
        <v>9</v>
      </c>
      <c r="C11">
        <f>'2001 Chum Exp '!C10</f>
        <v>18</v>
      </c>
      <c r="D11">
        <f>'2001 Chum Exp '!D10</f>
        <v>0</v>
      </c>
      <c r="E11">
        <f>'2001 Chum Exp '!E10</f>
        <v>0</v>
      </c>
      <c r="F11">
        <f>'2001 Chum Exp '!F10</f>
        <v>24</v>
      </c>
      <c r="G11">
        <f>'2001 Chum Exp '!G10</f>
        <v>54</v>
      </c>
      <c r="H11">
        <f>'2001 Chum Exp '!H10</f>
        <v>-30</v>
      </c>
      <c r="I11">
        <f>'2001 Chum Exp '!I10</f>
        <v>0</v>
      </c>
      <c r="J11">
        <f>'2001 Chum Exp '!J10</f>
        <v>0</v>
      </c>
      <c r="K11">
        <f>'2001 Chum Exp '!K10</f>
        <v>0</v>
      </c>
      <c r="L11">
        <f>'2001 Chum Exp '!L10</f>
        <v>0</v>
      </c>
      <c r="M11">
        <f>'2001 Chum Exp '!M10</f>
        <v>0</v>
      </c>
      <c r="N11">
        <f>'2001 Chum Exp '!N10</f>
        <v>-6</v>
      </c>
      <c r="O11">
        <f>'2001 Chum Exp '!O10</f>
        <v>0</v>
      </c>
      <c r="P11">
        <f>'2001 Chum Exp '!P10</f>
        <v>0</v>
      </c>
      <c r="Q11">
        <f>'2001 Chum Exp '!Q10</f>
        <v>0</v>
      </c>
      <c r="R11">
        <f>'2001 Chum Exp '!R10</f>
        <v>0</v>
      </c>
      <c r="S11">
        <f>'2001 Chum Exp '!S10</f>
        <v>24</v>
      </c>
      <c r="T11">
        <f>'2001 Chum Exp '!T10</f>
        <v>63</v>
      </c>
      <c r="U11">
        <f>'2001 Chum Exp '!U10</f>
        <v>15</v>
      </c>
      <c r="V11">
        <f>'2001 Chum Exp '!V10</f>
        <v>0</v>
      </c>
      <c r="W11">
        <f>'2001 Chum Exp '!W10</f>
        <v>15</v>
      </c>
      <c r="X11">
        <f>'2001 Chum Exp '!X10</f>
        <v>3</v>
      </c>
      <c r="Y11">
        <f>'2001 Chum Exp '!Y10</f>
        <v>0</v>
      </c>
      <c r="Z11">
        <f t="shared" si="25"/>
        <v>189</v>
      </c>
      <c r="AB11">
        <f>ROUND(SUM(B11:Y11),0)</f>
        <v>189</v>
      </c>
      <c r="AC11">
        <f t="shared" si="27"/>
        <v>5187.130434782609</v>
      </c>
      <c r="AE11">
        <f t="shared" si="28"/>
        <v>24</v>
      </c>
      <c r="AF11">
        <f t="shared" si="1"/>
        <v>36.021739130434781</v>
      </c>
      <c r="AG11">
        <f t="shared" si="2"/>
        <v>9</v>
      </c>
      <c r="AH11">
        <f t="shared" si="3"/>
        <v>36</v>
      </c>
      <c r="AI11">
        <f t="shared" si="4"/>
        <v>0</v>
      </c>
      <c r="AJ11">
        <f t="shared" si="5"/>
        <v>64</v>
      </c>
      <c r="AK11">
        <f t="shared" si="6"/>
        <v>100</v>
      </c>
      <c r="AL11">
        <f t="shared" si="7"/>
        <v>784</v>
      </c>
      <c r="AM11">
        <f t="shared" si="8"/>
        <v>100</v>
      </c>
      <c r="AN11">
        <f t="shared" si="9"/>
        <v>0</v>
      </c>
      <c r="AO11">
        <f t="shared" si="10"/>
        <v>0</v>
      </c>
      <c r="AP11">
        <f t="shared" si="11"/>
        <v>0</v>
      </c>
      <c r="AQ11">
        <f t="shared" si="12"/>
        <v>0</v>
      </c>
      <c r="AR11">
        <f t="shared" si="13"/>
        <v>4</v>
      </c>
      <c r="AS11">
        <f t="shared" si="14"/>
        <v>4</v>
      </c>
      <c r="AT11">
        <f t="shared" si="15"/>
        <v>0</v>
      </c>
      <c r="AU11">
        <f t="shared" si="16"/>
        <v>0</v>
      </c>
      <c r="AV11">
        <f t="shared" si="17"/>
        <v>0</v>
      </c>
      <c r="AW11">
        <f t="shared" si="18"/>
        <v>64</v>
      </c>
      <c r="AX11">
        <f t="shared" si="19"/>
        <v>169</v>
      </c>
      <c r="AY11">
        <f t="shared" si="20"/>
        <v>256</v>
      </c>
      <c r="AZ11">
        <f t="shared" si="21"/>
        <v>25</v>
      </c>
      <c r="BA11">
        <f t="shared" si="22"/>
        <v>25</v>
      </c>
      <c r="BB11">
        <f t="shared" si="23"/>
        <v>16</v>
      </c>
      <c r="BC11">
        <f t="shared" si="24"/>
        <v>1</v>
      </c>
    </row>
    <row r="12" spans="1:55" x14ac:dyDescent="0.2">
      <c r="A12" s="1">
        <v>43648</v>
      </c>
      <c r="B12">
        <f>'2001 Chum Exp '!B11</f>
        <v>24</v>
      </c>
      <c r="C12">
        <f>'2001 Chum Exp '!C11</f>
        <v>33</v>
      </c>
      <c r="D12">
        <f>'2001 Chum Exp '!D11</f>
        <v>54</v>
      </c>
      <c r="E12">
        <f>'2001 Chum Exp '!E11</f>
        <v>174</v>
      </c>
      <c r="F12">
        <f>'2001 Chum Exp '!F11</f>
        <v>156</v>
      </c>
      <c r="G12">
        <f>'2001 Chum Exp '!G11</f>
        <v>48</v>
      </c>
      <c r="H12">
        <f>'2001 Chum Exp '!H11</f>
        <v>-6</v>
      </c>
      <c r="I12">
        <f>'2001 Chum Exp '!I11</f>
        <v>9</v>
      </c>
      <c r="J12">
        <f>'2001 Chum Exp '!J11</f>
        <v>0</v>
      </c>
      <c r="K12">
        <f>'2001 Chum Exp '!K11</f>
        <v>0</v>
      </c>
      <c r="L12">
        <f>'2001 Chum Exp '!L11</f>
        <v>0</v>
      </c>
      <c r="M12">
        <f>'2001 Chum Exp '!M11</f>
        <v>-6</v>
      </c>
      <c r="N12">
        <f>'2001 Chum Exp '!N11</f>
        <v>0</v>
      </c>
      <c r="O12">
        <f>'2001 Chum Exp '!O11</f>
        <v>0</v>
      </c>
      <c r="P12">
        <f>'2001 Chum Exp '!P11</f>
        <v>0</v>
      </c>
      <c r="Q12">
        <f>'2001 Chum Exp '!Q11</f>
        <v>0</v>
      </c>
      <c r="R12">
        <f>'2001 Chum Exp '!R11</f>
        <v>6</v>
      </c>
      <c r="S12">
        <f>'2001 Chum Exp '!S11</f>
        <v>3</v>
      </c>
      <c r="T12">
        <f>'2001 Chum Exp '!T11</f>
        <v>300</v>
      </c>
      <c r="U12">
        <f>'2001 Chum Exp '!U11</f>
        <v>204</v>
      </c>
      <c r="V12">
        <f>'2001 Chum Exp '!V11</f>
        <v>0</v>
      </c>
      <c r="W12">
        <f>'2001 Chum Exp '!W11</f>
        <v>66</v>
      </c>
      <c r="X12">
        <f>'2001 Chum Exp '!X11</f>
        <v>144</v>
      </c>
      <c r="Y12">
        <f>'2001 Chum Exp '!Y11</f>
        <v>423</v>
      </c>
      <c r="Z12">
        <f t="shared" si="25"/>
        <v>1632</v>
      </c>
      <c r="AB12">
        <f t="shared" si="26"/>
        <v>1632</v>
      </c>
      <c r="AC12">
        <f t="shared" si="27"/>
        <v>89589.913043478271</v>
      </c>
      <c r="AE12">
        <f t="shared" si="28"/>
        <v>24</v>
      </c>
      <c r="AF12">
        <f t="shared" si="1"/>
        <v>622.1521739130435</v>
      </c>
      <c r="AG12">
        <f t="shared" si="2"/>
        <v>9</v>
      </c>
      <c r="AH12">
        <f t="shared" si="3"/>
        <v>49</v>
      </c>
      <c r="AI12">
        <f t="shared" si="4"/>
        <v>1600</v>
      </c>
      <c r="AJ12">
        <f t="shared" si="5"/>
        <v>36</v>
      </c>
      <c r="AK12">
        <f t="shared" si="6"/>
        <v>1296</v>
      </c>
      <c r="AL12">
        <f t="shared" si="7"/>
        <v>324</v>
      </c>
      <c r="AM12">
        <f t="shared" si="8"/>
        <v>25</v>
      </c>
      <c r="AN12">
        <f t="shared" si="9"/>
        <v>9</v>
      </c>
      <c r="AO12">
        <f t="shared" si="10"/>
        <v>0</v>
      </c>
      <c r="AP12">
        <f t="shared" si="11"/>
        <v>0</v>
      </c>
      <c r="AQ12">
        <f t="shared" si="12"/>
        <v>4</v>
      </c>
      <c r="AR12">
        <f t="shared" si="13"/>
        <v>4</v>
      </c>
      <c r="AS12">
        <f t="shared" si="14"/>
        <v>0</v>
      </c>
      <c r="AT12">
        <f t="shared" si="15"/>
        <v>0</v>
      </c>
      <c r="AU12">
        <f t="shared" si="16"/>
        <v>0</v>
      </c>
      <c r="AV12">
        <f t="shared" si="17"/>
        <v>4</v>
      </c>
      <c r="AW12">
        <f t="shared" si="18"/>
        <v>1</v>
      </c>
      <c r="AX12">
        <f t="shared" si="19"/>
        <v>9801</v>
      </c>
      <c r="AY12">
        <f t="shared" si="20"/>
        <v>1024</v>
      </c>
      <c r="AZ12">
        <f t="shared" si="21"/>
        <v>4624</v>
      </c>
      <c r="BA12">
        <f t="shared" si="22"/>
        <v>484</v>
      </c>
      <c r="BB12">
        <f t="shared" si="23"/>
        <v>676</v>
      </c>
      <c r="BC12">
        <f t="shared" si="24"/>
        <v>8649</v>
      </c>
    </row>
    <row r="13" spans="1:55" x14ac:dyDescent="0.2">
      <c r="A13" s="1">
        <v>43649</v>
      </c>
      <c r="B13">
        <f>'2001 Chum Exp '!B12</f>
        <v>9</v>
      </c>
      <c r="C13">
        <f>'2001 Chum Exp '!C12</f>
        <v>159</v>
      </c>
      <c r="D13">
        <f>'2001 Chum Exp '!D12</f>
        <v>321</v>
      </c>
      <c r="E13">
        <f>'2001 Chum Exp '!E12</f>
        <v>81</v>
      </c>
      <c r="F13">
        <f>'2001 Chum Exp '!F12</f>
        <v>111</v>
      </c>
      <c r="G13">
        <f>'2001 Chum Exp '!G12</f>
        <v>69</v>
      </c>
      <c r="H13">
        <f>'2001 Chum Exp '!H12</f>
        <v>72</v>
      </c>
      <c r="I13">
        <f>'2001 Chum Exp '!I12</f>
        <v>114</v>
      </c>
      <c r="J13">
        <f>'2001 Chum Exp '!J12</f>
        <v>-3</v>
      </c>
      <c r="K13">
        <f>'2001 Chum Exp '!K12</f>
        <v>3</v>
      </c>
      <c r="L13">
        <f>'2001 Chum Exp '!L12</f>
        <v>-6</v>
      </c>
      <c r="M13">
        <f>'2001 Chum Exp '!M12</f>
        <v>99</v>
      </c>
      <c r="N13">
        <f>'2001 Chum Exp '!N12</f>
        <v>0</v>
      </c>
      <c r="O13">
        <f>'2001 Chum Exp '!O12</f>
        <v>0</v>
      </c>
      <c r="P13">
        <f>'2001 Chum Exp '!P12</f>
        <v>63</v>
      </c>
      <c r="Q13">
        <f>'2001 Chum Exp '!Q12</f>
        <v>105</v>
      </c>
      <c r="R13">
        <f>'2001 Chum Exp '!R12</f>
        <v>141</v>
      </c>
      <c r="S13">
        <f>'2001 Chum Exp '!S12</f>
        <v>426</v>
      </c>
      <c r="T13">
        <f>'2001 Chum Exp '!T12</f>
        <v>99</v>
      </c>
      <c r="U13">
        <f>'2001 Chum Exp '!U12</f>
        <v>246</v>
      </c>
      <c r="V13">
        <f>'2001 Chum Exp '!V12</f>
        <v>150</v>
      </c>
      <c r="W13">
        <f>'2001 Chum Exp '!W12</f>
        <v>309</v>
      </c>
      <c r="X13">
        <f>'2001 Chum Exp '!X12</f>
        <v>372</v>
      </c>
      <c r="Y13">
        <f>'2001 Chum Exp '!Y12</f>
        <v>300</v>
      </c>
      <c r="Z13">
        <f t="shared" si="25"/>
        <v>3240</v>
      </c>
      <c r="AB13">
        <f t="shared" si="26"/>
        <v>3240</v>
      </c>
      <c r="AC13">
        <f t="shared" si="27"/>
        <v>141166.95652173914</v>
      </c>
      <c r="AE13">
        <f t="shared" si="28"/>
        <v>24</v>
      </c>
      <c r="AF13">
        <f t="shared" si="1"/>
        <v>980.32608695652175</v>
      </c>
      <c r="AG13">
        <f t="shared" si="2"/>
        <v>2500</v>
      </c>
      <c r="AH13">
        <f t="shared" si="3"/>
        <v>2916</v>
      </c>
      <c r="AI13">
        <f t="shared" si="4"/>
        <v>6400</v>
      </c>
      <c r="AJ13">
        <f t="shared" si="5"/>
        <v>100</v>
      </c>
      <c r="AK13">
        <f t="shared" si="6"/>
        <v>196</v>
      </c>
      <c r="AL13">
        <f t="shared" si="7"/>
        <v>1</v>
      </c>
      <c r="AM13">
        <f t="shared" si="8"/>
        <v>196</v>
      </c>
      <c r="AN13">
        <f t="shared" si="9"/>
        <v>1521</v>
      </c>
      <c r="AO13">
        <f t="shared" si="10"/>
        <v>4</v>
      </c>
      <c r="AP13">
        <f t="shared" si="11"/>
        <v>9</v>
      </c>
      <c r="AQ13">
        <f t="shared" si="12"/>
        <v>1225</v>
      </c>
      <c r="AR13">
        <f t="shared" si="13"/>
        <v>1089</v>
      </c>
      <c r="AS13">
        <f t="shared" si="14"/>
        <v>0</v>
      </c>
      <c r="AT13">
        <f t="shared" si="15"/>
        <v>441</v>
      </c>
      <c r="AU13">
        <f t="shared" si="16"/>
        <v>196</v>
      </c>
      <c r="AV13">
        <f t="shared" si="17"/>
        <v>144</v>
      </c>
      <c r="AW13">
        <f t="shared" si="18"/>
        <v>9025</v>
      </c>
      <c r="AX13">
        <f t="shared" si="19"/>
        <v>11881</v>
      </c>
      <c r="AY13">
        <f t="shared" si="20"/>
        <v>2401</v>
      </c>
      <c r="AZ13">
        <f t="shared" si="21"/>
        <v>1024</v>
      </c>
      <c r="BA13">
        <f t="shared" si="22"/>
        <v>2809</v>
      </c>
      <c r="BB13">
        <f t="shared" si="23"/>
        <v>441</v>
      </c>
      <c r="BC13">
        <f t="shared" si="24"/>
        <v>576</v>
      </c>
    </row>
    <row r="14" spans="1:55" x14ac:dyDescent="0.2">
      <c r="A14" s="1">
        <v>43650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>
        <f t="shared" si="25"/>
        <v>0</v>
      </c>
      <c r="AC14">
        <f t="shared" si="27"/>
        <v>0</v>
      </c>
      <c r="AE14">
        <f t="shared" si="28"/>
        <v>24</v>
      </c>
      <c r="AF14">
        <f t="shared" si="1"/>
        <v>0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0</v>
      </c>
      <c r="AK14">
        <f t="shared" si="6"/>
        <v>0</v>
      </c>
      <c r="AL14">
        <f t="shared" si="7"/>
        <v>0</v>
      </c>
      <c r="AM14">
        <f t="shared" si="8"/>
        <v>0</v>
      </c>
      <c r="AN14">
        <f t="shared" si="9"/>
        <v>0</v>
      </c>
      <c r="AO14">
        <f t="shared" si="10"/>
        <v>0</v>
      </c>
      <c r="AP14">
        <f t="shared" si="11"/>
        <v>0</v>
      </c>
      <c r="AQ14">
        <f t="shared" si="12"/>
        <v>0</v>
      </c>
      <c r="AR14">
        <f t="shared" si="13"/>
        <v>0</v>
      </c>
      <c r="AS14">
        <f t="shared" si="14"/>
        <v>0</v>
      </c>
      <c r="AT14">
        <f t="shared" si="15"/>
        <v>0</v>
      </c>
      <c r="AU14">
        <f t="shared" si="16"/>
        <v>0</v>
      </c>
      <c r="AV14">
        <f t="shared" si="17"/>
        <v>0</v>
      </c>
      <c r="AW14">
        <f t="shared" si="18"/>
        <v>0</v>
      </c>
      <c r="AX14">
        <f t="shared" si="19"/>
        <v>0</v>
      </c>
      <c r="AY14">
        <f t="shared" si="20"/>
        <v>0</v>
      </c>
      <c r="AZ14">
        <f t="shared" si="21"/>
        <v>0</v>
      </c>
      <c r="BA14">
        <f t="shared" si="22"/>
        <v>0</v>
      </c>
      <c r="BB14">
        <f t="shared" si="23"/>
        <v>0</v>
      </c>
      <c r="BC14">
        <f t="shared" si="24"/>
        <v>0</v>
      </c>
    </row>
    <row r="15" spans="1:55" x14ac:dyDescent="0.2">
      <c r="A15" s="1">
        <v>43651</v>
      </c>
      <c r="B15">
        <f>'2001 Chum Exp '!B14</f>
        <v>-12</v>
      </c>
      <c r="C15">
        <f>'2001 Chum Exp '!C14</f>
        <v>0</v>
      </c>
      <c r="D15">
        <f>'2001 Chum Exp '!D14</f>
        <v>-12</v>
      </c>
      <c r="E15">
        <f>'2001 Chum Exp '!E14</f>
        <v>-33</v>
      </c>
      <c r="F15">
        <f>'2001 Chum Exp '!F14</f>
        <v>-12</v>
      </c>
      <c r="G15">
        <f>'2001 Chum Exp '!G14</f>
        <v>-3</v>
      </c>
      <c r="H15">
        <f>'2001 Chum Exp '!H14</f>
        <v>0</v>
      </c>
      <c r="I15">
        <f>'2001 Chum Exp '!I14</f>
        <v>0</v>
      </c>
      <c r="J15">
        <f>'2001 Chum Exp '!J14</f>
        <v>-3</v>
      </c>
      <c r="K15">
        <f>'2001 Chum Exp '!K14</f>
        <v>-3</v>
      </c>
      <c r="L15">
        <f>'2001 Chum Exp '!L14</f>
        <v>0</v>
      </c>
      <c r="M15">
        <f>'2001 Chum Exp '!M14</f>
        <v>0</v>
      </c>
      <c r="N15">
        <f>'2001 Chum Exp '!N14</f>
        <v>0</v>
      </c>
      <c r="O15">
        <f>'2001 Chum Exp '!O14</f>
        <v>0</v>
      </c>
      <c r="P15">
        <f>'2001 Chum Exp '!P14</f>
        <v>-3</v>
      </c>
      <c r="Q15">
        <f>'2001 Chum Exp '!Q14</f>
        <v>0</v>
      </c>
      <c r="R15">
        <f>'2001 Chum Exp '!R14</f>
        <v>-6</v>
      </c>
      <c r="S15">
        <f>'2001 Chum Exp '!S14</f>
        <v>0</v>
      </c>
      <c r="T15">
        <f>'2001 Chum Exp '!T14</f>
        <v>0</v>
      </c>
      <c r="U15">
        <f>'2001 Chum Exp '!U14</f>
        <v>9</v>
      </c>
      <c r="V15">
        <f>'2001 Chum Exp '!V14</f>
        <v>90</v>
      </c>
      <c r="W15">
        <f>'2001 Chum Exp '!W14</f>
        <v>9</v>
      </c>
      <c r="X15">
        <f>'2001 Chum Exp '!X14</f>
        <v>9</v>
      </c>
      <c r="Y15">
        <f>'2001 Chum Exp '!Y14</f>
        <v>-21</v>
      </c>
      <c r="Z15">
        <f t="shared" si="25"/>
        <v>9</v>
      </c>
      <c r="AB15">
        <f>ROUND(SUM(B15:Y15),0)</f>
        <v>9</v>
      </c>
      <c r="AC15">
        <f t="shared" si="27"/>
        <v>5381.2173913043489</v>
      </c>
      <c r="AE15">
        <f t="shared" si="28"/>
        <v>24</v>
      </c>
      <c r="AF15">
        <f t="shared" ref="AF15" si="29">SUM(AG15:BC15)/(2*(AE15-1))</f>
        <v>37.369565217391305</v>
      </c>
      <c r="AG15">
        <f t="shared" ref="AG15" si="30">(B15/3-C15/3)^2</f>
        <v>16</v>
      </c>
      <c r="AH15">
        <f t="shared" ref="AH15" si="31">(C15/3-D15/3)^2</f>
        <v>16</v>
      </c>
      <c r="AI15">
        <f t="shared" ref="AI15" si="32">(D15/3-E15/3)^2</f>
        <v>49</v>
      </c>
      <c r="AJ15">
        <f t="shared" ref="AJ15" si="33">(E15/3-F15/3)^2</f>
        <v>49</v>
      </c>
      <c r="AK15">
        <f t="shared" ref="AK15" si="34">(F15/3-G15/3)^2</f>
        <v>9</v>
      </c>
      <c r="AL15">
        <f t="shared" ref="AL15" si="35">(G15/3-H15/3)^2</f>
        <v>1</v>
      </c>
      <c r="AM15">
        <f t="shared" ref="AM15" si="36">(H15/3-I15/3)^2</f>
        <v>0</v>
      </c>
      <c r="AN15">
        <f t="shared" ref="AN15" si="37">(I15/3-J15/3)^2</f>
        <v>1</v>
      </c>
      <c r="AO15">
        <f t="shared" ref="AO15" si="38">(J15/3-K15/3)^2</f>
        <v>0</v>
      </c>
      <c r="AP15">
        <f t="shared" ref="AP15" si="39">(K15/3-L15/3)^2</f>
        <v>1</v>
      </c>
      <c r="AQ15">
        <f t="shared" ref="AQ15" si="40">(L15/3-M15/3)^2</f>
        <v>0</v>
      </c>
      <c r="AR15">
        <f t="shared" ref="AR15" si="41">(M15/3-N15/3)^2</f>
        <v>0</v>
      </c>
      <c r="AS15">
        <f t="shared" ref="AS15" si="42">(N15/3-O15/3)^2</f>
        <v>0</v>
      </c>
      <c r="AT15">
        <f t="shared" ref="AT15" si="43">(O15/3-P15/3)^2</f>
        <v>1</v>
      </c>
      <c r="AU15">
        <f t="shared" ref="AU15" si="44">(P15/3-Q15/3)^2</f>
        <v>1</v>
      </c>
      <c r="AV15">
        <f t="shared" ref="AV15" si="45">(Q15/3-R15/3)^2</f>
        <v>4</v>
      </c>
      <c r="AW15">
        <f t="shared" ref="AW15" si="46">(R15/3-S15/3)^2</f>
        <v>4</v>
      </c>
      <c r="AX15">
        <f t="shared" ref="AX15" si="47">(S15/3-T15/3)^2</f>
        <v>0</v>
      </c>
      <c r="AY15">
        <f t="shared" ref="AY15" si="48">(T15/3-U15/3)^2</f>
        <v>9</v>
      </c>
      <c r="AZ15">
        <f t="shared" ref="AZ15" si="49">(U15/3-V15/3)^2</f>
        <v>729</v>
      </c>
      <c r="BA15">
        <f t="shared" ref="BA15" si="50">(V15/3-W15/3)^2</f>
        <v>729</v>
      </c>
      <c r="BB15">
        <f t="shared" ref="BB15" si="51">(W15/3-X15/3)^2</f>
        <v>0</v>
      </c>
      <c r="BC15">
        <f t="shared" ref="BC15" si="52">(X15/3-Y15/3)^2</f>
        <v>100</v>
      </c>
    </row>
    <row r="16" spans="1:55" x14ac:dyDescent="0.2">
      <c r="A16" s="1">
        <v>43652</v>
      </c>
      <c r="B16">
        <f>'2001 Chum Exp '!B15</f>
        <v>0</v>
      </c>
      <c r="C16">
        <f>'2001 Chum Exp '!C15</f>
        <v>0</v>
      </c>
      <c r="D16">
        <f>'2001 Chum Exp '!D15</f>
        <v>0</v>
      </c>
      <c r="E16">
        <f>'2001 Chum Exp '!E15</f>
        <v>0</v>
      </c>
      <c r="F16">
        <f>'2001 Chum Exp '!F15</f>
        <v>0</v>
      </c>
      <c r="G16">
        <f>'2001 Chum Exp '!G15</f>
        <v>3</v>
      </c>
      <c r="H16">
        <f>'2001 Chum Exp '!H15</f>
        <v>6</v>
      </c>
      <c r="I16">
        <f>'2001 Chum Exp '!I15</f>
        <v>-6</v>
      </c>
      <c r="J16">
        <f>'2001 Chum Exp '!J15</f>
        <v>0</v>
      </c>
      <c r="K16">
        <f>'2001 Chum Exp '!K15</f>
        <v>-3</v>
      </c>
      <c r="L16">
        <f>'2001 Chum Exp '!L15</f>
        <v>0</v>
      </c>
      <c r="M16">
        <f>'2001 Chum Exp '!M15</f>
        <v>0</v>
      </c>
      <c r="N16">
        <f>'2001 Chum Exp '!N15</f>
        <v>0</v>
      </c>
      <c r="O16">
        <f>'2001 Chum Exp '!O15</f>
        <v>0</v>
      </c>
      <c r="P16">
        <f>'2001 Chum Exp '!P15</f>
        <v>-3</v>
      </c>
      <c r="Q16">
        <f>'2001 Chum Exp '!Q15</f>
        <v>0</v>
      </c>
      <c r="R16">
        <f>'2001 Chum Exp '!R15</f>
        <v>0</v>
      </c>
      <c r="S16">
        <f>'2001 Chum Exp '!S15</f>
        <v>0</v>
      </c>
      <c r="T16">
        <f>'2001 Chum Exp '!T15</f>
        <v>-6</v>
      </c>
      <c r="U16">
        <f>'2001 Chum Exp '!U15</f>
        <v>75</v>
      </c>
      <c r="V16">
        <f>'2001 Chum Exp '!V15</f>
        <v>42</v>
      </c>
      <c r="W16">
        <f>'2001 Chum Exp '!W15</f>
        <v>9</v>
      </c>
      <c r="X16">
        <f>'2001 Chum Exp '!X15</f>
        <v>18</v>
      </c>
      <c r="Y16">
        <f>'2001 Chum Exp '!Y15</f>
        <v>180</v>
      </c>
      <c r="Z16">
        <f t="shared" si="25"/>
        <v>315</v>
      </c>
      <c r="AB16">
        <f t="shared" si="26"/>
        <v>315</v>
      </c>
      <c r="AC16">
        <f t="shared" si="27"/>
        <v>12290.08695652174</v>
      </c>
      <c r="AE16">
        <f t="shared" si="28"/>
        <v>24</v>
      </c>
      <c r="AF16">
        <f t="shared" ref="AF16:AF69" si="53">SUM(AG16:BC16)/(2*(AE16-1))</f>
        <v>85.347826086956516</v>
      </c>
      <c r="AG16">
        <f t="shared" ref="AG16:AG69" si="54">(B16/3-C16/3)^2</f>
        <v>0</v>
      </c>
      <c r="AH16">
        <f t="shared" ref="AH16:AH69" si="55">(C16/3-D16/3)^2</f>
        <v>0</v>
      </c>
      <c r="AI16">
        <f t="shared" ref="AI16:AI69" si="56">(D16/3-E16/3)^2</f>
        <v>0</v>
      </c>
      <c r="AJ16">
        <f t="shared" ref="AJ16:AJ69" si="57">(E16/3-F16/3)^2</f>
        <v>0</v>
      </c>
      <c r="AK16">
        <f t="shared" ref="AK16:AK69" si="58">(F16/3-G16/3)^2</f>
        <v>1</v>
      </c>
      <c r="AL16">
        <f t="shared" ref="AL16:AL69" si="59">(G16/3-H16/3)^2</f>
        <v>1</v>
      </c>
      <c r="AM16">
        <f t="shared" ref="AM16:AM69" si="60">(H16/3-I16/3)^2</f>
        <v>16</v>
      </c>
      <c r="AN16">
        <f t="shared" ref="AN16:AN69" si="61">(I16/3-J16/3)^2</f>
        <v>4</v>
      </c>
      <c r="AO16">
        <f t="shared" ref="AO16:AO69" si="62">(J16/3-K16/3)^2</f>
        <v>1</v>
      </c>
      <c r="AP16">
        <f t="shared" ref="AP16:AP69" si="63">(K16/3-L16/3)^2</f>
        <v>1</v>
      </c>
      <c r="AQ16">
        <f t="shared" ref="AQ16:AQ69" si="64">(L16/3-M16/3)^2</f>
        <v>0</v>
      </c>
      <c r="AR16">
        <f t="shared" ref="AR16:AR69" si="65">(M16/3-N16/3)^2</f>
        <v>0</v>
      </c>
      <c r="AS16">
        <f t="shared" ref="AS16:AS69" si="66">(N16/3-O16/3)^2</f>
        <v>0</v>
      </c>
      <c r="AT16">
        <f t="shared" ref="AT16:AT69" si="67">(O16/3-P16/3)^2</f>
        <v>1</v>
      </c>
      <c r="AU16">
        <f t="shared" ref="AU16:AU69" si="68">(P16/3-Q16/3)^2</f>
        <v>1</v>
      </c>
      <c r="AV16">
        <f t="shared" ref="AV16:AV69" si="69">(Q16/3-R16/3)^2</f>
        <v>0</v>
      </c>
      <c r="AW16">
        <f t="shared" ref="AW16:AW69" si="70">(R16/3-S16/3)^2</f>
        <v>0</v>
      </c>
      <c r="AX16">
        <f t="shared" ref="AX16:AX69" si="71">(S16/3-T16/3)^2</f>
        <v>4</v>
      </c>
      <c r="AY16">
        <f t="shared" ref="AY16:AY69" si="72">(T16/3-U16/3)^2</f>
        <v>729</v>
      </c>
      <c r="AZ16">
        <f t="shared" ref="AZ16:AZ69" si="73">(U16/3-V16/3)^2</f>
        <v>121</v>
      </c>
      <c r="BA16">
        <f t="shared" ref="BA16:BA69" si="74">(V16/3-W16/3)^2</f>
        <v>121</v>
      </c>
      <c r="BB16">
        <f t="shared" ref="BB16:BB69" si="75">(W16/3-X16/3)^2</f>
        <v>9</v>
      </c>
      <c r="BC16">
        <f t="shared" ref="BC16:BC69" si="76">(X16/3-Y16/3)^2</f>
        <v>2916</v>
      </c>
    </row>
    <row r="17" spans="1:55" x14ac:dyDescent="0.2">
      <c r="A17" s="1">
        <v>43653</v>
      </c>
      <c r="B17">
        <f>'2001 Chum Exp '!B16</f>
        <v>99</v>
      </c>
      <c r="C17">
        <f>'2001 Chum Exp '!C16</f>
        <v>207</v>
      </c>
      <c r="D17">
        <f>'2001 Chum Exp '!D16</f>
        <v>48</v>
      </c>
      <c r="E17">
        <f>'2001 Chum Exp '!E16</f>
        <v>18</v>
      </c>
      <c r="F17">
        <f>'2001 Chum Exp '!F16</f>
        <v>60</v>
      </c>
      <c r="G17">
        <f>'2001 Chum Exp '!G16</f>
        <v>21</v>
      </c>
      <c r="H17">
        <f>'2001 Chum Exp '!H16</f>
        <v>0</v>
      </c>
      <c r="I17">
        <f>'2001 Chum Exp '!I16</f>
        <v>0</v>
      </c>
      <c r="J17">
        <f>'2001 Chum Exp '!J16</f>
        <v>3</v>
      </c>
      <c r="K17">
        <f>'2001 Chum Exp '!K16</f>
        <v>0</v>
      </c>
      <c r="L17">
        <f>'2001 Chum Exp '!L16</f>
        <v>3</v>
      </c>
      <c r="M17">
        <f>'2001 Chum Exp '!M16</f>
        <v>0</v>
      </c>
      <c r="N17">
        <f>'2001 Chum Exp '!N16</f>
        <v>0</v>
      </c>
      <c r="O17">
        <f>'2001 Chum Exp '!O16</f>
        <v>0</v>
      </c>
      <c r="P17">
        <f>'2001 Chum Exp '!P16</f>
        <v>0</v>
      </c>
      <c r="Q17">
        <f>'2001 Chum Exp '!Q16</f>
        <v>0</v>
      </c>
      <c r="R17">
        <f>'2001 Chum Exp '!R16</f>
        <v>0</v>
      </c>
      <c r="S17">
        <f>'2001 Chum Exp '!S16</f>
        <v>3</v>
      </c>
      <c r="T17">
        <f>'2001 Chum Exp '!T16</f>
        <v>0</v>
      </c>
      <c r="U17">
        <f>'2001 Chum Exp '!U16</f>
        <v>0</v>
      </c>
      <c r="V17">
        <f>'2001 Chum Exp '!V16</f>
        <v>3</v>
      </c>
      <c r="W17">
        <f>'2001 Chum Exp '!W16</f>
        <v>12</v>
      </c>
      <c r="X17">
        <f>'2001 Chum Exp '!X16</f>
        <v>0</v>
      </c>
      <c r="Y17">
        <f>'2001 Chum Exp '!Y16</f>
        <v>117</v>
      </c>
      <c r="Z17">
        <f t="shared" si="25"/>
        <v>594</v>
      </c>
      <c r="AB17">
        <f t="shared" si="26"/>
        <v>594</v>
      </c>
      <c r="AC17">
        <f t="shared" si="27"/>
        <v>19321.043478260868</v>
      </c>
      <c r="AE17">
        <f t="shared" si="28"/>
        <v>24</v>
      </c>
      <c r="AF17">
        <f t="shared" si="53"/>
        <v>134.17391304347825</v>
      </c>
      <c r="AG17">
        <f t="shared" si="54"/>
        <v>1296</v>
      </c>
      <c r="AH17">
        <f t="shared" si="55"/>
        <v>2809</v>
      </c>
      <c r="AI17">
        <f t="shared" si="56"/>
        <v>100</v>
      </c>
      <c r="AJ17">
        <f t="shared" si="57"/>
        <v>196</v>
      </c>
      <c r="AK17">
        <f t="shared" si="58"/>
        <v>169</v>
      </c>
      <c r="AL17">
        <f t="shared" si="59"/>
        <v>49</v>
      </c>
      <c r="AM17">
        <f t="shared" si="60"/>
        <v>0</v>
      </c>
      <c r="AN17">
        <f t="shared" si="61"/>
        <v>1</v>
      </c>
      <c r="AO17">
        <f t="shared" si="62"/>
        <v>1</v>
      </c>
      <c r="AP17">
        <f t="shared" si="63"/>
        <v>1</v>
      </c>
      <c r="AQ17">
        <f t="shared" si="64"/>
        <v>1</v>
      </c>
      <c r="AR17">
        <f t="shared" si="65"/>
        <v>0</v>
      </c>
      <c r="AS17">
        <f t="shared" si="66"/>
        <v>0</v>
      </c>
      <c r="AT17">
        <f t="shared" si="67"/>
        <v>0</v>
      </c>
      <c r="AU17">
        <f t="shared" si="68"/>
        <v>0</v>
      </c>
      <c r="AV17">
        <f t="shared" si="69"/>
        <v>0</v>
      </c>
      <c r="AW17">
        <f t="shared" si="70"/>
        <v>1</v>
      </c>
      <c r="AX17">
        <f t="shared" si="71"/>
        <v>1</v>
      </c>
      <c r="AY17">
        <f t="shared" si="72"/>
        <v>0</v>
      </c>
      <c r="AZ17">
        <f t="shared" si="73"/>
        <v>1</v>
      </c>
      <c r="BA17">
        <f t="shared" si="74"/>
        <v>9</v>
      </c>
      <c r="BB17">
        <f t="shared" si="75"/>
        <v>16</v>
      </c>
      <c r="BC17">
        <f t="shared" si="76"/>
        <v>1521</v>
      </c>
    </row>
    <row r="18" spans="1:55" x14ac:dyDescent="0.2">
      <c r="A18" s="1">
        <v>43654</v>
      </c>
      <c r="B18">
        <f>'2001 Chum Exp '!B17</f>
        <v>24</v>
      </c>
      <c r="C18">
        <f>'2001 Chum Exp '!C17</f>
        <v>24</v>
      </c>
      <c r="D18">
        <f>'2001 Chum Exp '!D17</f>
        <v>27</v>
      </c>
      <c r="E18">
        <f>'2001 Chum Exp '!E17</f>
        <v>243</v>
      </c>
      <c r="F18">
        <f>'2001 Chum Exp '!F17</f>
        <v>66</v>
      </c>
      <c r="G18">
        <f>'2001 Chum Exp '!G17</f>
        <v>27</v>
      </c>
      <c r="H18">
        <f>'2001 Chum Exp '!H17</f>
        <v>0</v>
      </c>
      <c r="I18">
        <f>'2001 Chum Exp '!I17</f>
        <v>-18</v>
      </c>
      <c r="J18">
        <f>'2001 Chum Exp '!J17</f>
        <v>0</v>
      </c>
      <c r="K18">
        <f>'2001 Chum Exp '!K17</f>
        <v>0</v>
      </c>
      <c r="L18">
        <f>'2001 Chum Exp '!L17</f>
        <v>-6</v>
      </c>
      <c r="M18">
        <f>'2001 Chum Exp '!M17</f>
        <v>0</v>
      </c>
      <c r="N18">
        <f>'2001 Chum Exp '!N17</f>
        <v>0</v>
      </c>
      <c r="O18">
        <f>'2001 Chum Exp '!O17</f>
        <v>0</v>
      </c>
      <c r="P18">
        <f>'2001 Chum Exp '!P17</f>
        <v>0</v>
      </c>
      <c r="Q18">
        <f>'2001 Chum Exp '!Q17</f>
        <v>0</v>
      </c>
      <c r="R18">
        <f>'2001 Chum Exp '!R17</f>
        <v>0</v>
      </c>
      <c r="S18">
        <f>'2001 Chum Exp '!S17</f>
        <v>90</v>
      </c>
      <c r="T18">
        <f>'2001 Chum Exp '!T17</f>
        <v>6</v>
      </c>
      <c r="U18">
        <f>'2001 Chum Exp '!U17</f>
        <v>6</v>
      </c>
      <c r="V18">
        <f>'2001 Chum Exp '!V17</f>
        <v>12</v>
      </c>
      <c r="W18">
        <f>'2001 Chum Exp '!W17</f>
        <v>57</v>
      </c>
      <c r="X18">
        <f>'2001 Chum Exp '!X17</f>
        <v>135</v>
      </c>
      <c r="Y18">
        <f>'2001 Chum Exp '!Y17</f>
        <v>60</v>
      </c>
      <c r="Z18">
        <f t="shared" si="25"/>
        <v>753</v>
      </c>
      <c r="AB18">
        <f t="shared" si="26"/>
        <v>753</v>
      </c>
      <c r="AC18">
        <f t="shared" si="27"/>
        <v>38222.608695652176</v>
      </c>
      <c r="AE18">
        <f t="shared" si="28"/>
        <v>24</v>
      </c>
      <c r="AF18">
        <f t="shared" si="53"/>
        <v>265.43478260869563</v>
      </c>
      <c r="AG18">
        <f t="shared" si="54"/>
        <v>0</v>
      </c>
      <c r="AH18">
        <f t="shared" si="55"/>
        <v>1</v>
      </c>
      <c r="AI18">
        <f t="shared" si="56"/>
        <v>5184</v>
      </c>
      <c r="AJ18">
        <f t="shared" si="57"/>
        <v>3481</v>
      </c>
      <c r="AK18">
        <f t="shared" si="58"/>
        <v>169</v>
      </c>
      <c r="AL18">
        <f t="shared" si="59"/>
        <v>81</v>
      </c>
      <c r="AM18">
        <f t="shared" si="60"/>
        <v>36</v>
      </c>
      <c r="AN18">
        <f t="shared" si="61"/>
        <v>36</v>
      </c>
      <c r="AO18">
        <f t="shared" si="62"/>
        <v>0</v>
      </c>
      <c r="AP18">
        <f t="shared" si="63"/>
        <v>4</v>
      </c>
      <c r="AQ18">
        <f t="shared" si="64"/>
        <v>4</v>
      </c>
      <c r="AR18">
        <f t="shared" si="65"/>
        <v>0</v>
      </c>
      <c r="AS18">
        <f t="shared" si="66"/>
        <v>0</v>
      </c>
      <c r="AT18">
        <f t="shared" si="67"/>
        <v>0</v>
      </c>
      <c r="AU18">
        <f t="shared" si="68"/>
        <v>0</v>
      </c>
      <c r="AV18">
        <f t="shared" si="69"/>
        <v>0</v>
      </c>
      <c r="AW18">
        <f t="shared" si="70"/>
        <v>900</v>
      </c>
      <c r="AX18">
        <f t="shared" si="71"/>
        <v>784</v>
      </c>
      <c r="AY18">
        <f t="shared" si="72"/>
        <v>0</v>
      </c>
      <c r="AZ18">
        <f t="shared" si="73"/>
        <v>4</v>
      </c>
      <c r="BA18">
        <f t="shared" si="74"/>
        <v>225</v>
      </c>
      <c r="BB18">
        <f t="shared" si="75"/>
        <v>676</v>
      </c>
      <c r="BC18">
        <f t="shared" si="76"/>
        <v>625</v>
      </c>
    </row>
    <row r="19" spans="1:55" x14ac:dyDescent="0.2">
      <c r="A19" s="1">
        <v>43655</v>
      </c>
      <c r="B19">
        <f>'2001 Chum Exp '!B18</f>
        <v>162</v>
      </c>
      <c r="C19">
        <f>'2001 Chum Exp '!C18</f>
        <v>111</v>
      </c>
      <c r="D19">
        <f>'2001 Chum Exp '!D18</f>
        <v>0</v>
      </c>
      <c r="E19">
        <f>'2001 Chum Exp '!E18</f>
        <v>186</v>
      </c>
      <c r="F19">
        <f>'2001 Chum Exp '!F18</f>
        <v>51</v>
      </c>
      <c r="G19">
        <f>'2001 Chum Exp '!G18</f>
        <v>108</v>
      </c>
      <c r="H19">
        <f>'2001 Chum Exp '!H18</f>
        <v>12</v>
      </c>
      <c r="I19">
        <f>'2001 Chum Exp '!I18</f>
        <v>15</v>
      </c>
      <c r="J19">
        <f>'2001 Chum Exp '!J18</f>
        <v>0</v>
      </c>
      <c r="K19">
        <f>'2001 Chum Exp '!K18</f>
        <v>0</v>
      </c>
      <c r="L19">
        <f>'2001 Chum Exp '!L18</f>
        <v>0</v>
      </c>
      <c r="M19">
        <f>'2001 Chum Exp '!M18</f>
        <v>-3</v>
      </c>
      <c r="N19">
        <f>'2001 Chum Exp '!N18</f>
        <v>0</v>
      </c>
      <c r="O19">
        <f>'2001 Chum Exp '!O18</f>
        <v>0</v>
      </c>
      <c r="P19">
        <f>'2001 Chum Exp '!P18</f>
        <v>0</v>
      </c>
      <c r="Q19">
        <f>'2001 Chum Exp '!Q18</f>
        <v>0</v>
      </c>
      <c r="R19">
        <f>'2001 Chum Exp '!R18</f>
        <v>0</v>
      </c>
      <c r="S19">
        <f>'2001 Chum Exp '!S18</f>
        <v>0</v>
      </c>
      <c r="T19">
        <f>'2001 Chum Exp '!T18</f>
        <v>0</v>
      </c>
      <c r="U19">
        <f>'2001 Chum Exp '!U18</f>
        <v>0</v>
      </c>
      <c r="V19">
        <f>'2001 Chum Exp '!V18</f>
        <v>9</v>
      </c>
      <c r="W19">
        <f>'2001 Chum Exp '!W18</f>
        <v>3</v>
      </c>
      <c r="X19">
        <f>'2001 Chum Exp '!X18</f>
        <v>24</v>
      </c>
      <c r="Y19">
        <f>'2001 Chum Exp '!Y18</f>
        <v>63</v>
      </c>
      <c r="Z19">
        <f t="shared" si="25"/>
        <v>741</v>
      </c>
      <c r="AB19">
        <f t="shared" si="26"/>
        <v>741</v>
      </c>
      <c r="AC19">
        <f t="shared" si="27"/>
        <v>28709.217391304352</v>
      </c>
      <c r="AE19">
        <f t="shared" si="28"/>
        <v>24</v>
      </c>
      <c r="AF19">
        <f t="shared" si="53"/>
        <v>199.36956521739131</v>
      </c>
      <c r="AG19">
        <f t="shared" si="54"/>
        <v>289</v>
      </c>
      <c r="AH19">
        <f t="shared" si="55"/>
        <v>1369</v>
      </c>
      <c r="AI19">
        <f t="shared" si="56"/>
        <v>3844</v>
      </c>
      <c r="AJ19">
        <f t="shared" si="57"/>
        <v>2025</v>
      </c>
      <c r="AK19">
        <f t="shared" si="58"/>
        <v>361</v>
      </c>
      <c r="AL19">
        <f t="shared" si="59"/>
        <v>1024</v>
      </c>
      <c r="AM19">
        <f t="shared" si="60"/>
        <v>1</v>
      </c>
      <c r="AN19">
        <f t="shared" si="61"/>
        <v>25</v>
      </c>
      <c r="AO19">
        <f t="shared" si="62"/>
        <v>0</v>
      </c>
      <c r="AP19">
        <f t="shared" si="63"/>
        <v>0</v>
      </c>
      <c r="AQ19">
        <f t="shared" si="64"/>
        <v>1</v>
      </c>
      <c r="AR19">
        <f t="shared" si="65"/>
        <v>1</v>
      </c>
      <c r="AS19">
        <f t="shared" si="66"/>
        <v>0</v>
      </c>
      <c r="AT19">
        <f t="shared" si="67"/>
        <v>0</v>
      </c>
      <c r="AU19">
        <f t="shared" si="68"/>
        <v>0</v>
      </c>
      <c r="AV19">
        <f t="shared" si="69"/>
        <v>0</v>
      </c>
      <c r="AW19">
        <f t="shared" si="70"/>
        <v>0</v>
      </c>
      <c r="AX19">
        <f t="shared" si="71"/>
        <v>0</v>
      </c>
      <c r="AY19">
        <f t="shared" si="72"/>
        <v>0</v>
      </c>
      <c r="AZ19">
        <f t="shared" si="73"/>
        <v>9</v>
      </c>
      <c r="BA19">
        <f t="shared" si="74"/>
        <v>4</v>
      </c>
      <c r="BB19">
        <f t="shared" si="75"/>
        <v>49</v>
      </c>
      <c r="BC19">
        <f t="shared" si="76"/>
        <v>169</v>
      </c>
    </row>
    <row r="20" spans="1:55" x14ac:dyDescent="0.2">
      <c r="A20" s="1">
        <v>43656</v>
      </c>
      <c r="B20">
        <f>'2001 Chum Exp '!B19</f>
        <v>18</v>
      </c>
      <c r="C20">
        <f>'2001 Chum Exp '!C19</f>
        <v>84</v>
      </c>
      <c r="D20">
        <f>'2001 Chum Exp '!D19</f>
        <v>126</v>
      </c>
      <c r="E20">
        <f>'2001 Chum Exp '!E19</f>
        <v>108</v>
      </c>
      <c r="F20">
        <f>'2001 Chum Exp '!F19</f>
        <v>6</v>
      </c>
      <c r="G20">
        <f>'2001 Chum Exp '!G19</f>
        <v>6</v>
      </c>
      <c r="H20">
        <f>'2001 Chum Exp '!H19</f>
        <v>6</v>
      </c>
      <c r="I20">
        <f>'2001 Chum Exp '!I19</f>
        <v>0</v>
      </c>
      <c r="J20">
        <f>'2001 Chum Exp '!J19</f>
        <v>0</v>
      </c>
      <c r="K20">
        <f>'2001 Chum Exp '!K19</f>
        <v>0</v>
      </c>
      <c r="L20">
        <f>'2001 Chum Exp '!L19</f>
        <v>0</v>
      </c>
      <c r="M20">
        <f>'2001 Chum Exp '!M19</f>
        <v>0</v>
      </c>
      <c r="N20">
        <f>'2001 Chum Exp '!N19</f>
        <v>-3</v>
      </c>
      <c r="O20">
        <f>'2001 Chum Exp '!O19</f>
        <v>0</v>
      </c>
      <c r="P20">
        <f>'2001 Chum Exp '!P19</f>
        <v>-6</v>
      </c>
      <c r="Q20">
        <f>'2001 Chum Exp '!Q19</f>
        <v>0</v>
      </c>
      <c r="R20">
        <f>'2001 Chum Exp '!R19</f>
        <v>-12</v>
      </c>
      <c r="S20">
        <f>'2001 Chum Exp '!S19</f>
        <v>0</v>
      </c>
      <c r="T20">
        <f>'2001 Chum Exp '!T19</f>
        <v>60</v>
      </c>
      <c r="U20">
        <f>'2001 Chum Exp '!U19</f>
        <v>39</v>
      </c>
      <c r="V20">
        <f>'2001 Chum Exp '!V19</f>
        <v>12</v>
      </c>
      <c r="W20">
        <f>'2001 Chum Exp '!W19</f>
        <v>0</v>
      </c>
      <c r="X20">
        <f>'2001 Chum Exp '!X19</f>
        <v>0</v>
      </c>
      <c r="Y20">
        <f>'2001 Chum Exp '!Y19</f>
        <v>-6</v>
      </c>
      <c r="Z20">
        <f t="shared" si="25"/>
        <v>438</v>
      </c>
      <c r="AB20">
        <f t="shared" si="26"/>
        <v>438</v>
      </c>
      <c r="AC20">
        <f t="shared" si="27"/>
        <v>7725.9130434782619</v>
      </c>
      <c r="AE20">
        <f t="shared" si="28"/>
        <v>24</v>
      </c>
      <c r="AF20">
        <f t="shared" si="53"/>
        <v>53.652173913043477</v>
      </c>
      <c r="AG20">
        <f t="shared" si="54"/>
        <v>484</v>
      </c>
      <c r="AH20">
        <f t="shared" si="55"/>
        <v>196</v>
      </c>
      <c r="AI20">
        <f t="shared" si="56"/>
        <v>36</v>
      </c>
      <c r="AJ20">
        <f t="shared" si="57"/>
        <v>1156</v>
      </c>
      <c r="AK20">
        <f t="shared" si="58"/>
        <v>0</v>
      </c>
      <c r="AL20">
        <f t="shared" si="59"/>
        <v>0</v>
      </c>
      <c r="AM20">
        <f t="shared" si="60"/>
        <v>4</v>
      </c>
      <c r="AN20">
        <f t="shared" si="61"/>
        <v>0</v>
      </c>
      <c r="AO20">
        <f t="shared" si="62"/>
        <v>0</v>
      </c>
      <c r="AP20">
        <f t="shared" si="63"/>
        <v>0</v>
      </c>
      <c r="AQ20">
        <f t="shared" si="64"/>
        <v>0</v>
      </c>
      <c r="AR20">
        <f t="shared" si="65"/>
        <v>1</v>
      </c>
      <c r="AS20">
        <f t="shared" si="66"/>
        <v>1</v>
      </c>
      <c r="AT20">
        <f t="shared" si="67"/>
        <v>4</v>
      </c>
      <c r="AU20">
        <f t="shared" si="68"/>
        <v>4</v>
      </c>
      <c r="AV20">
        <f t="shared" si="69"/>
        <v>16</v>
      </c>
      <c r="AW20">
        <f t="shared" si="70"/>
        <v>16</v>
      </c>
      <c r="AX20">
        <f t="shared" si="71"/>
        <v>400</v>
      </c>
      <c r="AY20">
        <f t="shared" si="72"/>
        <v>49</v>
      </c>
      <c r="AZ20">
        <f t="shared" si="73"/>
        <v>81</v>
      </c>
      <c r="BA20">
        <f t="shared" si="74"/>
        <v>16</v>
      </c>
      <c r="BB20">
        <f t="shared" si="75"/>
        <v>0</v>
      </c>
      <c r="BC20">
        <f t="shared" si="76"/>
        <v>4</v>
      </c>
    </row>
    <row r="21" spans="1:55" x14ac:dyDescent="0.2">
      <c r="A21" s="1">
        <v>43657</v>
      </c>
      <c r="B21">
        <f>'2001 Chum Exp '!B20</f>
        <v>27</v>
      </c>
      <c r="C21">
        <f>'2001 Chum Exp '!C20</f>
        <v>36</v>
      </c>
      <c r="D21">
        <f>'2001 Chum Exp '!D20</f>
        <v>0</v>
      </c>
      <c r="E21">
        <f>'2001 Chum Exp '!E20</f>
        <v>0</v>
      </c>
      <c r="F21">
        <f>'2001 Chum Exp '!F20</f>
        <v>12</v>
      </c>
      <c r="G21">
        <f>'2001 Chum Exp '!G20</f>
        <v>0</v>
      </c>
      <c r="H21">
        <f>'2001 Chum Exp '!H20</f>
        <v>0</v>
      </c>
      <c r="I21">
        <f>'2001 Chum Exp '!I20</f>
        <v>0</v>
      </c>
      <c r="J21">
        <f>'2001 Chum Exp '!J20</f>
        <v>-9</v>
      </c>
      <c r="K21">
        <f>'2001 Chum Exp '!K20</f>
        <v>-6</v>
      </c>
      <c r="L21">
        <f>'2001 Chum Exp '!L20</f>
        <v>0</v>
      </c>
      <c r="M21">
        <f>'2001 Chum Exp '!M20</f>
        <v>0</v>
      </c>
      <c r="N21">
        <f>'2001 Chum Exp '!N20</f>
        <v>0</v>
      </c>
      <c r="O21">
        <f>'2001 Chum Exp '!O20</f>
        <v>0</v>
      </c>
      <c r="P21">
        <f>'2001 Chum Exp '!P20</f>
        <v>-6</v>
      </c>
      <c r="Q21">
        <f>'2001 Chum Exp '!Q20</f>
        <v>0</v>
      </c>
      <c r="R21">
        <f>'2001 Chum Exp '!R20</f>
        <v>-3</v>
      </c>
      <c r="S21">
        <f>'2001 Chum Exp '!S20</f>
        <v>0</v>
      </c>
      <c r="T21">
        <f>'2001 Chum Exp '!T20</f>
        <v>3</v>
      </c>
      <c r="U21">
        <f>'2001 Chum Exp '!U20</f>
        <v>0</v>
      </c>
      <c r="V21">
        <f>'2001 Chum Exp '!V20</f>
        <v>0</v>
      </c>
      <c r="W21">
        <f>'2001 Chum Exp '!W20</f>
        <v>3</v>
      </c>
      <c r="X21">
        <f>'2001 Chum Exp '!X20</f>
        <v>9</v>
      </c>
      <c r="Y21">
        <f>'2001 Chum Exp '!Y20</f>
        <v>72</v>
      </c>
      <c r="Z21">
        <f t="shared" si="25"/>
        <v>138</v>
      </c>
      <c r="AB21">
        <f t="shared" si="26"/>
        <v>138</v>
      </c>
      <c r="AC21">
        <f t="shared" si="27"/>
        <v>2056.6956521739135</v>
      </c>
      <c r="AE21">
        <f t="shared" si="28"/>
        <v>24</v>
      </c>
      <c r="AF21">
        <f t="shared" si="53"/>
        <v>14.282608695652174</v>
      </c>
      <c r="AG21">
        <f t="shared" si="54"/>
        <v>9</v>
      </c>
      <c r="AH21">
        <f t="shared" si="55"/>
        <v>144</v>
      </c>
      <c r="AI21">
        <f t="shared" si="56"/>
        <v>0</v>
      </c>
      <c r="AJ21">
        <f t="shared" si="57"/>
        <v>16</v>
      </c>
      <c r="AK21">
        <f t="shared" si="58"/>
        <v>16</v>
      </c>
      <c r="AL21">
        <f t="shared" si="59"/>
        <v>0</v>
      </c>
      <c r="AM21">
        <f t="shared" si="60"/>
        <v>0</v>
      </c>
      <c r="AN21">
        <f t="shared" si="61"/>
        <v>9</v>
      </c>
      <c r="AO21">
        <f t="shared" si="62"/>
        <v>1</v>
      </c>
      <c r="AP21">
        <f t="shared" si="63"/>
        <v>4</v>
      </c>
      <c r="AQ21">
        <f t="shared" si="64"/>
        <v>0</v>
      </c>
      <c r="AR21">
        <f t="shared" si="65"/>
        <v>0</v>
      </c>
      <c r="AS21">
        <f t="shared" si="66"/>
        <v>0</v>
      </c>
      <c r="AT21">
        <f t="shared" si="67"/>
        <v>4</v>
      </c>
      <c r="AU21">
        <f t="shared" si="68"/>
        <v>4</v>
      </c>
      <c r="AV21">
        <f t="shared" si="69"/>
        <v>1</v>
      </c>
      <c r="AW21">
        <f t="shared" si="70"/>
        <v>1</v>
      </c>
      <c r="AX21">
        <f t="shared" si="71"/>
        <v>1</v>
      </c>
      <c r="AY21">
        <f t="shared" si="72"/>
        <v>1</v>
      </c>
      <c r="AZ21">
        <f t="shared" si="73"/>
        <v>0</v>
      </c>
      <c r="BA21">
        <f t="shared" si="74"/>
        <v>1</v>
      </c>
      <c r="BB21">
        <f t="shared" si="75"/>
        <v>4</v>
      </c>
      <c r="BC21">
        <f t="shared" si="76"/>
        <v>441</v>
      </c>
    </row>
    <row r="22" spans="1:55" x14ac:dyDescent="0.2">
      <c r="A22" s="1">
        <v>43658</v>
      </c>
      <c r="B22">
        <f>'2001 Chum Exp '!B21</f>
        <v>3</v>
      </c>
      <c r="C22">
        <f>'2001 Chum Exp '!C21</f>
        <v>90</v>
      </c>
      <c r="D22">
        <f>'2001 Chum Exp '!D21</f>
        <v>45</v>
      </c>
      <c r="E22" s="10"/>
      <c r="F22" s="10"/>
      <c r="G22" s="10"/>
      <c r="H22">
        <f>'2001 Chum Exp '!H21</f>
        <v>3</v>
      </c>
      <c r="I22">
        <f>'2001 Chum Exp '!I21</f>
        <v>9</v>
      </c>
      <c r="J22">
        <f>'2001 Chum Exp '!J21</f>
        <v>0</v>
      </c>
      <c r="K22">
        <f>'2001 Chum Exp '!K21</f>
        <v>0</v>
      </c>
      <c r="L22">
        <f>'2001 Chum Exp '!L21</f>
        <v>0</v>
      </c>
      <c r="M22">
        <f>'2001 Chum Exp '!M21</f>
        <v>3</v>
      </c>
      <c r="N22">
        <f>'2001 Chum Exp '!N21</f>
        <v>-3</v>
      </c>
      <c r="O22">
        <f>'2001 Chum Exp '!O21</f>
        <v>0</v>
      </c>
      <c r="P22">
        <f>'2001 Chum Exp '!P21</f>
        <v>0</v>
      </c>
      <c r="Q22">
        <f>'2001 Chum Exp '!Q21</f>
        <v>-3</v>
      </c>
      <c r="R22">
        <f>'2001 Chum Exp '!R21</f>
        <v>3</v>
      </c>
      <c r="S22">
        <f>'2001 Chum Exp '!S21</f>
        <v>3</v>
      </c>
      <c r="T22">
        <f>'2001 Chum Exp '!T21</f>
        <v>0</v>
      </c>
      <c r="U22">
        <f>'2001 Chum Exp '!U21</f>
        <v>9</v>
      </c>
      <c r="V22">
        <f>'2001 Chum Exp '!V21</f>
        <v>0</v>
      </c>
      <c r="W22">
        <f>'2001 Chum Exp '!W21</f>
        <v>0</v>
      </c>
      <c r="X22">
        <f>'2001 Chum Exp '!X21</f>
        <v>-3</v>
      </c>
      <c r="Y22">
        <f>'2001 Chum Exp '!Y21</f>
        <v>0</v>
      </c>
      <c r="Z22">
        <f t="shared" si="25"/>
        <v>159</v>
      </c>
      <c r="AB22" s="10">
        <f>ROUND(SUM(B22:Y22),0)</f>
        <v>159</v>
      </c>
      <c r="AC22">
        <f t="shared" si="27"/>
        <v>7350.8458626932525</v>
      </c>
      <c r="AE22">
        <f>AE1*SUM(B90:D90,H90:Y90)</f>
        <v>19.115299779426508</v>
      </c>
      <c r="AF22">
        <f t="shared" si="53"/>
        <v>36.902508274205516</v>
      </c>
      <c r="AG22">
        <f t="shared" si="54"/>
        <v>841</v>
      </c>
      <c r="AH22">
        <f t="shared" si="55"/>
        <v>225</v>
      </c>
      <c r="AI22">
        <f t="shared" si="56"/>
        <v>225</v>
      </c>
      <c r="AJ22">
        <f t="shared" si="57"/>
        <v>0</v>
      </c>
      <c r="AK22">
        <f t="shared" si="58"/>
        <v>0</v>
      </c>
      <c r="AL22">
        <f t="shared" si="59"/>
        <v>1</v>
      </c>
      <c r="AM22">
        <f t="shared" si="60"/>
        <v>4</v>
      </c>
      <c r="AN22">
        <f t="shared" si="61"/>
        <v>9</v>
      </c>
      <c r="AO22">
        <f t="shared" si="62"/>
        <v>0</v>
      </c>
      <c r="AP22">
        <f t="shared" si="63"/>
        <v>0</v>
      </c>
      <c r="AQ22">
        <f t="shared" si="64"/>
        <v>1</v>
      </c>
      <c r="AR22">
        <f t="shared" si="65"/>
        <v>4</v>
      </c>
      <c r="AS22">
        <f t="shared" si="66"/>
        <v>1</v>
      </c>
      <c r="AT22">
        <f t="shared" si="67"/>
        <v>0</v>
      </c>
      <c r="AU22">
        <f t="shared" si="68"/>
        <v>1</v>
      </c>
      <c r="AV22">
        <f t="shared" si="69"/>
        <v>4</v>
      </c>
      <c r="AW22">
        <f t="shared" si="70"/>
        <v>0</v>
      </c>
      <c r="AX22">
        <f t="shared" si="71"/>
        <v>1</v>
      </c>
      <c r="AY22">
        <f t="shared" si="72"/>
        <v>9</v>
      </c>
      <c r="AZ22">
        <f t="shared" si="73"/>
        <v>9</v>
      </c>
      <c r="BA22">
        <f t="shared" si="74"/>
        <v>0</v>
      </c>
      <c r="BB22">
        <f t="shared" si="75"/>
        <v>1</v>
      </c>
      <c r="BC22">
        <f t="shared" si="76"/>
        <v>1</v>
      </c>
    </row>
    <row r="23" spans="1:55" x14ac:dyDescent="0.2">
      <c r="A23" s="1">
        <v>43659</v>
      </c>
      <c r="B23">
        <f>'2001 Chum Exp '!B22</f>
        <v>6</v>
      </c>
      <c r="C23">
        <f>'2001 Chum Exp '!C22</f>
        <v>0</v>
      </c>
      <c r="D23">
        <f>'2001 Chum Exp '!D22</f>
        <v>6</v>
      </c>
      <c r="E23">
        <f>'2001 Chum Exp '!E22</f>
        <v>3</v>
      </c>
      <c r="F23">
        <f>'2001 Chum Exp '!F22</f>
        <v>12</v>
      </c>
      <c r="G23">
        <f>'2001 Chum Exp '!G22</f>
        <v>-3</v>
      </c>
      <c r="H23">
        <f>'2001 Chum Exp '!H22</f>
        <v>18</v>
      </c>
      <c r="I23">
        <f>'2001 Chum Exp '!I22</f>
        <v>0</v>
      </c>
      <c r="J23">
        <f>'2001 Chum Exp '!J22</f>
        <v>0</v>
      </c>
      <c r="K23">
        <f>'2001 Chum Exp '!K22</f>
        <v>0</v>
      </c>
      <c r="L23">
        <f>'2001 Chum Exp '!L22</f>
        <v>0</v>
      </c>
      <c r="M23">
        <f>'2001 Chum Exp '!M22</f>
        <v>-9</v>
      </c>
      <c r="N23">
        <f>'2001 Chum Exp '!N22</f>
        <v>0</v>
      </c>
      <c r="O23">
        <f>'2001 Chum Exp '!O22</f>
        <v>0</v>
      </c>
      <c r="P23">
        <f>'2001 Chum Exp '!P22</f>
        <v>0</v>
      </c>
      <c r="Q23">
        <f>'2001 Chum Exp '!Q22</f>
        <v>3</v>
      </c>
      <c r="R23">
        <f>'2001 Chum Exp '!R22</f>
        <v>0</v>
      </c>
      <c r="S23">
        <f>'2001 Chum Exp '!S22</f>
        <v>0</v>
      </c>
      <c r="T23">
        <f>'2001 Chum Exp '!T22</f>
        <v>36</v>
      </c>
      <c r="U23">
        <f>'2001 Chum Exp '!U22</f>
        <v>12</v>
      </c>
      <c r="V23">
        <f>'2001 Chum Exp '!V22</f>
        <v>0</v>
      </c>
      <c r="W23">
        <f>'2001 Chum Exp '!W22</f>
        <v>27</v>
      </c>
      <c r="X23">
        <f>'2001 Chum Exp '!X22</f>
        <v>12</v>
      </c>
      <c r="Y23">
        <f>'2001 Chum Exp '!Y22</f>
        <v>123</v>
      </c>
      <c r="Z23">
        <f t="shared" si="25"/>
        <v>246</v>
      </c>
      <c r="AB23">
        <f t="shared" si="26"/>
        <v>246</v>
      </c>
      <c r="AC23">
        <f t="shared" si="27"/>
        <v>5781.913043478261</v>
      </c>
      <c r="AE23">
        <f t="shared" si="28"/>
        <v>24</v>
      </c>
      <c r="AF23">
        <f t="shared" si="53"/>
        <v>40.152173913043477</v>
      </c>
      <c r="AG23">
        <f t="shared" si="54"/>
        <v>4</v>
      </c>
      <c r="AH23">
        <f t="shared" si="55"/>
        <v>4</v>
      </c>
      <c r="AI23">
        <f t="shared" si="56"/>
        <v>1</v>
      </c>
      <c r="AJ23">
        <f t="shared" si="57"/>
        <v>9</v>
      </c>
      <c r="AK23">
        <f t="shared" si="58"/>
        <v>25</v>
      </c>
      <c r="AL23">
        <f t="shared" si="59"/>
        <v>49</v>
      </c>
      <c r="AM23">
        <f t="shared" si="60"/>
        <v>36</v>
      </c>
      <c r="AN23">
        <f t="shared" si="61"/>
        <v>0</v>
      </c>
      <c r="AO23">
        <f t="shared" si="62"/>
        <v>0</v>
      </c>
      <c r="AP23">
        <f t="shared" si="63"/>
        <v>0</v>
      </c>
      <c r="AQ23">
        <f t="shared" si="64"/>
        <v>9</v>
      </c>
      <c r="AR23">
        <f t="shared" si="65"/>
        <v>9</v>
      </c>
      <c r="AS23">
        <f t="shared" si="66"/>
        <v>0</v>
      </c>
      <c r="AT23">
        <f t="shared" si="67"/>
        <v>0</v>
      </c>
      <c r="AU23">
        <f t="shared" si="68"/>
        <v>1</v>
      </c>
      <c r="AV23">
        <f t="shared" si="69"/>
        <v>1</v>
      </c>
      <c r="AW23">
        <f t="shared" si="70"/>
        <v>0</v>
      </c>
      <c r="AX23">
        <f t="shared" si="71"/>
        <v>144</v>
      </c>
      <c r="AY23">
        <f t="shared" si="72"/>
        <v>64</v>
      </c>
      <c r="AZ23">
        <f t="shared" si="73"/>
        <v>16</v>
      </c>
      <c r="BA23">
        <f t="shared" si="74"/>
        <v>81</v>
      </c>
      <c r="BB23">
        <f t="shared" si="75"/>
        <v>25</v>
      </c>
      <c r="BC23">
        <f t="shared" si="76"/>
        <v>1369</v>
      </c>
    </row>
    <row r="24" spans="1:55" x14ac:dyDescent="0.2">
      <c r="A24" s="1">
        <v>43660</v>
      </c>
      <c r="B24">
        <f>'2001 Chum Exp '!B23</f>
        <v>90</v>
      </c>
      <c r="C24">
        <f>'2001 Chum Exp '!C23</f>
        <v>0</v>
      </c>
      <c r="D24">
        <f>'2001 Chum Exp '!D23</f>
        <v>291</v>
      </c>
      <c r="E24">
        <f>'2001 Chum Exp '!E23</f>
        <v>189</v>
      </c>
      <c r="F24">
        <f>'2001 Chum Exp '!F23</f>
        <v>78</v>
      </c>
      <c r="G24">
        <f>'2001 Chum Exp '!G23</f>
        <v>30</v>
      </c>
      <c r="H24">
        <f>'2001 Chum Exp '!H23</f>
        <v>48</v>
      </c>
      <c r="I24">
        <f>'2001 Chum Exp '!I23</f>
        <v>12</v>
      </c>
      <c r="J24">
        <f>'2001 Chum Exp '!J23</f>
        <v>-6</v>
      </c>
      <c r="K24">
        <f>'2001 Chum Exp '!K23</f>
        <v>0</v>
      </c>
      <c r="L24">
        <f>'2001 Chum Exp '!L23</f>
        <v>0</v>
      </c>
      <c r="M24">
        <f>'2001 Chum Exp '!M23</f>
        <v>0</v>
      </c>
      <c r="N24">
        <f>'2001 Chum Exp '!N23</f>
        <v>0</v>
      </c>
      <c r="O24">
        <f>'2001 Chum Exp '!O23</f>
        <v>3</v>
      </c>
      <c r="P24">
        <f>'2001 Chum Exp '!P23</f>
        <v>0</v>
      </c>
      <c r="Q24">
        <f>'2001 Chum Exp '!Q23</f>
        <v>0</v>
      </c>
      <c r="R24">
        <f>'2001 Chum Exp '!R23</f>
        <v>0</v>
      </c>
      <c r="S24">
        <f>'2001 Chum Exp '!S23</f>
        <v>0</v>
      </c>
      <c r="T24">
        <f>'2001 Chum Exp '!T23</f>
        <v>0</v>
      </c>
      <c r="U24">
        <f>'2001 Chum Exp '!U23</f>
        <v>0</v>
      </c>
      <c r="V24">
        <f>'2001 Chum Exp '!V23</f>
        <v>57</v>
      </c>
      <c r="W24">
        <f>'2001 Chum Exp '!W23</f>
        <v>12</v>
      </c>
      <c r="X24">
        <f>'2001 Chum Exp '!X23</f>
        <v>18</v>
      </c>
      <c r="Y24">
        <f>'2001 Chum Exp '!Y23</f>
        <v>75</v>
      </c>
      <c r="Z24">
        <f t="shared" si="25"/>
        <v>897</v>
      </c>
      <c r="AB24">
        <f t="shared" si="26"/>
        <v>897</v>
      </c>
      <c r="AC24">
        <f t="shared" si="27"/>
        <v>44649.391304347839</v>
      </c>
      <c r="AE24">
        <f t="shared" si="28"/>
        <v>24</v>
      </c>
      <c r="AF24">
        <f t="shared" si="53"/>
        <v>310.06521739130437</v>
      </c>
      <c r="AG24">
        <f t="shared" si="54"/>
        <v>900</v>
      </c>
      <c r="AH24">
        <f t="shared" si="55"/>
        <v>9409</v>
      </c>
      <c r="AI24">
        <f t="shared" si="56"/>
        <v>1156</v>
      </c>
      <c r="AJ24">
        <f t="shared" si="57"/>
        <v>1369</v>
      </c>
      <c r="AK24">
        <f t="shared" si="58"/>
        <v>256</v>
      </c>
      <c r="AL24">
        <f t="shared" si="59"/>
        <v>36</v>
      </c>
      <c r="AM24">
        <f t="shared" si="60"/>
        <v>144</v>
      </c>
      <c r="AN24">
        <f t="shared" si="61"/>
        <v>36</v>
      </c>
      <c r="AO24">
        <f t="shared" si="62"/>
        <v>4</v>
      </c>
      <c r="AP24">
        <f t="shared" si="63"/>
        <v>0</v>
      </c>
      <c r="AQ24">
        <f t="shared" si="64"/>
        <v>0</v>
      </c>
      <c r="AR24">
        <f t="shared" si="65"/>
        <v>0</v>
      </c>
      <c r="AS24">
        <f t="shared" si="66"/>
        <v>1</v>
      </c>
      <c r="AT24">
        <f t="shared" si="67"/>
        <v>1</v>
      </c>
      <c r="AU24">
        <f t="shared" si="68"/>
        <v>0</v>
      </c>
      <c r="AV24">
        <f t="shared" si="69"/>
        <v>0</v>
      </c>
      <c r="AW24">
        <f t="shared" si="70"/>
        <v>0</v>
      </c>
      <c r="AX24">
        <f t="shared" si="71"/>
        <v>0</v>
      </c>
      <c r="AY24">
        <f t="shared" si="72"/>
        <v>0</v>
      </c>
      <c r="AZ24">
        <f t="shared" si="73"/>
        <v>361</v>
      </c>
      <c r="BA24">
        <f t="shared" si="74"/>
        <v>225</v>
      </c>
      <c r="BB24">
        <f t="shared" si="75"/>
        <v>4</v>
      </c>
      <c r="BC24">
        <f t="shared" si="76"/>
        <v>361</v>
      </c>
    </row>
    <row r="25" spans="1:55" x14ac:dyDescent="0.2">
      <c r="A25" s="1">
        <v>43661</v>
      </c>
      <c r="B25">
        <f>'2001 Chum Exp '!B24</f>
        <v>273</v>
      </c>
      <c r="C25">
        <f>'2001 Chum Exp '!C24</f>
        <v>210</v>
      </c>
      <c r="D25">
        <f>'2001 Chum Exp '!D24</f>
        <v>207</v>
      </c>
      <c r="E25">
        <f>'2001 Chum Exp '!E24</f>
        <v>108</v>
      </c>
      <c r="F25">
        <f>'2001 Chum Exp '!F24</f>
        <v>174</v>
      </c>
      <c r="G25">
        <f>'2001 Chum Exp '!G24</f>
        <v>45</v>
      </c>
      <c r="H25">
        <f>'2001 Chum Exp '!H24</f>
        <v>48</v>
      </c>
      <c r="I25">
        <f>'2001 Chum Exp '!I24</f>
        <v>18</v>
      </c>
      <c r="J25">
        <f>'2001 Chum Exp '!J24</f>
        <v>3</v>
      </c>
      <c r="K25">
        <f>'2001 Chum Exp '!K24</f>
        <v>0</v>
      </c>
      <c r="L25">
        <f>'2001 Chum Exp '!L24</f>
        <v>0</v>
      </c>
      <c r="M25">
        <f>'2001 Chum Exp '!M24</f>
        <v>0</v>
      </c>
      <c r="N25">
        <f>'2001 Chum Exp '!N24</f>
        <v>0</v>
      </c>
      <c r="O25">
        <f>'2001 Chum Exp '!O24</f>
        <v>3</v>
      </c>
      <c r="P25">
        <f>'2001 Chum Exp '!P24</f>
        <v>0</v>
      </c>
      <c r="Q25">
        <f>'2001 Chum Exp '!Q24</f>
        <v>0</v>
      </c>
      <c r="R25">
        <f>'2001 Chum Exp '!R24</f>
        <v>3</v>
      </c>
      <c r="S25">
        <f>'2001 Chum Exp '!S24</f>
        <v>0</v>
      </c>
      <c r="T25">
        <f>'2001 Chum Exp '!T24</f>
        <v>0</v>
      </c>
      <c r="U25">
        <f>'2001 Chum Exp '!U24</f>
        <v>0</v>
      </c>
      <c r="V25">
        <f>'2001 Chum Exp '!V24</f>
        <v>3</v>
      </c>
      <c r="W25">
        <f>'2001 Chum Exp '!W24</f>
        <v>0</v>
      </c>
      <c r="X25">
        <f>'2001 Chum Exp '!X24</f>
        <v>0</v>
      </c>
      <c r="Y25">
        <f>'2001 Chum Exp '!Y24</f>
        <v>0</v>
      </c>
      <c r="Z25">
        <f t="shared" si="25"/>
        <v>1095</v>
      </c>
      <c r="AB25">
        <f t="shared" si="26"/>
        <v>1095</v>
      </c>
      <c r="AC25">
        <f t="shared" si="27"/>
        <v>12512.34782608696</v>
      </c>
      <c r="AE25">
        <f t="shared" si="28"/>
        <v>24</v>
      </c>
      <c r="AF25">
        <f t="shared" si="53"/>
        <v>86.891304347826093</v>
      </c>
      <c r="AG25">
        <f t="shared" si="54"/>
        <v>441</v>
      </c>
      <c r="AH25">
        <f t="shared" si="55"/>
        <v>1</v>
      </c>
      <c r="AI25">
        <f t="shared" si="56"/>
        <v>1089</v>
      </c>
      <c r="AJ25">
        <f t="shared" si="57"/>
        <v>484</v>
      </c>
      <c r="AK25">
        <f t="shared" si="58"/>
        <v>1849</v>
      </c>
      <c r="AL25">
        <f t="shared" si="59"/>
        <v>1</v>
      </c>
      <c r="AM25">
        <f t="shared" si="60"/>
        <v>100</v>
      </c>
      <c r="AN25">
        <f t="shared" si="61"/>
        <v>25</v>
      </c>
      <c r="AO25">
        <f t="shared" si="62"/>
        <v>1</v>
      </c>
      <c r="AP25">
        <f t="shared" si="63"/>
        <v>0</v>
      </c>
      <c r="AQ25">
        <f t="shared" si="64"/>
        <v>0</v>
      </c>
      <c r="AR25">
        <f t="shared" si="65"/>
        <v>0</v>
      </c>
      <c r="AS25">
        <f t="shared" si="66"/>
        <v>1</v>
      </c>
      <c r="AT25">
        <f t="shared" si="67"/>
        <v>1</v>
      </c>
      <c r="AU25">
        <f t="shared" si="68"/>
        <v>0</v>
      </c>
      <c r="AV25">
        <f t="shared" si="69"/>
        <v>1</v>
      </c>
      <c r="AW25">
        <f t="shared" si="70"/>
        <v>1</v>
      </c>
      <c r="AX25">
        <f t="shared" si="71"/>
        <v>0</v>
      </c>
      <c r="AY25">
        <f t="shared" si="72"/>
        <v>0</v>
      </c>
      <c r="AZ25">
        <f t="shared" si="73"/>
        <v>1</v>
      </c>
      <c r="BA25">
        <f t="shared" si="74"/>
        <v>1</v>
      </c>
      <c r="BB25">
        <f t="shared" si="75"/>
        <v>0</v>
      </c>
      <c r="BC25">
        <f t="shared" si="76"/>
        <v>0</v>
      </c>
    </row>
    <row r="26" spans="1:55" x14ac:dyDescent="0.2">
      <c r="A26" s="1">
        <v>43662</v>
      </c>
      <c r="B26">
        <f>'2001 Chum Exp '!B25</f>
        <v>3</v>
      </c>
      <c r="C26">
        <f>'2001 Chum Exp '!C25</f>
        <v>18</v>
      </c>
      <c r="D26">
        <f>'2001 Chum Exp '!D25</f>
        <v>9</v>
      </c>
      <c r="E26">
        <f>'2001 Chum Exp '!E25</f>
        <v>15</v>
      </c>
      <c r="F26">
        <f>'2001 Chum Exp '!F25</f>
        <v>48</v>
      </c>
      <c r="G26">
        <f>'2001 Chum Exp '!G25</f>
        <v>21</v>
      </c>
      <c r="H26">
        <f>'2001 Chum Exp '!H25</f>
        <v>3</v>
      </c>
      <c r="I26">
        <f>'2001 Chum Exp '!I25</f>
        <v>0</v>
      </c>
      <c r="J26">
        <f>'2001 Chum Exp '!J25</f>
        <v>12</v>
      </c>
      <c r="K26">
        <f>'2001 Chum Exp '!K25</f>
        <v>-9</v>
      </c>
      <c r="L26">
        <f>'2001 Chum Exp '!L25</f>
        <v>3</v>
      </c>
      <c r="M26">
        <f>'2001 Chum Exp '!M25</f>
        <v>0</v>
      </c>
      <c r="N26">
        <f>'2001 Chum Exp '!N25</f>
        <v>0</v>
      </c>
      <c r="O26">
        <f>'2001 Chum Exp '!O25</f>
        <v>0</v>
      </c>
      <c r="P26">
        <f>'2001 Chum Exp '!P25</f>
        <v>0</v>
      </c>
      <c r="Q26">
        <f>'2001 Chum Exp '!Q25</f>
        <v>3</v>
      </c>
      <c r="R26">
        <f>'2001 Chum Exp '!R25</f>
        <v>0</v>
      </c>
      <c r="S26">
        <f>'2001 Chum Exp '!S25</f>
        <v>90</v>
      </c>
      <c r="T26">
        <f>'2001 Chum Exp '!T25</f>
        <v>63</v>
      </c>
      <c r="U26">
        <f>'2001 Chum Exp '!U25</f>
        <v>48</v>
      </c>
      <c r="V26">
        <f>'2001 Chum Exp '!V25</f>
        <v>24</v>
      </c>
      <c r="W26">
        <f>'2001 Chum Exp '!W25</f>
        <v>9</v>
      </c>
      <c r="X26">
        <f>'2001 Chum Exp '!X25</f>
        <v>0</v>
      </c>
      <c r="Y26">
        <f>'2001 Chum Exp '!Y25</f>
        <v>48</v>
      </c>
      <c r="Z26">
        <f t="shared" si="25"/>
        <v>408</v>
      </c>
      <c r="AB26">
        <f t="shared" si="26"/>
        <v>408</v>
      </c>
      <c r="AC26">
        <f t="shared" si="27"/>
        <v>5387.4782608695659</v>
      </c>
      <c r="AE26">
        <f t="shared" si="28"/>
        <v>24</v>
      </c>
      <c r="AF26">
        <f t="shared" si="53"/>
        <v>37.413043478260867</v>
      </c>
      <c r="AG26">
        <f t="shared" si="54"/>
        <v>25</v>
      </c>
      <c r="AH26">
        <f t="shared" si="55"/>
        <v>9</v>
      </c>
      <c r="AI26">
        <f t="shared" si="56"/>
        <v>4</v>
      </c>
      <c r="AJ26">
        <f t="shared" si="57"/>
        <v>121</v>
      </c>
      <c r="AK26">
        <f t="shared" si="58"/>
        <v>81</v>
      </c>
      <c r="AL26">
        <f t="shared" si="59"/>
        <v>36</v>
      </c>
      <c r="AM26">
        <f t="shared" si="60"/>
        <v>1</v>
      </c>
      <c r="AN26">
        <f t="shared" si="61"/>
        <v>16</v>
      </c>
      <c r="AO26">
        <f t="shared" si="62"/>
        <v>49</v>
      </c>
      <c r="AP26">
        <f t="shared" si="63"/>
        <v>16</v>
      </c>
      <c r="AQ26">
        <f t="shared" si="64"/>
        <v>1</v>
      </c>
      <c r="AR26">
        <f t="shared" si="65"/>
        <v>0</v>
      </c>
      <c r="AS26">
        <f t="shared" si="66"/>
        <v>0</v>
      </c>
      <c r="AT26">
        <f t="shared" si="67"/>
        <v>0</v>
      </c>
      <c r="AU26">
        <f t="shared" si="68"/>
        <v>1</v>
      </c>
      <c r="AV26">
        <f t="shared" si="69"/>
        <v>1</v>
      </c>
      <c r="AW26">
        <f t="shared" si="70"/>
        <v>900</v>
      </c>
      <c r="AX26">
        <f t="shared" si="71"/>
        <v>81</v>
      </c>
      <c r="AY26">
        <f t="shared" si="72"/>
        <v>25</v>
      </c>
      <c r="AZ26">
        <f t="shared" si="73"/>
        <v>64</v>
      </c>
      <c r="BA26">
        <f t="shared" si="74"/>
        <v>25</v>
      </c>
      <c r="BB26">
        <f t="shared" si="75"/>
        <v>9</v>
      </c>
      <c r="BC26">
        <f t="shared" si="76"/>
        <v>256</v>
      </c>
    </row>
    <row r="27" spans="1:55" x14ac:dyDescent="0.2">
      <c r="A27" s="1">
        <v>43663</v>
      </c>
      <c r="B27">
        <f>'2001 Chum Exp '!B26</f>
        <v>12</v>
      </c>
      <c r="C27">
        <f>'2001 Chum Exp '!C26</f>
        <v>30</v>
      </c>
      <c r="D27">
        <f>'2001 Chum Exp '!D26</f>
        <v>60</v>
      </c>
      <c r="E27">
        <f>'2001 Chum Exp '!E26</f>
        <v>0</v>
      </c>
      <c r="F27">
        <f>'2001 Chum Exp '!F26</f>
        <v>42</v>
      </c>
      <c r="G27">
        <f>'2001 Chum Exp '!G26</f>
        <v>6</v>
      </c>
      <c r="H27">
        <f>'2001 Chum Exp '!H26</f>
        <v>9</v>
      </c>
      <c r="I27">
        <f>'2001 Chum Exp '!I26</f>
        <v>0</v>
      </c>
      <c r="J27">
        <f>'2001 Chum Exp '!J26</f>
        <v>6</v>
      </c>
      <c r="K27">
        <f>'2001 Chum Exp '!K26</f>
        <v>27</v>
      </c>
      <c r="L27">
        <f>'2001 Chum Exp '!L26</f>
        <v>18</v>
      </c>
      <c r="M27">
        <f>'2001 Chum Exp '!M26</f>
        <v>15</v>
      </c>
      <c r="N27">
        <f>'2001 Chum Exp '!N26</f>
        <v>33</v>
      </c>
      <c r="O27">
        <f>'2001 Chum Exp '!O26</f>
        <v>0</v>
      </c>
      <c r="P27">
        <f>'2001 Chum Exp '!P26</f>
        <v>0</v>
      </c>
      <c r="Q27">
        <f>'2001 Chum Exp '!Q26</f>
        <v>0</v>
      </c>
      <c r="R27">
        <f>'2001 Chum Exp '!R26</f>
        <v>0</v>
      </c>
      <c r="S27">
        <f>'2001 Chum Exp '!S26</f>
        <v>0</v>
      </c>
      <c r="T27">
        <f>'2001 Chum Exp '!T26</f>
        <v>0</v>
      </c>
      <c r="U27">
        <f>'2001 Chum Exp '!U26</f>
        <v>0</v>
      </c>
      <c r="V27">
        <f>'2001 Chum Exp '!V26</f>
        <v>3</v>
      </c>
      <c r="W27">
        <f>'2001 Chum Exp '!W26</f>
        <v>0</v>
      </c>
      <c r="X27">
        <f>'2001 Chum Exp '!X26</f>
        <v>0</v>
      </c>
      <c r="Y27">
        <f>'2001 Chum Exp '!Y26</f>
        <v>18</v>
      </c>
      <c r="Z27">
        <f t="shared" si="25"/>
        <v>279</v>
      </c>
      <c r="AB27">
        <f t="shared" si="26"/>
        <v>279</v>
      </c>
      <c r="AC27">
        <f t="shared" si="27"/>
        <v>3581.217391304348</v>
      </c>
      <c r="AE27">
        <f t="shared" si="28"/>
        <v>24</v>
      </c>
      <c r="AF27">
        <f t="shared" si="53"/>
        <v>24.869565217391305</v>
      </c>
      <c r="AG27">
        <f t="shared" si="54"/>
        <v>36</v>
      </c>
      <c r="AH27">
        <f t="shared" si="55"/>
        <v>100</v>
      </c>
      <c r="AI27">
        <f t="shared" si="56"/>
        <v>400</v>
      </c>
      <c r="AJ27">
        <f t="shared" si="57"/>
        <v>196</v>
      </c>
      <c r="AK27">
        <f t="shared" si="58"/>
        <v>144</v>
      </c>
      <c r="AL27">
        <f t="shared" si="59"/>
        <v>1</v>
      </c>
      <c r="AM27">
        <f t="shared" si="60"/>
        <v>9</v>
      </c>
      <c r="AN27">
        <f t="shared" si="61"/>
        <v>4</v>
      </c>
      <c r="AO27">
        <f t="shared" si="62"/>
        <v>49</v>
      </c>
      <c r="AP27">
        <f t="shared" si="63"/>
        <v>9</v>
      </c>
      <c r="AQ27">
        <f t="shared" si="64"/>
        <v>1</v>
      </c>
      <c r="AR27">
        <f t="shared" si="65"/>
        <v>36</v>
      </c>
      <c r="AS27">
        <f t="shared" si="66"/>
        <v>121</v>
      </c>
      <c r="AT27">
        <f t="shared" si="67"/>
        <v>0</v>
      </c>
      <c r="AU27">
        <f t="shared" si="68"/>
        <v>0</v>
      </c>
      <c r="AV27">
        <f t="shared" si="69"/>
        <v>0</v>
      </c>
      <c r="AW27">
        <f t="shared" si="70"/>
        <v>0</v>
      </c>
      <c r="AX27">
        <f t="shared" si="71"/>
        <v>0</v>
      </c>
      <c r="AY27">
        <f t="shared" si="72"/>
        <v>0</v>
      </c>
      <c r="AZ27">
        <f t="shared" si="73"/>
        <v>1</v>
      </c>
      <c r="BA27">
        <f t="shared" si="74"/>
        <v>1</v>
      </c>
      <c r="BB27">
        <f t="shared" si="75"/>
        <v>0</v>
      </c>
      <c r="BC27">
        <f t="shared" si="76"/>
        <v>36</v>
      </c>
    </row>
    <row r="28" spans="1:55" x14ac:dyDescent="0.2">
      <c r="A28" s="1">
        <v>43664</v>
      </c>
      <c r="B28">
        <f>'2001 Chum Exp '!B27</f>
        <v>9</v>
      </c>
      <c r="C28">
        <f>'2001 Chum Exp '!C27</f>
        <v>0</v>
      </c>
      <c r="D28">
        <f>'2001 Chum Exp '!D27</f>
        <v>30</v>
      </c>
      <c r="E28">
        <f>'2001 Chum Exp '!E27</f>
        <v>15</v>
      </c>
      <c r="F28">
        <f>'2001 Chum Exp '!F27</f>
        <v>12</v>
      </c>
      <c r="G28">
        <f>'2001 Chum Exp '!G27</f>
        <v>0</v>
      </c>
      <c r="H28">
        <f>'2001 Chum Exp '!H27</f>
        <v>-3</v>
      </c>
      <c r="I28">
        <f>'2001 Chum Exp '!I27</f>
        <v>-3</v>
      </c>
      <c r="J28">
        <f>'2001 Chum Exp '!J27</f>
        <v>-15</v>
      </c>
      <c r="K28">
        <f>'2001 Chum Exp '!K27</f>
        <v>0</v>
      </c>
      <c r="L28">
        <f>'2001 Chum Exp '!L27</f>
        <v>0</v>
      </c>
      <c r="M28">
        <f>'2001 Chum Exp '!M27</f>
        <v>0</v>
      </c>
      <c r="N28">
        <f>'2001 Chum Exp '!N27</f>
        <v>0</v>
      </c>
      <c r="O28">
        <f>'2001 Chum Exp '!O27</f>
        <v>0</v>
      </c>
      <c r="P28">
        <f>'2001 Chum Exp '!P27</f>
        <v>0</v>
      </c>
      <c r="Q28">
        <f>'2001 Chum Exp '!Q27</f>
        <v>0</v>
      </c>
      <c r="R28">
        <f>'2001 Chum Exp '!R27</f>
        <v>3</v>
      </c>
      <c r="S28">
        <f>'2001 Chum Exp '!S27</f>
        <v>3</v>
      </c>
      <c r="T28">
        <f>'2001 Chum Exp '!T27</f>
        <v>3</v>
      </c>
      <c r="U28">
        <f>'2001 Chum Exp '!U27</f>
        <v>0</v>
      </c>
      <c r="V28">
        <f>'2001 Chum Exp '!V27</f>
        <v>18</v>
      </c>
      <c r="W28">
        <f>'2001 Chum Exp '!W27</f>
        <v>3</v>
      </c>
      <c r="X28">
        <f>'2001 Chum Exp '!X27</f>
        <v>3</v>
      </c>
      <c r="Y28">
        <f>'2001 Chum Exp '!Y27</f>
        <v>27</v>
      </c>
      <c r="Z28">
        <f t="shared" si="25"/>
        <v>105</v>
      </c>
      <c r="AB28">
        <f t="shared" si="26"/>
        <v>105</v>
      </c>
      <c r="AC28">
        <f t="shared" si="27"/>
        <v>1001.7391304347827</v>
      </c>
      <c r="AE28">
        <f t="shared" si="28"/>
        <v>24</v>
      </c>
      <c r="AF28">
        <f t="shared" si="53"/>
        <v>6.9565217391304346</v>
      </c>
      <c r="AG28">
        <f t="shared" si="54"/>
        <v>9</v>
      </c>
      <c r="AH28">
        <f t="shared" si="55"/>
        <v>100</v>
      </c>
      <c r="AI28">
        <f t="shared" si="56"/>
        <v>25</v>
      </c>
      <c r="AJ28">
        <f t="shared" si="57"/>
        <v>1</v>
      </c>
      <c r="AK28">
        <f t="shared" si="58"/>
        <v>16</v>
      </c>
      <c r="AL28">
        <f t="shared" si="59"/>
        <v>1</v>
      </c>
      <c r="AM28">
        <f t="shared" si="60"/>
        <v>0</v>
      </c>
      <c r="AN28">
        <f t="shared" si="61"/>
        <v>16</v>
      </c>
      <c r="AO28">
        <f t="shared" si="62"/>
        <v>25</v>
      </c>
      <c r="AP28">
        <f t="shared" si="63"/>
        <v>0</v>
      </c>
      <c r="AQ28">
        <f t="shared" si="64"/>
        <v>0</v>
      </c>
      <c r="AR28">
        <f t="shared" si="65"/>
        <v>0</v>
      </c>
      <c r="AS28">
        <f t="shared" si="66"/>
        <v>0</v>
      </c>
      <c r="AT28">
        <f t="shared" si="67"/>
        <v>0</v>
      </c>
      <c r="AU28">
        <f t="shared" si="68"/>
        <v>0</v>
      </c>
      <c r="AV28">
        <f t="shared" si="69"/>
        <v>1</v>
      </c>
      <c r="AW28">
        <f t="shared" si="70"/>
        <v>0</v>
      </c>
      <c r="AX28">
        <f t="shared" si="71"/>
        <v>0</v>
      </c>
      <c r="AY28">
        <f t="shared" si="72"/>
        <v>1</v>
      </c>
      <c r="AZ28">
        <f t="shared" si="73"/>
        <v>36</v>
      </c>
      <c r="BA28">
        <f t="shared" si="74"/>
        <v>25</v>
      </c>
      <c r="BB28">
        <f t="shared" si="75"/>
        <v>0</v>
      </c>
      <c r="BC28">
        <f t="shared" si="76"/>
        <v>64</v>
      </c>
    </row>
    <row r="29" spans="1:55" x14ac:dyDescent="0.2">
      <c r="A29" s="1">
        <v>43665</v>
      </c>
      <c r="B29">
        <f>'2001 Chum Exp '!B28</f>
        <v>21</v>
      </c>
      <c r="C29">
        <f>'2001 Chum Exp '!C28</f>
        <v>60</v>
      </c>
      <c r="D29">
        <f>'2001 Chum Exp '!D28</f>
        <v>24</v>
      </c>
      <c r="E29">
        <f>'2001 Chum Exp '!E28</f>
        <v>30</v>
      </c>
      <c r="F29">
        <f>'2001 Chum Exp '!F28</f>
        <v>12</v>
      </c>
      <c r="G29">
        <f>'2001 Chum Exp '!G28</f>
        <v>33</v>
      </c>
      <c r="H29">
        <f>'2001 Chum Exp '!H28</f>
        <v>15</v>
      </c>
      <c r="I29">
        <f>'2001 Chum Exp '!I28</f>
        <v>12</v>
      </c>
      <c r="J29">
        <f>'2001 Chum Exp '!J28</f>
        <v>0</v>
      </c>
      <c r="K29">
        <f>'2001 Chum Exp '!K28</f>
        <v>0</v>
      </c>
      <c r="L29">
        <f>'2001 Chum Exp '!L28</f>
        <v>0</v>
      </c>
      <c r="M29">
        <f>'2001 Chum Exp '!M28</f>
        <v>6</v>
      </c>
      <c r="N29">
        <f>'2001 Chum Exp '!N28</f>
        <v>-3</v>
      </c>
      <c r="O29">
        <f>'2001 Chum Exp '!O28</f>
        <v>3</v>
      </c>
      <c r="P29">
        <f>'2001 Chum Exp '!P28</f>
        <v>-3</v>
      </c>
      <c r="Q29">
        <f>'2001 Chum Exp '!Q28</f>
        <v>0</v>
      </c>
      <c r="R29">
        <f>'2001 Chum Exp '!R28</f>
        <v>-3</v>
      </c>
      <c r="S29">
        <f>'2001 Chum Exp '!S28</f>
        <v>0</v>
      </c>
      <c r="T29">
        <f>'2001 Chum Exp '!T28</f>
        <v>3</v>
      </c>
      <c r="U29">
        <f>'2001 Chum Exp '!U28</f>
        <v>6</v>
      </c>
      <c r="V29">
        <f>'2001 Chum Exp '!V28</f>
        <v>18</v>
      </c>
      <c r="W29">
        <f>'2001 Chum Exp '!W28</f>
        <v>9</v>
      </c>
      <c r="X29">
        <f>'2001 Chum Exp '!X28</f>
        <v>0</v>
      </c>
      <c r="Y29">
        <f>'2001 Chum Exp '!Y28</f>
        <v>12</v>
      </c>
      <c r="Z29">
        <f t="shared" si="25"/>
        <v>255</v>
      </c>
      <c r="AB29">
        <f t="shared" si="26"/>
        <v>255</v>
      </c>
      <c r="AC29">
        <f t="shared" si="27"/>
        <v>1662.2608695652175</v>
      </c>
      <c r="AE29">
        <f t="shared" si="28"/>
        <v>24</v>
      </c>
      <c r="AF29">
        <f t="shared" si="53"/>
        <v>11.543478260869565</v>
      </c>
      <c r="AG29">
        <f t="shared" si="54"/>
        <v>169</v>
      </c>
      <c r="AH29">
        <f t="shared" si="55"/>
        <v>144</v>
      </c>
      <c r="AI29">
        <f t="shared" si="56"/>
        <v>4</v>
      </c>
      <c r="AJ29">
        <f t="shared" si="57"/>
        <v>36</v>
      </c>
      <c r="AK29">
        <f t="shared" si="58"/>
        <v>49</v>
      </c>
      <c r="AL29">
        <f t="shared" si="59"/>
        <v>36</v>
      </c>
      <c r="AM29">
        <f t="shared" si="60"/>
        <v>1</v>
      </c>
      <c r="AN29">
        <f t="shared" si="61"/>
        <v>16</v>
      </c>
      <c r="AO29">
        <f t="shared" si="62"/>
        <v>0</v>
      </c>
      <c r="AP29">
        <f t="shared" si="63"/>
        <v>0</v>
      </c>
      <c r="AQ29">
        <f t="shared" si="64"/>
        <v>4</v>
      </c>
      <c r="AR29">
        <f t="shared" si="65"/>
        <v>9</v>
      </c>
      <c r="AS29">
        <f t="shared" si="66"/>
        <v>4</v>
      </c>
      <c r="AT29">
        <f t="shared" si="67"/>
        <v>4</v>
      </c>
      <c r="AU29">
        <f t="shared" si="68"/>
        <v>1</v>
      </c>
      <c r="AV29">
        <f t="shared" si="69"/>
        <v>1</v>
      </c>
      <c r="AW29">
        <f t="shared" si="70"/>
        <v>1</v>
      </c>
      <c r="AX29">
        <f t="shared" si="71"/>
        <v>1</v>
      </c>
      <c r="AY29">
        <f t="shared" si="72"/>
        <v>1</v>
      </c>
      <c r="AZ29">
        <f t="shared" si="73"/>
        <v>16</v>
      </c>
      <c r="BA29">
        <f t="shared" si="74"/>
        <v>9</v>
      </c>
      <c r="BB29">
        <f t="shared" si="75"/>
        <v>9</v>
      </c>
      <c r="BC29">
        <f t="shared" si="76"/>
        <v>16</v>
      </c>
    </row>
    <row r="30" spans="1:55" x14ac:dyDescent="0.2">
      <c r="A30" s="1">
        <v>43666</v>
      </c>
      <c r="B30">
        <f>'2001 Chum Exp '!B29</f>
        <v>6</v>
      </c>
      <c r="C30">
        <f>'2001 Chum Exp '!C29</f>
        <v>18</v>
      </c>
      <c r="D30">
        <f>'2001 Chum Exp '!D29</f>
        <v>0</v>
      </c>
      <c r="E30">
        <f>'2001 Chum Exp '!E29</f>
        <v>0</v>
      </c>
      <c r="F30">
        <f>'2001 Chum Exp '!F29</f>
        <v>3</v>
      </c>
      <c r="G30">
        <f>'2001 Chum Exp '!G29</f>
        <v>0</v>
      </c>
      <c r="H30">
        <f>'2001 Chum Exp '!H29</f>
        <v>0</v>
      </c>
      <c r="I30">
        <f>'2001 Chum Exp '!I29</f>
        <v>0</v>
      </c>
      <c r="J30">
        <f>'2001 Chum Exp '!J29</f>
        <v>0</v>
      </c>
      <c r="K30">
        <f>'2001 Chum Exp '!K29</f>
        <v>0</v>
      </c>
      <c r="L30">
        <f>'2001 Chum Exp '!L29</f>
        <v>0</v>
      </c>
      <c r="M30">
        <f>'2001 Chum Exp '!M29</f>
        <v>-3</v>
      </c>
      <c r="N30">
        <f>'2001 Chum Exp '!N29</f>
        <v>0</v>
      </c>
      <c r="O30">
        <f>'2001 Chum Exp '!O29</f>
        <v>0</v>
      </c>
      <c r="P30">
        <f>'2001 Chum Exp '!P29</f>
        <v>6</v>
      </c>
      <c r="Q30">
        <f>'2001 Chum Exp '!Q29</f>
        <v>0</v>
      </c>
      <c r="R30">
        <f>'2001 Chum Exp '!R29</f>
        <v>0</v>
      </c>
      <c r="S30">
        <f>'2001 Chum Exp '!S29</f>
        <v>0</v>
      </c>
      <c r="T30">
        <f>'2001 Chum Exp '!T29</f>
        <v>3</v>
      </c>
      <c r="U30">
        <f>'2001 Chum Exp '!U29</f>
        <v>0</v>
      </c>
      <c r="V30">
        <f>'2001 Chum Exp '!V29</f>
        <v>6</v>
      </c>
      <c r="W30">
        <f>'2001 Chum Exp '!W29</f>
        <v>9</v>
      </c>
      <c r="X30">
        <f>'2001 Chum Exp '!X29</f>
        <v>6</v>
      </c>
      <c r="Y30">
        <f>'2001 Chum Exp '!Y29</f>
        <v>27</v>
      </c>
      <c r="Z30">
        <f t="shared" si="25"/>
        <v>81</v>
      </c>
      <c r="AB30">
        <f t="shared" si="26"/>
        <v>81</v>
      </c>
      <c r="AC30">
        <f t="shared" si="27"/>
        <v>378.78260869565224</v>
      </c>
      <c r="AE30">
        <f t="shared" si="28"/>
        <v>24</v>
      </c>
      <c r="AF30">
        <f t="shared" si="53"/>
        <v>2.6304347826086958</v>
      </c>
      <c r="AG30">
        <f t="shared" si="54"/>
        <v>16</v>
      </c>
      <c r="AH30">
        <f t="shared" si="55"/>
        <v>36</v>
      </c>
      <c r="AI30">
        <f t="shared" si="56"/>
        <v>0</v>
      </c>
      <c r="AJ30">
        <f t="shared" si="57"/>
        <v>1</v>
      </c>
      <c r="AK30">
        <f t="shared" si="58"/>
        <v>1</v>
      </c>
      <c r="AL30">
        <f t="shared" si="59"/>
        <v>0</v>
      </c>
      <c r="AM30">
        <f t="shared" si="60"/>
        <v>0</v>
      </c>
      <c r="AN30">
        <f t="shared" si="61"/>
        <v>0</v>
      </c>
      <c r="AO30">
        <f t="shared" si="62"/>
        <v>0</v>
      </c>
      <c r="AP30">
        <f t="shared" si="63"/>
        <v>0</v>
      </c>
      <c r="AQ30">
        <f t="shared" si="64"/>
        <v>1</v>
      </c>
      <c r="AR30">
        <f t="shared" si="65"/>
        <v>1</v>
      </c>
      <c r="AS30">
        <f t="shared" si="66"/>
        <v>0</v>
      </c>
      <c r="AT30">
        <f t="shared" si="67"/>
        <v>4</v>
      </c>
      <c r="AU30">
        <f t="shared" si="68"/>
        <v>4</v>
      </c>
      <c r="AV30">
        <f t="shared" si="69"/>
        <v>0</v>
      </c>
      <c r="AW30">
        <f t="shared" si="70"/>
        <v>0</v>
      </c>
      <c r="AX30">
        <f t="shared" si="71"/>
        <v>1</v>
      </c>
      <c r="AY30">
        <f t="shared" si="72"/>
        <v>1</v>
      </c>
      <c r="AZ30">
        <f t="shared" si="73"/>
        <v>4</v>
      </c>
      <c r="BA30">
        <f t="shared" si="74"/>
        <v>1</v>
      </c>
      <c r="BB30">
        <f t="shared" si="75"/>
        <v>1</v>
      </c>
      <c r="BC30">
        <f t="shared" si="76"/>
        <v>49</v>
      </c>
    </row>
    <row r="31" spans="1:55" x14ac:dyDescent="0.2">
      <c r="A31" s="1">
        <v>43667</v>
      </c>
      <c r="B31">
        <f>'2001 Chum Exp '!B30</f>
        <v>6</v>
      </c>
      <c r="C31">
        <f>'2001 Chum Exp '!C30</f>
        <v>9</v>
      </c>
      <c r="D31">
        <f>'2001 Chum Exp '!D30</f>
        <v>30</v>
      </c>
      <c r="E31">
        <f>'2001 Chum Exp '!E30</f>
        <v>9</v>
      </c>
      <c r="F31">
        <f>'2001 Chum Exp '!F30</f>
        <v>0</v>
      </c>
      <c r="G31">
        <f>'2001 Chum Exp '!G30</f>
        <v>0</v>
      </c>
      <c r="H31">
        <f>'2001 Chum Exp '!H30</f>
        <v>0</v>
      </c>
      <c r="I31">
        <f>'2001 Chum Exp '!I30</f>
        <v>0</v>
      </c>
      <c r="J31">
        <f>'2001 Chum Exp '!J30</f>
        <v>0</v>
      </c>
      <c r="K31">
        <f>'2001 Chum Exp '!K30</f>
        <v>0</v>
      </c>
      <c r="L31">
        <f>'2001 Chum Exp '!L30</f>
        <v>0</v>
      </c>
      <c r="M31">
        <f>'2001 Chum Exp '!M30</f>
        <v>0</v>
      </c>
      <c r="N31">
        <f>'2001 Chum Exp '!N30</f>
        <v>0</v>
      </c>
      <c r="O31">
        <f>'2001 Chum Exp '!O30</f>
        <v>-9</v>
      </c>
      <c r="P31">
        <f>'2001 Chum Exp '!P30</f>
        <v>0</v>
      </c>
      <c r="Q31">
        <f>'2001 Chum Exp '!Q30</f>
        <v>0</v>
      </c>
      <c r="R31">
        <f>'2001 Chum Exp '!R30</f>
        <v>-3</v>
      </c>
      <c r="S31">
        <f>'2001 Chum Exp '!S30</f>
        <v>0</v>
      </c>
      <c r="T31">
        <f>'2001 Chum Exp '!T30</f>
        <v>0</v>
      </c>
      <c r="U31">
        <f>'2001 Chum Exp '!U30</f>
        <v>0</v>
      </c>
      <c r="V31">
        <f>'2001 Chum Exp '!V30</f>
        <v>30</v>
      </c>
      <c r="W31">
        <f>'2001 Chum Exp '!W30</f>
        <v>6</v>
      </c>
      <c r="X31">
        <f>'2001 Chum Exp '!X30</f>
        <v>18</v>
      </c>
      <c r="Y31">
        <f>'2001 Chum Exp '!Y30</f>
        <v>9</v>
      </c>
      <c r="Z31">
        <f t="shared" si="25"/>
        <v>105</v>
      </c>
      <c r="AB31">
        <f t="shared" si="26"/>
        <v>105</v>
      </c>
      <c r="AC31">
        <f t="shared" si="27"/>
        <v>992.34782608695662</v>
      </c>
      <c r="AE31">
        <f t="shared" si="28"/>
        <v>24</v>
      </c>
      <c r="AF31">
        <f t="shared" si="53"/>
        <v>6.8913043478260869</v>
      </c>
      <c r="AG31">
        <f t="shared" si="54"/>
        <v>1</v>
      </c>
      <c r="AH31">
        <f t="shared" si="55"/>
        <v>49</v>
      </c>
      <c r="AI31">
        <f t="shared" si="56"/>
        <v>49</v>
      </c>
      <c r="AJ31">
        <f t="shared" si="57"/>
        <v>9</v>
      </c>
      <c r="AK31">
        <f t="shared" si="58"/>
        <v>0</v>
      </c>
      <c r="AL31">
        <f t="shared" si="59"/>
        <v>0</v>
      </c>
      <c r="AM31">
        <f t="shared" si="60"/>
        <v>0</v>
      </c>
      <c r="AN31">
        <f t="shared" si="61"/>
        <v>0</v>
      </c>
      <c r="AO31">
        <f t="shared" si="62"/>
        <v>0</v>
      </c>
      <c r="AP31">
        <f t="shared" si="63"/>
        <v>0</v>
      </c>
      <c r="AQ31">
        <f t="shared" si="64"/>
        <v>0</v>
      </c>
      <c r="AR31">
        <f t="shared" si="65"/>
        <v>0</v>
      </c>
      <c r="AS31">
        <f t="shared" si="66"/>
        <v>9</v>
      </c>
      <c r="AT31">
        <f t="shared" si="67"/>
        <v>9</v>
      </c>
      <c r="AU31">
        <f t="shared" si="68"/>
        <v>0</v>
      </c>
      <c r="AV31">
        <f t="shared" si="69"/>
        <v>1</v>
      </c>
      <c r="AW31">
        <f t="shared" si="70"/>
        <v>1</v>
      </c>
      <c r="AX31">
        <f t="shared" si="71"/>
        <v>0</v>
      </c>
      <c r="AY31">
        <f t="shared" si="72"/>
        <v>0</v>
      </c>
      <c r="AZ31">
        <f t="shared" si="73"/>
        <v>100</v>
      </c>
      <c r="BA31">
        <f t="shared" si="74"/>
        <v>64</v>
      </c>
      <c r="BB31">
        <f t="shared" si="75"/>
        <v>16</v>
      </c>
      <c r="BC31">
        <f t="shared" si="76"/>
        <v>9</v>
      </c>
    </row>
    <row r="32" spans="1:55" x14ac:dyDescent="0.2">
      <c r="A32" s="1">
        <v>43668</v>
      </c>
      <c r="B32">
        <f>'2001 Chum Exp '!B31</f>
        <v>33</v>
      </c>
      <c r="C32">
        <f>'2001 Chum Exp '!C31</f>
        <v>12</v>
      </c>
      <c r="D32">
        <f>'2001 Chum Exp '!D31</f>
        <v>9</v>
      </c>
      <c r="E32">
        <f>'2001 Chum Exp '!E31</f>
        <v>21</v>
      </c>
      <c r="F32">
        <f>'2001 Chum Exp '!F31</f>
        <v>3</v>
      </c>
      <c r="G32">
        <f>'2001 Chum Exp '!G31</f>
        <v>0</v>
      </c>
      <c r="H32">
        <f>'2001 Chum Exp '!H31</f>
        <v>0</v>
      </c>
      <c r="I32">
        <f>'2001 Chum Exp '!I31</f>
        <v>0</v>
      </c>
      <c r="J32">
        <f>'2001 Chum Exp '!J31</f>
        <v>3</v>
      </c>
      <c r="K32">
        <f>'2001 Chum Exp '!K31</f>
        <v>0</v>
      </c>
      <c r="L32">
        <f>'2001 Chum Exp '!L31</f>
        <v>0</v>
      </c>
      <c r="M32">
        <f>'2001 Chum Exp '!M31</f>
        <v>0</v>
      </c>
      <c r="N32">
        <f>'2001 Chum Exp '!N31</f>
        <v>0</v>
      </c>
      <c r="O32">
        <f>'2001 Chum Exp '!O31</f>
        <v>-3</v>
      </c>
      <c r="P32">
        <f>'2001 Chum Exp '!P31</f>
        <v>0</v>
      </c>
      <c r="Q32">
        <f>'2001 Chum Exp '!Q31</f>
        <v>3</v>
      </c>
      <c r="R32">
        <f>'2001 Chum Exp '!R31</f>
        <v>6</v>
      </c>
      <c r="S32">
        <f>'2001 Chum Exp '!S31</f>
        <v>3</v>
      </c>
      <c r="T32">
        <f>'2001 Chum Exp '!T31</f>
        <v>6</v>
      </c>
      <c r="U32">
        <f>'2001 Chum Exp '!U31</f>
        <v>3</v>
      </c>
      <c r="V32">
        <f>'2001 Chum Exp '!V31</f>
        <v>0</v>
      </c>
      <c r="W32">
        <f>'2001 Chum Exp '!W31</f>
        <v>3</v>
      </c>
      <c r="X32">
        <f>'2001 Chum Exp '!X31</f>
        <v>3</v>
      </c>
      <c r="Y32">
        <f>'2001 Chum Exp '!Y31</f>
        <v>0</v>
      </c>
      <c r="Z32">
        <f t="shared" si="25"/>
        <v>105</v>
      </c>
      <c r="AB32">
        <f t="shared" si="26"/>
        <v>105</v>
      </c>
      <c r="AC32">
        <f t="shared" si="27"/>
        <v>360.00000000000006</v>
      </c>
      <c r="AE32">
        <f t="shared" si="28"/>
        <v>24</v>
      </c>
      <c r="AF32">
        <f t="shared" si="53"/>
        <v>2.5</v>
      </c>
      <c r="AG32">
        <f t="shared" si="54"/>
        <v>49</v>
      </c>
      <c r="AH32">
        <f t="shared" si="55"/>
        <v>1</v>
      </c>
      <c r="AI32">
        <f t="shared" si="56"/>
        <v>16</v>
      </c>
      <c r="AJ32">
        <f t="shared" si="57"/>
        <v>36</v>
      </c>
      <c r="AK32">
        <f t="shared" si="58"/>
        <v>1</v>
      </c>
      <c r="AL32">
        <f t="shared" si="59"/>
        <v>0</v>
      </c>
      <c r="AM32">
        <f t="shared" si="60"/>
        <v>0</v>
      </c>
      <c r="AN32">
        <f t="shared" si="61"/>
        <v>1</v>
      </c>
      <c r="AO32">
        <f t="shared" si="62"/>
        <v>1</v>
      </c>
      <c r="AP32">
        <f t="shared" si="63"/>
        <v>0</v>
      </c>
      <c r="AQ32">
        <f t="shared" si="64"/>
        <v>0</v>
      </c>
      <c r="AR32">
        <f t="shared" si="65"/>
        <v>0</v>
      </c>
      <c r="AS32">
        <f t="shared" si="66"/>
        <v>1</v>
      </c>
      <c r="AT32">
        <f t="shared" si="67"/>
        <v>1</v>
      </c>
      <c r="AU32">
        <f t="shared" si="68"/>
        <v>1</v>
      </c>
      <c r="AV32">
        <f t="shared" si="69"/>
        <v>1</v>
      </c>
      <c r="AW32">
        <f t="shared" si="70"/>
        <v>1</v>
      </c>
      <c r="AX32">
        <f t="shared" si="71"/>
        <v>1</v>
      </c>
      <c r="AY32">
        <f t="shared" si="72"/>
        <v>1</v>
      </c>
      <c r="AZ32">
        <f t="shared" si="73"/>
        <v>1</v>
      </c>
      <c r="BA32">
        <f t="shared" si="74"/>
        <v>1</v>
      </c>
      <c r="BB32">
        <f t="shared" si="75"/>
        <v>0</v>
      </c>
      <c r="BC32">
        <f t="shared" si="76"/>
        <v>1</v>
      </c>
    </row>
    <row r="33" spans="1:55" x14ac:dyDescent="0.2">
      <c r="A33" s="1">
        <v>43669</v>
      </c>
      <c r="B33">
        <f>'2001 Chum Exp '!B32</f>
        <v>0</v>
      </c>
      <c r="C33">
        <f>'2001 Chum Exp '!C32</f>
        <v>0</v>
      </c>
      <c r="D33">
        <f>'2001 Chum Exp '!D32</f>
        <v>0</v>
      </c>
      <c r="E33">
        <f>'2001 Chum Exp '!E32</f>
        <v>0</v>
      </c>
      <c r="F33">
        <f>'2001 Chum Exp '!F32</f>
        <v>0</v>
      </c>
      <c r="G33">
        <f>'2001 Chum Exp '!G32</f>
        <v>0</v>
      </c>
      <c r="H33">
        <f>'2001 Chum Exp '!H32</f>
        <v>-3</v>
      </c>
      <c r="I33">
        <f>'2001 Chum Exp '!I32</f>
        <v>0</v>
      </c>
      <c r="J33">
        <f>'2001 Chum Exp '!J32</f>
        <v>0</v>
      </c>
      <c r="K33">
        <f>'2001 Chum Exp '!K32</f>
        <v>0</v>
      </c>
      <c r="L33">
        <f>'2001 Chum Exp '!L32</f>
        <v>0</v>
      </c>
      <c r="M33">
        <f>'2001 Chum Exp '!M32</f>
        <v>0</v>
      </c>
      <c r="N33">
        <f>'2001 Chum Exp '!N32</f>
        <v>0</v>
      </c>
      <c r="O33">
        <f>'2001 Chum Exp '!O32</f>
        <v>0</v>
      </c>
      <c r="P33">
        <f>'2001 Chum Exp '!P32</f>
        <v>0</v>
      </c>
      <c r="Q33">
        <f>'2001 Chum Exp '!Q32</f>
        <v>-3</v>
      </c>
      <c r="R33">
        <f>'2001 Chum Exp '!R32</f>
        <v>0</v>
      </c>
      <c r="S33">
        <f>'2001 Chum Exp '!S32</f>
        <v>9</v>
      </c>
      <c r="T33">
        <f>'2001 Chum Exp '!T32</f>
        <v>6</v>
      </c>
      <c r="U33">
        <f>'2001 Chum Exp '!U32</f>
        <v>0</v>
      </c>
      <c r="V33">
        <f>'2001 Chum Exp '!V32</f>
        <v>0</v>
      </c>
      <c r="W33">
        <f>'2001 Chum Exp '!W32</f>
        <v>0</v>
      </c>
      <c r="X33">
        <f>'2001 Chum Exp '!X32</f>
        <v>6</v>
      </c>
      <c r="Y33">
        <f>'2001 Chum Exp '!Y32</f>
        <v>0</v>
      </c>
      <c r="Z33">
        <f t="shared" si="25"/>
        <v>15</v>
      </c>
      <c r="AB33">
        <f t="shared" si="26"/>
        <v>15</v>
      </c>
      <c r="AC33">
        <f t="shared" si="27"/>
        <v>81.391304347826093</v>
      </c>
      <c r="AE33">
        <f t="shared" si="28"/>
        <v>24</v>
      </c>
      <c r="AF33">
        <f t="shared" si="53"/>
        <v>0.56521739130434778</v>
      </c>
      <c r="AG33">
        <f t="shared" si="54"/>
        <v>0</v>
      </c>
      <c r="AH33">
        <f t="shared" si="55"/>
        <v>0</v>
      </c>
      <c r="AI33">
        <f t="shared" si="56"/>
        <v>0</v>
      </c>
      <c r="AJ33">
        <f t="shared" si="57"/>
        <v>0</v>
      </c>
      <c r="AK33">
        <f t="shared" si="58"/>
        <v>0</v>
      </c>
      <c r="AL33">
        <f t="shared" si="59"/>
        <v>1</v>
      </c>
      <c r="AM33">
        <f t="shared" si="60"/>
        <v>1</v>
      </c>
      <c r="AN33">
        <f t="shared" si="61"/>
        <v>0</v>
      </c>
      <c r="AO33">
        <f t="shared" si="62"/>
        <v>0</v>
      </c>
      <c r="AP33">
        <f t="shared" si="63"/>
        <v>0</v>
      </c>
      <c r="AQ33">
        <f t="shared" si="64"/>
        <v>0</v>
      </c>
      <c r="AR33">
        <f t="shared" si="65"/>
        <v>0</v>
      </c>
      <c r="AS33">
        <f t="shared" si="66"/>
        <v>0</v>
      </c>
      <c r="AT33">
        <f t="shared" si="67"/>
        <v>0</v>
      </c>
      <c r="AU33">
        <f t="shared" si="68"/>
        <v>1</v>
      </c>
      <c r="AV33">
        <f t="shared" si="69"/>
        <v>1</v>
      </c>
      <c r="AW33">
        <f t="shared" si="70"/>
        <v>9</v>
      </c>
      <c r="AX33">
        <f t="shared" si="71"/>
        <v>1</v>
      </c>
      <c r="AY33">
        <f t="shared" si="72"/>
        <v>4</v>
      </c>
      <c r="AZ33">
        <f t="shared" si="73"/>
        <v>0</v>
      </c>
      <c r="BA33">
        <f t="shared" si="74"/>
        <v>0</v>
      </c>
      <c r="BB33">
        <f t="shared" si="75"/>
        <v>4</v>
      </c>
      <c r="BC33">
        <f t="shared" si="76"/>
        <v>4</v>
      </c>
    </row>
    <row r="34" spans="1:55" x14ac:dyDescent="0.2">
      <c r="A34" s="1">
        <v>43670</v>
      </c>
      <c r="B34">
        <f>'2001 Chum Exp '!B33</f>
        <v>3</v>
      </c>
      <c r="C34">
        <f>'2001 Chum Exp '!C33</f>
        <v>15</v>
      </c>
      <c r="D34">
        <f>'2001 Chum Exp '!D33</f>
        <v>3</v>
      </c>
      <c r="E34">
        <f>'2001 Chum Exp '!E33</f>
        <v>3</v>
      </c>
      <c r="F34">
        <f>'2001 Chum Exp '!F33</f>
        <v>0</v>
      </c>
      <c r="G34">
        <f>'2001 Chum Exp '!G33</f>
        <v>3</v>
      </c>
      <c r="H34">
        <f>'2001 Chum Exp '!H33</f>
        <v>0</v>
      </c>
      <c r="I34">
        <f>'2001 Chum Exp '!I33</f>
        <v>0</v>
      </c>
      <c r="J34">
        <f>'2001 Chum Exp '!J33</f>
        <v>0</v>
      </c>
      <c r="K34">
        <f>'2001 Chum Exp '!K33</f>
        <v>0</v>
      </c>
      <c r="L34">
        <f>'2001 Chum Exp '!L33</f>
        <v>0</v>
      </c>
      <c r="M34">
        <f>'2001 Chum Exp '!M33</f>
        <v>0</v>
      </c>
      <c r="N34">
        <f>'2001 Chum Exp '!N33</f>
        <v>0</v>
      </c>
      <c r="O34">
        <f>'2001 Chum Exp '!O33</f>
        <v>0</v>
      </c>
      <c r="P34">
        <f>'2001 Chum Exp '!P33</f>
        <v>0</v>
      </c>
      <c r="Q34">
        <f>'2001 Chum Exp '!Q33</f>
        <v>0</v>
      </c>
      <c r="R34">
        <f>'2001 Chum Exp '!R33</f>
        <v>0</v>
      </c>
      <c r="S34">
        <f>'2001 Chum Exp '!S33</f>
        <v>0</v>
      </c>
      <c r="T34">
        <f>'2001 Chum Exp '!T33</f>
        <v>-9</v>
      </c>
      <c r="U34">
        <f>'2001 Chum Exp '!U33</f>
        <v>6</v>
      </c>
      <c r="V34">
        <f>'2001 Chum Exp '!V33</f>
        <v>0</v>
      </c>
      <c r="W34">
        <f>'2001 Chum Exp '!W33</f>
        <v>0</v>
      </c>
      <c r="X34">
        <f>'2001 Chum Exp '!X33</f>
        <v>0</v>
      </c>
      <c r="Y34">
        <f>'2001 Chum Exp '!Y33</f>
        <v>0</v>
      </c>
      <c r="Z34">
        <f t="shared" si="25"/>
        <v>24</v>
      </c>
      <c r="AB34">
        <f t="shared" si="26"/>
        <v>24</v>
      </c>
      <c r="AC34">
        <f t="shared" si="27"/>
        <v>228.52173913043481</v>
      </c>
      <c r="AE34">
        <f t="shared" si="28"/>
        <v>24</v>
      </c>
      <c r="AF34">
        <f t="shared" si="53"/>
        <v>1.5869565217391304</v>
      </c>
      <c r="AG34">
        <f t="shared" si="54"/>
        <v>16</v>
      </c>
      <c r="AH34">
        <f t="shared" si="55"/>
        <v>16</v>
      </c>
      <c r="AI34">
        <f t="shared" si="56"/>
        <v>0</v>
      </c>
      <c r="AJ34">
        <f t="shared" si="57"/>
        <v>1</v>
      </c>
      <c r="AK34">
        <f t="shared" si="58"/>
        <v>1</v>
      </c>
      <c r="AL34">
        <f t="shared" si="59"/>
        <v>1</v>
      </c>
      <c r="AM34">
        <f t="shared" si="60"/>
        <v>0</v>
      </c>
      <c r="AN34">
        <f t="shared" si="61"/>
        <v>0</v>
      </c>
      <c r="AO34">
        <f t="shared" si="62"/>
        <v>0</v>
      </c>
      <c r="AP34">
        <f t="shared" si="63"/>
        <v>0</v>
      </c>
      <c r="AQ34">
        <f t="shared" si="64"/>
        <v>0</v>
      </c>
      <c r="AR34">
        <f t="shared" si="65"/>
        <v>0</v>
      </c>
      <c r="AS34">
        <f t="shared" si="66"/>
        <v>0</v>
      </c>
      <c r="AT34">
        <f t="shared" si="67"/>
        <v>0</v>
      </c>
      <c r="AU34">
        <f t="shared" si="68"/>
        <v>0</v>
      </c>
      <c r="AV34">
        <f t="shared" si="69"/>
        <v>0</v>
      </c>
      <c r="AW34">
        <f t="shared" si="70"/>
        <v>0</v>
      </c>
      <c r="AX34">
        <f t="shared" si="71"/>
        <v>9</v>
      </c>
      <c r="AY34">
        <f t="shared" si="72"/>
        <v>25</v>
      </c>
      <c r="AZ34">
        <f t="shared" si="73"/>
        <v>4</v>
      </c>
      <c r="BA34">
        <f t="shared" si="74"/>
        <v>0</v>
      </c>
      <c r="BB34">
        <f t="shared" si="75"/>
        <v>0</v>
      </c>
      <c r="BC34">
        <f t="shared" si="76"/>
        <v>0</v>
      </c>
    </row>
    <row r="35" spans="1:55" x14ac:dyDescent="0.2">
      <c r="A35" s="1">
        <v>43671</v>
      </c>
      <c r="B35">
        <f>'2001 Chum Exp '!B34</f>
        <v>0</v>
      </c>
      <c r="C35">
        <f>'2001 Chum Exp '!C34</f>
        <v>6</v>
      </c>
      <c r="D35">
        <f>'2001 Chum Exp '!D34</f>
        <v>3</v>
      </c>
      <c r="E35">
        <f>'2001 Chum Exp '!E34</f>
        <v>0</v>
      </c>
      <c r="F35">
        <f>'2001 Chum Exp '!F34</f>
        <v>0</v>
      </c>
      <c r="G35">
        <f>'2001 Chum Exp '!G34</f>
        <v>0</v>
      </c>
      <c r="H35">
        <f>'2001 Chum Exp '!H34</f>
        <v>0</v>
      </c>
      <c r="I35">
        <f>'2001 Chum Exp '!I34</f>
        <v>0</v>
      </c>
      <c r="J35">
        <f>'2001 Chum Exp '!J34</f>
        <v>0</v>
      </c>
      <c r="K35">
        <f>'2001 Chum Exp '!K34</f>
        <v>0</v>
      </c>
      <c r="L35">
        <f>'2001 Chum Exp '!L34</f>
        <v>0</v>
      </c>
      <c r="M35">
        <f>'2001 Chum Exp '!M34</f>
        <v>0</v>
      </c>
      <c r="N35">
        <f>'2001 Chum Exp '!N34</f>
        <v>0</v>
      </c>
      <c r="O35">
        <f>'2001 Chum Exp '!O34</f>
        <v>0</v>
      </c>
      <c r="P35">
        <f>'2001 Chum Exp '!P34</f>
        <v>0</v>
      </c>
      <c r="Q35">
        <f>'2001 Chum Exp '!Q34</f>
        <v>3</v>
      </c>
      <c r="R35">
        <f>'2001 Chum Exp '!R34</f>
        <v>6</v>
      </c>
      <c r="S35">
        <f>'2001 Chum Exp '!S34</f>
        <v>0</v>
      </c>
      <c r="T35">
        <f>'2001 Chum Exp '!T34</f>
        <v>0</v>
      </c>
      <c r="U35">
        <f>'2001 Chum Exp '!U34</f>
        <v>0</v>
      </c>
      <c r="V35">
        <f>'2001 Chum Exp '!V34</f>
        <v>0</v>
      </c>
      <c r="W35">
        <f>'2001 Chum Exp '!W34</f>
        <v>0</v>
      </c>
      <c r="X35">
        <f>'2001 Chum Exp '!X34</f>
        <v>0</v>
      </c>
      <c r="Y35">
        <f>'2001 Chum Exp '!Y34</f>
        <v>0</v>
      </c>
      <c r="Z35">
        <f t="shared" si="25"/>
        <v>18</v>
      </c>
      <c r="AB35">
        <f t="shared" si="26"/>
        <v>18</v>
      </c>
      <c r="AC35">
        <f t="shared" si="27"/>
        <v>37.565217391304351</v>
      </c>
      <c r="AE35">
        <f t="shared" si="28"/>
        <v>24</v>
      </c>
      <c r="AF35">
        <f t="shared" si="53"/>
        <v>0.2608695652173913</v>
      </c>
      <c r="AG35">
        <f t="shared" si="54"/>
        <v>4</v>
      </c>
      <c r="AH35">
        <f t="shared" si="55"/>
        <v>1</v>
      </c>
      <c r="AI35">
        <f t="shared" si="56"/>
        <v>1</v>
      </c>
      <c r="AJ35">
        <f t="shared" si="57"/>
        <v>0</v>
      </c>
      <c r="AK35">
        <f t="shared" si="58"/>
        <v>0</v>
      </c>
      <c r="AL35">
        <f t="shared" si="59"/>
        <v>0</v>
      </c>
      <c r="AM35">
        <f t="shared" si="60"/>
        <v>0</v>
      </c>
      <c r="AN35">
        <f t="shared" si="61"/>
        <v>0</v>
      </c>
      <c r="AO35">
        <f t="shared" si="62"/>
        <v>0</v>
      </c>
      <c r="AP35">
        <f t="shared" si="63"/>
        <v>0</v>
      </c>
      <c r="AQ35">
        <f t="shared" si="64"/>
        <v>0</v>
      </c>
      <c r="AR35">
        <f t="shared" si="65"/>
        <v>0</v>
      </c>
      <c r="AS35">
        <f t="shared" si="66"/>
        <v>0</v>
      </c>
      <c r="AT35">
        <f t="shared" si="67"/>
        <v>0</v>
      </c>
      <c r="AU35">
        <f t="shared" si="68"/>
        <v>1</v>
      </c>
      <c r="AV35">
        <f t="shared" si="69"/>
        <v>1</v>
      </c>
      <c r="AW35">
        <f t="shared" si="70"/>
        <v>4</v>
      </c>
      <c r="AX35">
        <f t="shared" si="71"/>
        <v>0</v>
      </c>
      <c r="AY35">
        <f t="shared" si="72"/>
        <v>0</v>
      </c>
      <c r="AZ35">
        <f t="shared" si="73"/>
        <v>0</v>
      </c>
      <c r="BA35">
        <f t="shared" si="74"/>
        <v>0</v>
      </c>
      <c r="BB35">
        <f t="shared" si="75"/>
        <v>0</v>
      </c>
      <c r="BC35">
        <f t="shared" si="76"/>
        <v>0</v>
      </c>
    </row>
    <row r="36" spans="1:55" x14ac:dyDescent="0.2">
      <c r="A36" s="1">
        <v>43672</v>
      </c>
      <c r="B36">
        <f>'2001 Chum Exp '!B35</f>
        <v>9</v>
      </c>
      <c r="C36">
        <f>'2001 Chum Exp '!C35</f>
        <v>6</v>
      </c>
      <c r="D36">
        <f>'2001 Chum Exp '!D35</f>
        <v>0</v>
      </c>
      <c r="E36">
        <f>'2001 Chum Exp '!E35</f>
        <v>0</v>
      </c>
      <c r="F36">
        <f>'2001 Chum Exp '!F35</f>
        <v>0</v>
      </c>
      <c r="G36">
        <f>'2001 Chum Exp '!G35</f>
        <v>3</v>
      </c>
      <c r="H36">
        <f>'2001 Chum Exp '!H35</f>
        <v>0</v>
      </c>
      <c r="I36">
        <f>'2001 Chum Exp '!I35</f>
        <v>0</v>
      </c>
      <c r="J36">
        <f>'2001 Chum Exp '!J35</f>
        <v>0</v>
      </c>
      <c r="K36">
        <f>'2001 Chum Exp '!K35</f>
        <v>0</v>
      </c>
      <c r="L36">
        <f>'2001 Chum Exp '!L35</f>
        <v>0</v>
      </c>
      <c r="M36">
        <f>'2001 Chum Exp '!M35</f>
        <v>0</v>
      </c>
      <c r="N36">
        <f>'2001 Chum Exp '!N35</f>
        <v>0</v>
      </c>
      <c r="O36">
        <f>'2001 Chum Exp '!O35</f>
        <v>0</v>
      </c>
      <c r="P36">
        <f>'2001 Chum Exp '!P35</f>
        <v>0</v>
      </c>
      <c r="Q36">
        <f>'2001 Chum Exp '!Q35</f>
        <v>0</v>
      </c>
      <c r="R36">
        <f>'2001 Chum Exp '!R35</f>
        <v>0</v>
      </c>
      <c r="S36">
        <f>'2001 Chum Exp '!S35</f>
        <v>0</v>
      </c>
      <c r="T36">
        <f>'2001 Chum Exp '!T35</f>
        <v>0</v>
      </c>
      <c r="U36">
        <f>'2001 Chum Exp '!U35</f>
        <v>0</v>
      </c>
      <c r="V36">
        <f>'2001 Chum Exp '!V35</f>
        <v>0</v>
      </c>
      <c r="W36">
        <f>'2001 Chum Exp '!W35</f>
        <v>0</v>
      </c>
      <c r="X36">
        <f>'2001 Chum Exp '!X35</f>
        <v>0</v>
      </c>
      <c r="Y36">
        <f>'2001 Chum Exp '!Y35</f>
        <v>0</v>
      </c>
      <c r="Z36">
        <f t="shared" si="25"/>
        <v>18</v>
      </c>
      <c r="AB36">
        <f t="shared" si="26"/>
        <v>18</v>
      </c>
      <c r="AC36">
        <f t="shared" si="27"/>
        <v>21.913043478260875</v>
      </c>
      <c r="AE36">
        <f t="shared" si="28"/>
        <v>24</v>
      </c>
      <c r="AF36">
        <f t="shared" si="53"/>
        <v>0.15217391304347827</v>
      </c>
      <c r="AG36">
        <f t="shared" si="54"/>
        <v>1</v>
      </c>
      <c r="AH36">
        <f t="shared" si="55"/>
        <v>4</v>
      </c>
      <c r="AI36">
        <f t="shared" si="56"/>
        <v>0</v>
      </c>
      <c r="AJ36">
        <f t="shared" si="57"/>
        <v>0</v>
      </c>
      <c r="AK36">
        <f t="shared" si="58"/>
        <v>1</v>
      </c>
      <c r="AL36">
        <f t="shared" si="59"/>
        <v>1</v>
      </c>
      <c r="AM36">
        <f t="shared" si="60"/>
        <v>0</v>
      </c>
      <c r="AN36">
        <f t="shared" si="61"/>
        <v>0</v>
      </c>
      <c r="AO36">
        <f t="shared" si="62"/>
        <v>0</v>
      </c>
      <c r="AP36">
        <f t="shared" si="63"/>
        <v>0</v>
      </c>
      <c r="AQ36">
        <f t="shared" si="64"/>
        <v>0</v>
      </c>
      <c r="AR36">
        <f t="shared" si="65"/>
        <v>0</v>
      </c>
      <c r="AS36">
        <f t="shared" si="66"/>
        <v>0</v>
      </c>
      <c r="AT36">
        <f t="shared" si="67"/>
        <v>0</v>
      </c>
      <c r="AU36">
        <f t="shared" si="68"/>
        <v>0</v>
      </c>
      <c r="AV36">
        <f t="shared" si="69"/>
        <v>0</v>
      </c>
      <c r="AW36">
        <f t="shared" si="70"/>
        <v>0</v>
      </c>
      <c r="AX36">
        <f t="shared" si="71"/>
        <v>0</v>
      </c>
      <c r="AY36">
        <f t="shared" si="72"/>
        <v>0</v>
      </c>
      <c r="AZ36">
        <f t="shared" si="73"/>
        <v>0</v>
      </c>
      <c r="BA36">
        <f t="shared" si="74"/>
        <v>0</v>
      </c>
      <c r="BB36">
        <f t="shared" si="75"/>
        <v>0</v>
      </c>
      <c r="BC36">
        <f t="shared" si="76"/>
        <v>0</v>
      </c>
    </row>
    <row r="37" spans="1:55" x14ac:dyDescent="0.2">
      <c r="A37" s="1">
        <v>43673</v>
      </c>
      <c r="B37">
        <f>'2001 Chum Exp '!B36</f>
        <v>6</v>
      </c>
      <c r="C37">
        <f>'2001 Chum Exp '!C36</f>
        <v>15</v>
      </c>
      <c r="D37">
        <f>'2001 Chum Exp '!D36</f>
        <v>33</v>
      </c>
      <c r="E37">
        <f>'2001 Chum Exp '!E36</f>
        <v>6</v>
      </c>
      <c r="F37">
        <f>'2001 Chum Exp '!F36</f>
        <v>6</v>
      </c>
      <c r="G37">
        <f>'2001 Chum Exp '!G36</f>
        <v>0</v>
      </c>
      <c r="H37">
        <f>'2001 Chum Exp '!H36</f>
        <v>0</v>
      </c>
      <c r="I37">
        <f>'2001 Chum Exp '!I36</f>
        <v>0</v>
      </c>
      <c r="J37">
        <f>'2001 Chum Exp '!J36</f>
        <v>0</v>
      </c>
      <c r="K37">
        <f>'2001 Chum Exp '!K36</f>
        <v>0</v>
      </c>
      <c r="L37">
        <f>'2001 Chum Exp '!L36</f>
        <v>0</v>
      </c>
      <c r="M37">
        <f>'2001 Chum Exp '!M36</f>
        <v>0</v>
      </c>
      <c r="N37">
        <f>'2001 Chum Exp '!N36</f>
        <v>3</v>
      </c>
      <c r="O37">
        <f>'2001 Chum Exp '!O36</f>
        <v>0</v>
      </c>
      <c r="P37">
        <f>'2001 Chum Exp '!P36</f>
        <v>0</v>
      </c>
      <c r="Q37">
        <f>'2001 Chum Exp '!Q36</f>
        <v>0</v>
      </c>
      <c r="R37">
        <f>'2001 Chum Exp '!R36</f>
        <v>3</v>
      </c>
      <c r="S37">
        <f>'2001 Chum Exp '!S36</f>
        <v>0</v>
      </c>
      <c r="T37">
        <f>'2001 Chum Exp '!T36</f>
        <v>0</v>
      </c>
      <c r="U37">
        <f>'2001 Chum Exp '!U36</f>
        <v>0</v>
      </c>
      <c r="V37">
        <f>'2001 Chum Exp '!V36</f>
        <v>0</v>
      </c>
      <c r="W37">
        <f>'2001 Chum Exp '!W36</f>
        <v>0</v>
      </c>
      <c r="X37">
        <f>'2001 Chum Exp '!X36</f>
        <v>0</v>
      </c>
      <c r="Y37">
        <f>'2001 Chum Exp '!Y36</f>
        <v>3</v>
      </c>
      <c r="Z37">
        <f t="shared" si="25"/>
        <v>75</v>
      </c>
      <c r="AB37">
        <f t="shared" si="26"/>
        <v>75</v>
      </c>
      <c r="AC37">
        <f t="shared" si="27"/>
        <v>422.60869565217399</v>
      </c>
      <c r="AE37">
        <f t="shared" si="28"/>
        <v>24</v>
      </c>
      <c r="AF37">
        <f t="shared" si="53"/>
        <v>2.9347826086956523</v>
      </c>
      <c r="AG37">
        <f t="shared" si="54"/>
        <v>9</v>
      </c>
      <c r="AH37">
        <f t="shared" si="55"/>
        <v>36</v>
      </c>
      <c r="AI37">
        <f t="shared" si="56"/>
        <v>81</v>
      </c>
      <c r="AJ37">
        <f t="shared" si="57"/>
        <v>0</v>
      </c>
      <c r="AK37">
        <f t="shared" si="58"/>
        <v>4</v>
      </c>
      <c r="AL37">
        <f t="shared" si="59"/>
        <v>0</v>
      </c>
      <c r="AM37">
        <f t="shared" si="60"/>
        <v>0</v>
      </c>
      <c r="AN37">
        <f t="shared" si="61"/>
        <v>0</v>
      </c>
      <c r="AO37">
        <f t="shared" si="62"/>
        <v>0</v>
      </c>
      <c r="AP37">
        <f t="shared" si="63"/>
        <v>0</v>
      </c>
      <c r="AQ37">
        <f t="shared" si="64"/>
        <v>0</v>
      </c>
      <c r="AR37">
        <f t="shared" si="65"/>
        <v>1</v>
      </c>
      <c r="AS37">
        <f t="shared" si="66"/>
        <v>1</v>
      </c>
      <c r="AT37">
        <f t="shared" si="67"/>
        <v>0</v>
      </c>
      <c r="AU37">
        <f t="shared" si="68"/>
        <v>0</v>
      </c>
      <c r="AV37">
        <f t="shared" si="69"/>
        <v>1</v>
      </c>
      <c r="AW37">
        <f t="shared" si="70"/>
        <v>1</v>
      </c>
      <c r="AX37">
        <f t="shared" si="71"/>
        <v>0</v>
      </c>
      <c r="AY37">
        <f t="shared" si="72"/>
        <v>0</v>
      </c>
      <c r="AZ37">
        <f t="shared" si="73"/>
        <v>0</v>
      </c>
      <c r="BA37">
        <f t="shared" si="74"/>
        <v>0</v>
      </c>
      <c r="BB37">
        <f t="shared" si="75"/>
        <v>0</v>
      </c>
      <c r="BC37">
        <f t="shared" si="76"/>
        <v>1</v>
      </c>
    </row>
    <row r="38" spans="1:55" x14ac:dyDescent="0.2">
      <c r="A38" s="1">
        <v>43674</v>
      </c>
      <c r="B38">
        <f>'2001 Chum Exp '!B37</f>
        <v>3</v>
      </c>
      <c r="C38">
        <f>'2001 Chum Exp '!C37</f>
        <v>9</v>
      </c>
      <c r="D38">
        <f>'2001 Chum Exp '!D37</f>
        <v>0</v>
      </c>
      <c r="E38">
        <f>'2001 Chum Exp '!E37</f>
        <v>3</v>
      </c>
      <c r="F38">
        <f>'2001 Chum Exp '!F37</f>
        <v>0</v>
      </c>
      <c r="G38">
        <f>'2001 Chum Exp '!G37</f>
        <v>0</v>
      </c>
      <c r="H38">
        <f>'2001 Chum Exp '!H37</f>
        <v>0</v>
      </c>
      <c r="I38">
        <f>'2001 Chum Exp '!I37</f>
        <v>0</v>
      </c>
      <c r="J38">
        <f>'2001 Chum Exp '!J37</f>
        <v>0</v>
      </c>
      <c r="K38">
        <f>'2001 Chum Exp '!K37</f>
        <v>0</v>
      </c>
      <c r="L38">
        <f>'2001 Chum Exp '!L37</f>
        <v>0</v>
      </c>
      <c r="M38">
        <f>'2001 Chum Exp '!M37</f>
        <v>0</v>
      </c>
      <c r="N38">
        <f>'2001 Chum Exp '!N37</f>
        <v>0</v>
      </c>
      <c r="O38">
        <f>'2001 Chum Exp '!O37</f>
        <v>3</v>
      </c>
      <c r="P38">
        <f>'2001 Chum Exp '!P37</f>
        <v>0</v>
      </c>
      <c r="Q38">
        <f>'2001 Chum Exp '!Q37</f>
        <v>3</v>
      </c>
      <c r="R38">
        <f>'2001 Chum Exp '!R37</f>
        <v>0</v>
      </c>
      <c r="S38">
        <f>'2001 Chum Exp '!S37</f>
        <v>0</v>
      </c>
      <c r="T38">
        <f>'2001 Chum Exp '!T37</f>
        <v>0</v>
      </c>
      <c r="U38">
        <f>'2001 Chum Exp '!U37</f>
        <v>0</v>
      </c>
      <c r="V38">
        <f>'2001 Chum Exp '!V37</f>
        <v>0</v>
      </c>
      <c r="W38">
        <f>'2001 Chum Exp '!W37</f>
        <v>0</v>
      </c>
      <c r="X38">
        <f>'2001 Chum Exp '!X37</f>
        <v>0</v>
      </c>
      <c r="Y38">
        <f>'2001 Chum Exp '!Y37</f>
        <v>0</v>
      </c>
      <c r="Z38">
        <f t="shared" si="25"/>
        <v>21</v>
      </c>
      <c r="AB38">
        <f t="shared" si="26"/>
        <v>21</v>
      </c>
      <c r="AC38">
        <f t="shared" si="27"/>
        <v>59.478260869565226</v>
      </c>
      <c r="AE38">
        <f t="shared" si="28"/>
        <v>24</v>
      </c>
      <c r="AF38">
        <f t="shared" si="53"/>
        <v>0.41304347826086957</v>
      </c>
      <c r="AG38">
        <f t="shared" si="54"/>
        <v>4</v>
      </c>
      <c r="AH38">
        <f t="shared" si="55"/>
        <v>9</v>
      </c>
      <c r="AI38">
        <f t="shared" si="56"/>
        <v>1</v>
      </c>
      <c r="AJ38">
        <f t="shared" si="57"/>
        <v>1</v>
      </c>
      <c r="AK38">
        <f t="shared" si="58"/>
        <v>0</v>
      </c>
      <c r="AL38">
        <f t="shared" si="59"/>
        <v>0</v>
      </c>
      <c r="AM38">
        <f t="shared" si="60"/>
        <v>0</v>
      </c>
      <c r="AN38">
        <f t="shared" si="61"/>
        <v>0</v>
      </c>
      <c r="AO38">
        <f t="shared" si="62"/>
        <v>0</v>
      </c>
      <c r="AP38">
        <f t="shared" si="63"/>
        <v>0</v>
      </c>
      <c r="AQ38">
        <f t="shared" si="64"/>
        <v>0</v>
      </c>
      <c r="AR38">
        <f t="shared" si="65"/>
        <v>0</v>
      </c>
      <c r="AS38">
        <f t="shared" si="66"/>
        <v>1</v>
      </c>
      <c r="AT38">
        <f t="shared" si="67"/>
        <v>1</v>
      </c>
      <c r="AU38">
        <f t="shared" si="68"/>
        <v>1</v>
      </c>
      <c r="AV38">
        <f t="shared" si="69"/>
        <v>1</v>
      </c>
      <c r="AW38">
        <f t="shared" si="70"/>
        <v>0</v>
      </c>
      <c r="AX38">
        <f t="shared" si="71"/>
        <v>0</v>
      </c>
      <c r="AY38">
        <f t="shared" si="72"/>
        <v>0</v>
      </c>
      <c r="AZ38">
        <f t="shared" si="73"/>
        <v>0</v>
      </c>
      <c r="BA38">
        <f t="shared" si="74"/>
        <v>0</v>
      </c>
      <c r="BB38">
        <f t="shared" si="75"/>
        <v>0</v>
      </c>
      <c r="BC38">
        <f t="shared" si="76"/>
        <v>0</v>
      </c>
    </row>
    <row r="39" spans="1:55" x14ac:dyDescent="0.2">
      <c r="A39" s="1">
        <v>43675</v>
      </c>
      <c r="B39">
        <f>'2001 Chum Exp '!B38</f>
        <v>0</v>
      </c>
      <c r="C39">
        <f>'2001 Chum Exp '!C38</f>
        <v>6</v>
      </c>
      <c r="D39">
        <f>'2001 Chum Exp '!D38</f>
        <v>0</v>
      </c>
      <c r="E39">
        <f>'2001 Chum Exp '!E38</f>
        <v>12</v>
      </c>
      <c r="F39">
        <f>'2001 Chum Exp '!F38</f>
        <v>0</v>
      </c>
      <c r="G39">
        <f>'2001 Chum Exp '!G38</f>
        <v>0</v>
      </c>
      <c r="H39">
        <f>'2001 Chum Exp '!H38</f>
        <v>0</v>
      </c>
      <c r="I39">
        <f>'2001 Chum Exp '!I38</f>
        <v>0</v>
      </c>
      <c r="J39">
        <f>'2001 Chum Exp '!J38</f>
        <v>0</v>
      </c>
      <c r="K39">
        <f>'2001 Chum Exp '!K38</f>
        <v>0</v>
      </c>
      <c r="L39">
        <f>'2001 Chum Exp '!L38</f>
        <v>0</v>
      </c>
      <c r="M39">
        <f>'2001 Chum Exp '!M38</f>
        <v>0</v>
      </c>
      <c r="N39">
        <f>'2001 Chum Exp '!N38</f>
        <v>0</v>
      </c>
      <c r="O39">
        <f>'2001 Chum Exp '!O38</f>
        <v>0</v>
      </c>
      <c r="P39">
        <f>'2001 Chum Exp '!P38</f>
        <v>0</v>
      </c>
      <c r="Q39">
        <f>'2001 Chum Exp '!Q38</f>
        <v>0</v>
      </c>
      <c r="R39">
        <f>'2001 Chum Exp '!R38</f>
        <v>0</v>
      </c>
      <c r="S39">
        <f>'2001 Chum Exp '!S38</f>
        <v>0</v>
      </c>
      <c r="T39">
        <f>'2001 Chum Exp '!T38</f>
        <v>0</v>
      </c>
      <c r="U39">
        <f>'2001 Chum Exp '!U38</f>
        <v>0</v>
      </c>
      <c r="V39">
        <f>'2001 Chum Exp '!V38</f>
        <v>0</v>
      </c>
      <c r="W39">
        <f>'2001 Chum Exp '!W38</f>
        <v>0</v>
      </c>
      <c r="X39">
        <f>'2001 Chum Exp '!X38</f>
        <v>0</v>
      </c>
      <c r="Y39">
        <f>'2001 Chum Exp '!Y38</f>
        <v>0</v>
      </c>
      <c r="Z39">
        <f t="shared" si="25"/>
        <v>18</v>
      </c>
      <c r="AB39">
        <f t="shared" si="26"/>
        <v>18</v>
      </c>
      <c r="AC39">
        <f t="shared" si="27"/>
        <v>125.21739130434784</v>
      </c>
      <c r="AE39">
        <f t="shared" si="28"/>
        <v>24</v>
      </c>
      <c r="AF39">
        <f t="shared" si="53"/>
        <v>0.86956521739130432</v>
      </c>
      <c r="AG39">
        <f t="shared" si="54"/>
        <v>4</v>
      </c>
      <c r="AH39">
        <f t="shared" si="55"/>
        <v>4</v>
      </c>
      <c r="AI39">
        <f t="shared" si="56"/>
        <v>16</v>
      </c>
      <c r="AJ39">
        <f t="shared" si="57"/>
        <v>16</v>
      </c>
      <c r="AK39">
        <f t="shared" si="58"/>
        <v>0</v>
      </c>
      <c r="AL39">
        <f t="shared" si="59"/>
        <v>0</v>
      </c>
      <c r="AM39">
        <f t="shared" si="60"/>
        <v>0</v>
      </c>
      <c r="AN39">
        <f t="shared" si="61"/>
        <v>0</v>
      </c>
      <c r="AO39">
        <f t="shared" si="62"/>
        <v>0</v>
      </c>
      <c r="AP39">
        <f t="shared" si="63"/>
        <v>0</v>
      </c>
      <c r="AQ39">
        <f t="shared" si="64"/>
        <v>0</v>
      </c>
      <c r="AR39">
        <f t="shared" si="65"/>
        <v>0</v>
      </c>
      <c r="AS39">
        <f t="shared" si="66"/>
        <v>0</v>
      </c>
      <c r="AT39">
        <f t="shared" si="67"/>
        <v>0</v>
      </c>
      <c r="AU39">
        <f t="shared" si="68"/>
        <v>0</v>
      </c>
      <c r="AV39">
        <f t="shared" si="69"/>
        <v>0</v>
      </c>
      <c r="AW39">
        <f t="shared" si="70"/>
        <v>0</v>
      </c>
      <c r="AX39">
        <f t="shared" si="71"/>
        <v>0</v>
      </c>
      <c r="AY39">
        <f t="shared" si="72"/>
        <v>0</v>
      </c>
      <c r="AZ39">
        <f t="shared" si="73"/>
        <v>0</v>
      </c>
      <c r="BA39">
        <f t="shared" si="74"/>
        <v>0</v>
      </c>
      <c r="BB39">
        <f t="shared" si="75"/>
        <v>0</v>
      </c>
      <c r="BC39">
        <f t="shared" si="76"/>
        <v>0</v>
      </c>
    </row>
    <row r="40" spans="1:55" x14ac:dyDescent="0.2">
      <c r="A40" s="1">
        <v>43676</v>
      </c>
      <c r="B40">
        <f>'2001 Chum Exp '!B39</f>
        <v>3</v>
      </c>
      <c r="C40">
        <f>'2001 Chum Exp '!C39</f>
        <v>3</v>
      </c>
      <c r="D40">
        <f>'2001 Chum Exp '!D39</f>
        <v>3</v>
      </c>
      <c r="E40">
        <f>'2001 Chum Exp '!E39</f>
        <v>3</v>
      </c>
      <c r="F40">
        <f>'2001 Chum Exp '!F39</f>
        <v>9</v>
      </c>
      <c r="G40">
        <f>'2001 Chum Exp '!G39</f>
        <v>-3</v>
      </c>
      <c r="H40">
        <f>'2001 Chum Exp '!H39</f>
        <v>0</v>
      </c>
      <c r="I40">
        <f>'2001 Chum Exp '!I39</f>
        <v>0</v>
      </c>
      <c r="J40">
        <f>'2001 Chum Exp '!J39</f>
        <v>0</v>
      </c>
      <c r="K40">
        <f>'2001 Chum Exp '!K39</f>
        <v>0</v>
      </c>
      <c r="L40">
        <f>'2001 Chum Exp '!L39</f>
        <v>0</v>
      </c>
      <c r="M40">
        <f>'2001 Chum Exp '!M39</f>
        <v>0</v>
      </c>
      <c r="N40">
        <f>'2001 Chum Exp '!N39</f>
        <v>0</v>
      </c>
      <c r="O40">
        <f>'2001 Chum Exp '!O39</f>
        <v>0</v>
      </c>
      <c r="P40">
        <f>'2001 Chum Exp '!P39</f>
        <v>0</v>
      </c>
      <c r="Q40">
        <f>'2001 Chum Exp '!Q39</f>
        <v>0</v>
      </c>
      <c r="R40">
        <f>'2001 Chum Exp '!R39</f>
        <v>0</v>
      </c>
      <c r="S40">
        <f>'2001 Chum Exp '!S39</f>
        <v>0</v>
      </c>
      <c r="T40">
        <f>'2001 Chum Exp '!T39</f>
        <v>0</v>
      </c>
      <c r="U40">
        <f>'2001 Chum Exp '!U39</f>
        <v>0</v>
      </c>
      <c r="V40">
        <f>'2001 Chum Exp '!V39</f>
        <v>0</v>
      </c>
      <c r="W40">
        <f>'2001 Chum Exp '!W39</f>
        <v>0</v>
      </c>
      <c r="X40">
        <f>'2001 Chum Exp '!X39</f>
        <v>3</v>
      </c>
      <c r="Y40">
        <f>'2001 Chum Exp '!Y39</f>
        <v>6</v>
      </c>
      <c r="Z40">
        <f t="shared" si="25"/>
        <v>27</v>
      </c>
      <c r="AB40">
        <f t="shared" si="26"/>
        <v>27</v>
      </c>
      <c r="AC40">
        <f t="shared" si="27"/>
        <v>72</v>
      </c>
      <c r="AE40">
        <f t="shared" si="28"/>
        <v>24</v>
      </c>
      <c r="AF40">
        <f t="shared" si="53"/>
        <v>0.5</v>
      </c>
      <c r="AG40">
        <f t="shared" si="54"/>
        <v>0</v>
      </c>
      <c r="AH40">
        <f t="shared" si="55"/>
        <v>0</v>
      </c>
      <c r="AI40">
        <f t="shared" si="56"/>
        <v>0</v>
      </c>
      <c r="AJ40">
        <f t="shared" si="57"/>
        <v>4</v>
      </c>
      <c r="AK40">
        <f t="shared" si="58"/>
        <v>16</v>
      </c>
      <c r="AL40">
        <f t="shared" si="59"/>
        <v>1</v>
      </c>
      <c r="AM40">
        <f t="shared" si="60"/>
        <v>0</v>
      </c>
      <c r="AN40">
        <f t="shared" si="61"/>
        <v>0</v>
      </c>
      <c r="AO40">
        <f t="shared" si="62"/>
        <v>0</v>
      </c>
      <c r="AP40">
        <f t="shared" si="63"/>
        <v>0</v>
      </c>
      <c r="AQ40">
        <f t="shared" si="64"/>
        <v>0</v>
      </c>
      <c r="AR40">
        <f t="shared" si="65"/>
        <v>0</v>
      </c>
      <c r="AS40">
        <f t="shared" si="66"/>
        <v>0</v>
      </c>
      <c r="AT40">
        <f t="shared" si="67"/>
        <v>0</v>
      </c>
      <c r="AU40">
        <f t="shared" si="68"/>
        <v>0</v>
      </c>
      <c r="AV40">
        <f t="shared" si="69"/>
        <v>0</v>
      </c>
      <c r="AW40">
        <f t="shared" si="70"/>
        <v>0</v>
      </c>
      <c r="AX40">
        <f t="shared" si="71"/>
        <v>0</v>
      </c>
      <c r="AY40">
        <f t="shared" si="72"/>
        <v>0</v>
      </c>
      <c r="AZ40">
        <f t="shared" si="73"/>
        <v>0</v>
      </c>
      <c r="BA40">
        <f t="shared" si="74"/>
        <v>0</v>
      </c>
      <c r="BB40">
        <f t="shared" si="75"/>
        <v>1</v>
      </c>
      <c r="BC40">
        <f t="shared" si="76"/>
        <v>1</v>
      </c>
    </row>
    <row r="41" spans="1:55" x14ac:dyDescent="0.2">
      <c r="A41" s="1">
        <v>43677</v>
      </c>
      <c r="B41">
        <f>'2001 Chum Exp '!B40</f>
        <v>3</v>
      </c>
      <c r="C41">
        <f>'2001 Chum Exp '!C40</f>
        <v>3</v>
      </c>
      <c r="D41">
        <f>'2001 Chum Exp '!D40</f>
        <v>3</v>
      </c>
      <c r="E41">
        <f>'2001 Chum Exp '!E40</f>
        <v>0</v>
      </c>
      <c r="F41">
        <f>'2001 Chum Exp '!F40</f>
        <v>0</v>
      </c>
      <c r="G41">
        <f>'2001 Chum Exp '!G40</f>
        <v>0</v>
      </c>
      <c r="H41">
        <f>'2001 Chum Exp '!H40</f>
        <v>0</v>
      </c>
      <c r="I41">
        <f>'2001 Chum Exp '!I40</f>
        <v>0</v>
      </c>
      <c r="J41">
        <f>'2001 Chum Exp '!J40</f>
        <v>0</v>
      </c>
      <c r="K41">
        <f>'2001 Chum Exp '!K40</f>
        <v>0</v>
      </c>
      <c r="L41">
        <f>'2001 Chum Exp '!L40</f>
        <v>0</v>
      </c>
      <c r="M41">
        <f>'2001 Chum Exp '!M40</f>
        <v>0</v>
      </c>
      <c r="N41">
        <f>'2001 Chum Exp '!N40</f>
        <v>0</v>
      </c>
      <c r="O41">
        <f>'2001 Chum Exp '!O40</f>
        <v>0</v>
      </c>
      <c r="P41">
        <f>'2001 Chum Exp '!P40</f>
        <v>0</v>
      </c>
      <c r="Q41">
        <f>'2001 Chum Exp '!Q40</f>
        <v>3</v>
      </c>
      <c r="R41">
        <f>'2001 Chum Exp '!R40</f>
        <v>0</v>
      </c>
      <c r="S41">
        <f>'2001 Chum Exp '!S40</f>
        <v>0</v>
      </c>
      <c r="T41">
        <f>'2001 Chum Exp '!T40</f>
        <v>0</v>
      </c>
      <c r="U41">
        <f>'2001 Chum Exp '!U40</f>
        <v>0</v>
      </c>
      <c r="V41">
        <f>'2001 Chum Exp '!V40</f>
        <v>0</v>
      </c>
      <c r="W41">
        <f>'2001 Chum Exp '!W40</f>
        <v>0</v>
      </c>
      <c r="X41">
        <f>'2001 Chum Exp '!X40</f>
        <v>0</v>
      </c>
      <c r="Y41">
        <f>'2001 Chum Exp '!Y40</f>
        <v>0</v>
      </c>
      <c r="Z41">
        <f t="shared" si="25"/>
        <v>12</v>
      </c>
      <c r="AB41">
        <f t="shared" si="26"/>
        <v>12</v>
      </c>
      <c r="AC41">
        <f t="shared" si="27"/>
        <v>9.3913043478260878</v>
      </c>
      <c r="AE41">
        <f t="shared" si="28"/>
        <v>24</v>
      </c>
      <c r="AF41">
        <f t="shared" si="53"/>
        <v>6.5217391304347824E-2</v>
      </c>
      <c r="AG41">
        <f t="shared" si="54"/>
        <v>0</v>
      </c>
      <c r="AH41">
        <f t="shared" si="55"/>
        <v>0</v>
      </c>
      <c r="AI41">
        <f t="shared" si="56"/>
        <v>1</v>
      </c>
      <c r="AJ41">
        <f t="shared" si="57"/>
        <v>0</v>
      </c>
      <c r="AK41">
        <f t="shared" si="58"/>
        <v>0</v>
      </c>
      <c r="AL41">
        <f t="shared" si="59"/>
        <v>0</v>
      </c>
      <c r="AM41">
        <f t="shared" si="60"/>
        <v>0</v>
      </c>
      <c r="AN41">
        <f t="shared" si="61"/>
        <v>0</v>
      </c>
      <c r="AO41">
        <f t="shared" si="62"/>
        <v>0</v>
      </c>
      <c r="AP41">
        <f t="shared" si="63"/>
        <v>0</v>
      </c>
      <c r="AQ41">
        <f t="shared" si="64"/>
        <v>0</v>
      </c>
      <c r="AR41">
        <f t="shared" si="65"/>
        <v>0</v>
      </c>
      <c r="AS41">
        <f t="shared" si="66"/>
        <v>0</v>
      </c>
      <c r="AT41">
        <f t="shared" si="67"/>
        <v>0</v>
      </c>
      <c r="AU41">
        <f t="shared" si="68"/>
        <v>1</v>
      </c>
      <c r="AV41">
        <f t="shared" si="69"/>
        <v>1</v>
      </c>
      <c r="AW41">
        <f t="shared" si="70"/>
        <v>0</v>
      </c>
      <c r="AX41">
        <f t="shared" si="71"/>
        <v>0</v>
      </c>
      <c r="AY41">
        <f t="shared" si="72"/>
        <v>0</v>
      </c>
      <c r="AZ41">
        <f t="shared" si="73"/>
        <v>0</v>
      </c>
      <c r="BA41">
        <f t="shared" si="74"/>
        <v>0</v>
      </c>
      <c r="BB41">
        <f t="shared" si="75"/>
        <v>0</v>
      </c>
      <c r="BC41">
        <f t="shared" si="76"/>
        <v>0</v>
      </c>
    </row>
    <row r="42" spans="1:55" x14ac:dyDescent="0.2">
      <c r="A42" s="1">
        <v>43678</v>
      </c>
      <c r="B42">
        <f>'2001 Chum Exp '!B41</f>
        <v>3</v>
      </c>
      <c r="C42">
        <f>'2001 Chum Exp '!C41</f>
        <v>9</v>
      </c>
      <c r="D42">
        <f>'2001 Chum Exp '!D41</f>
        <v>3</v>
      </c>
      <c r="E42">
        <f>'2001 Chum Exp '!E41</f>
        <v>3</v>
      </c>
      <c r="F42">
        <f>'2001 Chum Exp '!F41</f>
        <v>6</v>
      </c>
      <c r="G42">
        <f>'2001 Chum Exp '!G41</f>
        <v>0</v>
      </c>
      <c r="H42">
        <f>'2001 Chum Exp '!H41</f>
        <v>0</v>
      </c>
      <c r="I42">
        <f>'2001 Chum Exp '!I41</f>
        <v>3</v>
      </c>
      <c r="J42">
        <f>'2001 Chum Exp '!J41</f>
        <v>3</v>
      </c>
      <c r="K42">
        <f>'2001 Chum Exp '!K41</f>
        <v>0</v>
      </c>
      <c r="L42">
        <f>'2001 Chum Exp '!L41</f>
        <v>0</v>
      </c>
      <c r="M42">
        <f>'2001 Chum Exp '!M41</f>
        <v>0</v>
      </c>
      <c r="N42">
        <f>'2001 Chum Exp '!N41</f>
        <v>0</v>
      </c>
      <c r="O42">
        <f>'2001 Chum Exp '!O41</f>
        <v>0</v>
      </c>
      <c r="P42">
        <f>'2001 Chum Exp '!P41</f>
        <v>0</v>
      </c>
      <c r="Q42">
        <f>'2001 Chum Exp '!Q41</f>
        <v>0</v>
      </c>
      <c r="R42">
        <f>'2001 Chum Exp '!R41</f>
        <v>0</v>
      </c>
      <c r="S42">
        <f>'2001 Chum Exp '!S41</f>
        <v>0</v>
      </c>
      <c r="T42">
        <f>'2001 Chum Exp '!T41</f>
        <v>0</v>
      </c>
      <c r="U42">
        <f>'2001 Chum Exp '!U41</f>
        <v>0</v>
      </c>
      <c r="V42">
        <f>'2001 Chum Exp '!V41</f>
        <v>0</v>
      </c>
      <c r="W42">
        <f>'2001 Chum Exp '!W41</f>
        <v>0</v>
      </c>
      <c r="X42">
        <f>'2001 Chum Exp '!X41</f>
        <v>0</v>
      </c>
      <c r="Y42">
        <f>'2001 Chum Exp '!Y41</f>
        <v>0</v>
      </c>
      <c r="Z42">
        <f t="shared" si="25"/>
        <v>30</v>
      </c>
      <c r="AB42">
        <f t="shared" si="26"/>
        <v>30</v>
      </c>
      <c r="AC42">
        <f t="shared" si="27"/>
        <v>46.956521739130437</v>
      </c>
      <c r="AE42">
        <f t="shared" si="28"/>
        <v>24</v>
      </c>
      <c r="AF42">
        <f t="shared" si="53"/>
        <v>0.32608695652173914</v>
      </c>
      <c r="AG42">
        <f t="shared" si="54"/>
        <v>4</v>
      </c>
      <c r="AH42">
        <f t="shared" si="55"/>
        <v>4</v>
      </c>
      <c r="AI42">
        <f t="shared" si="56"/>
        <v>0</v>
      </c>
      <c r="AJ42">
        <f t="shared" si="57"/>
        <v>1</v>
      </c>
      <c r="AK42">
        <f t="shared" si="58"/>
        <v>4</v>
      </c>
      <c r="AL42">
        <f t="shared" si="59"/>
        <v>0</v>
      </c>
      <c r="AM42">
        <f t="shared" si="60"/>
        <v>1</v>
      </c>
      <c r="AN42">
        <f t="shared" si="61"/>
        <v>0</v>
      </c>
      <c r="AO42">
        <f t="shared" si="62"/>
        <v>1</v>
      </c>
      <c r="AP42">
        <f t="shared" si="63"/>
        <v>0</v>
      </c>
      <c r="AQ42">
        <f t="shared" si="64"/>
        <v>0</v>
      </c>
      <c r="AR42">
        <f t="shared" si="65"/>
        <v>0</v>
      </c>
      <c r="AS42">
        <f t="shared" si="66"/>
        <v>0</v>
      </c>
      <c r="AT42">
        <f t="shared" si="67"/>
        <v>0</v>
      </c>
      <c r="AU42">
        <f t="shared" si="68"/>
        <v>0</v>
      </c>
      <c r="AV42">
        <f t="shared" si="69"/>
        <v>0</v>
      </c>
      <c r="AW42">
        <f t="shared" si="70"/>
        <v>0</v>
      </c>
      <c r="AX42">
        <f t="shared" si="71"/>
        <v>0</v>
      </c>
      <c r="AY42">
        <f t="shared" si="72"/>
        <v>0</v>
      </c>
      <c r="AZ42">
        <f t="shared" si="73"/>
        <v>0</v>
      </c>
      <c r="BA42">
        <f t="shared" si="74"/>
        <v>0</v>
      </c>
      <c r="BB42">
        <f t="shared" si="75"/>
        <v>0</v>
      </c>
      <c r="BC42">
        <f t="shared" si="76"/>
        <v>0</v>
      </c>
    </row>
    <row r="43" spans="1:55" x14ac:dyDescent="0.2">
      <c r="A43" s="1">
        <v>43679</v>
      </c>
      <c r="B43">
        <f>'2001 Chum Exp '!B42</f>
        <v>0</v>
      </c>
      <c r="C43">
        <f>'2001 Chum Exp '!C42</f>
        <v>3</v>
      </c>
      <c r="D43">
        <f>'2001 Chum Exp '!D42</f>
        <v>0</v>
      </c>
      <c r="E43">
        <f>'2001 Chum Exp '!E42</f>
        <v>0</v>
      </c>
      <c r="F43">
        <f>'2001 Chum Exp '!F42</f>
        <v>0</v>
      </c>
      <c r="G43">
        <f>'2001 Chum Exp '!G42</f>
        <v>0</v>
      </c>
      <c r="H43">
        <f>'2001 Chum Exp '!H42</f>
        <v>0</v>
      </c>
      <c r="I43">
        <f>'2001 Chum Exp '!I42</f>
        <v>0</v>
      </c>
      <c r="J43">
        <f>'2001 Chum Exp '!J42</f>
        <v>0</v>
      </c>
      <c r="K43">
        <f>'2001 Chum Exp '!K42</f>
        <v>0</v>
      </c>
      <c r="L43">
        <f>'2001 Chum Exp '!L42</f>
        <v>0</v>
      </c>
      <c r="M43">
        <f>'2001 Chum Exp '!M42</f>
        <v>0</v>
      </c>
      <c r="N43">
        <f>'2001 Chum Exp '!N42</f>
        <v>0</v>
      </c>
      <c r="O43">
        <f>'2001 Chum Exp '!O42</f>
        <v>0</v>
      </c>
      <c r="P43">
        <f>'2001 Chum Exp '!P42</f>
        <v>0</v>
      </c>
      <c r="Q43">
        <f>'2001 Chum Exp '!Q42</f>
        <v>0</v>
      </c>
      <c r="R43">
        <f>'2001 Chum Exp '!R42</f>
        <v>0</v>
      </c>
      <c r="S43">
        <f>'2001 Chum Exp '!S42</f>
        <v>0</v>
      </c>
      <c r="T43">
        <f>'2001 Chum Exp '!T42</f>
        <v>0</v>
      </c>
      <c r="U43">
        <f>'2001 Chum Exp '!U42</f>
        <v>0</v>
      </c>
      <c r="V43">
        <f>'2001 Chum Exp '!V42</f>
        <v>0</v>
      </c>
      <c r="W43">
        <f>'2001 Chum Exp '!W42</f>
        <v>0</v>
      </c>
      <c r="X43">
        <f>'2001 Chum Exp '!X42</f>
        <v>0</v>
      </c>
      <c r="Y43">
        <f>'2001 Chum Exp '!Y42</f>
        <v>0</v>
      </c>
      <c r="Z43">
        <f t="shared" si="25"/>
        <v>3</v>
      </c>
      <c r="AB43">
        <f t="shared" si="26"/>
        <v>3</v>
      </c>
      <c r="AC43">
        <f t="shared" si="27"/>
        <v>6.2608695652173925</v>
      </c>
      <c r="AE43">
        <f t="shared" si="28"/>
        <v>24</v>
      </c>
      <c r="AF43">
        <f t="shared" si="53"/>
        <v>4.3478260869565216E-2</v>
      </c>
      <c r="AG43">
        <f t="shared" si="54"/>
        <v>1</v>
      </c>
      <c r="AH43">
        <f t="shared" si="55"/>
        <v>1</v>
      </c>
      <c r="AI43">
        <f t="shared" si="56"/>
        <v>0</v>
      </c>
      <c r="AJ43">
        <f t="shared" si="57"/>
        <v>0</v>
      </c>
      <c r="AK43">
        <f t="shared" si="58"/>
        <v>0</v>
      </c>
      <c r="AL43">
        <f t="shared" si="59"/>
        <v>0</v>
      </c>
      <c r="AM43">
        <f t="shared" si="60"/>
        <v>0</v>
      </c>
      <c r="AN43">
        <f t="shared" si="61"/>
        <v>0</v>
      </c>
      <c r="AO43">
        <f t="shared" si="62"/>
        <v>0</v>
      </c>
      <c r="AP43">
        <f t="shared" si="63"/>
        <v>0</v>
      </c>
      <c r="AQ43">
        <f t="shared" si="64"/>
        <v>0</v>
      </c>
      <c r="AR43">
        <f t="shared" si="65"/>
        <v>0</v>
      </c>
      <c r="AS43">
        <f t="shared" si="66"/>
        <v>0</v>
      </c>
      <c r="AT43">
        <f t="shared" si="67"/>
        <v>0</v>
      </c>
      <c r="AU43">
        <f t="shared" si="68"/>
        <v>0</v>
      </c>
      <c r="AV43">
        <f t="shared" si="69"/>
        <v>0</v>
      </c>
      <c r="AW43">
        <f t="shared" si="70"/>
        <v>0</v>
      </c>
      <c r="AX43">
        <f t="shared" si="71"/>
        <v>0</v>
      </c>
      <c r="AY43">
        <f t="shared" si="72"/>
        <v>0</v>
      </c>
      <c r="AZ43">
        <f t="shared" si="73"/>
        <v>0</v>
      </c>
      <c r="BA43">
        <f t="shared" si="74"/>
        <v>0</v>
      </c>
      <c r="BB43">
        <f t="shared" si="75"/>
        <v>0</v>
      </c>
      <c r="BC43">
        <f t="shared" si="76"/>
        <v>0</v>
      </c>
    </row>
    <row r="44" spans="1:55" x14ac:dyDescent="0.2">
      <c r="A44" s="1">
        <v>43680</v>
      </c>
      <c r="B44">
        <f>'2001 Chum Exp '!B43</f>
        <v>0</v>
      </c>
      <c r="C44">
        <f>'2001 Chum Exp '!C43</f>
        <v>3</v>
      </c>
      <c r="D44">
        <f>'2001 Chum Exp '!D43</f>
        <v>0</v>
      </c>
      <c r="E44">
        <f>'2001 Chum Exp '!E43</f>
        <v>0</v>
      </c>
      <c r="F44">
        <f>'2001 Chum Exp '!F43</f>
        <v>3</v>
      </c>
      <c r="G44">
        <f>'2001 Chum Exp '!G43</f>
        <v>3</v>
      </c>
      <c r="H44">
        <f>'2001 Chum Exp '!H43</f>
        <v>0</v>
      </c>
      <c r="I44">
        <f>'2001 Chum Exp '!I43</f>
        <v>0</v>
      </c>
      <c r="J44">
        <f>'2001 Chum Exp '!J43</f>
        <v>0</v>
      </c>
      <c r="K44">
        <f>'2001 Chum Exp '!K43</f>
        <v>0</v>
      </c>
      <c r="L44">
        <f>'2001 Chum Exp '!L43</f>
        <v>0</v>
      </c>
      <c r="M44">
        <f>'2001 Chum Exp '!M43</f>
        <v>0</v>
      </c>
      <c r="N44">
        <f>'2001 Chum Exp '!N43</f>
        <v>0</v>
      </c>
      <c r="O44">
        <f>'2001 Chum Exp '!O43</f>
        <v>0</v>
      </c>
      <c r="P44">
        <f>'2001 Chum Exp '!P43</f>
        <v>0</v>
      </c>
      <c r="Q44">
        <f>'2001 Chum Exp '!Q43</f>
        <v>0</v>
      </c>
      <c r="R44">
        <f>'2001 Chum Exp '!R43</f>
        <v>0</v>
      </c>
      <c r="S44">
        <f>'2001 Chum Exp '!S43</f>
        <v>0</v>
      </c>
      <c r="T44">
        <f>'2001 Chum Exp '!T43</f>
        <v>0</v>
      </c>
      <c r="U44">
        <f>'2001 Chum Exp '!U43</f>
        <v>3</v>
      </c>
      <c r="V44">
        <f>'2001 Chum Exp '!V43</f>
        <v>0</v>
      </c>
      <c r="W44">
        <f>'2001 Chum Exp '!W43</f>
        <v>0</v>
      </c>
      <c r="X44">
        <f>'2001 Chum Exp '!X43</f>
        <v>0</v>
      </c>
      <c r="Y44">
        <f>'2001 Chum Exp '!Y43</f>
        <v>0</v>
      </c>
      <c r="Z44">
        <f t="shared" si="25"/>
        <v>12</v>
      </c>
      <c r="AB44">
        <f t="shared" si="26"/>
        <v>12</v>
      </c>
      <c r="AC44">
        <f t="shared" si="27"/>
        <v>18.782608695652176</v>
      </c>
      <c r="AE44">
        <f t="shared" si="28"/>
        <v>24</v>
      </c>
      <c r="AF44">
        <f t="shared" si="53"/>
        <v>0.13043478260869565</v>
      </c>
      <c r="AG44">
        <f t="shared" si="54"/>
        <v>1</v>
      </c>
      <c r="AH44">
        <f t="shared" si="55"/>
        <v>1</v>
      </c>
      <c r="AI44">
        <f t="shared" si="56"/>
        <v>0</v>
      </c>
      <c r="AJ44">
        <f t="shared" si="57"/>
        <v>1</v>
      </c>
      <c r="AK44">
        <f t="shared" si="58"/>
        <v>0</v>
      </c>
      <c r="AL44">
        <f t="shared" si="59"/>
        <v>1</v>
      </c>
      <c r="AM44">
        <f t="shared" si="60"/>
        <v>0</v>
      </c>
      <c r="AN44">
        <f t="shared" si="61"/>
        <v>0</v>
      </c>
      <c r="AO44">
        <f t="shared" si="62"/>
        <v>0</v>
      </c>
      <c r="AP44">
        <f t="shared" si="63"/>
        <v>0</v>
      </c>
      <c r="AQ44">
        <f t="shared" si="64"/>
        <v>0</v>
      </c>
      <c r="AR44">
        <f t="shared" si="65"/>
        <v>0</v>
      </c>
      <c r="AS44">
        <f t="shared" si="66"/>
        <v>0</v>
      </c>
      <c r="AT44">
        <f t="shared" si="67"/>
        <v>0</v>
      </c>
      <c r="AU44">
        <f t="shared" si="68"/>
        <v>0</v>
      </c>
      <c r="AV44">
        <f t="shared" si="69"/>
        <v>0</v>
      </c>
      <c r="AW44">
        <f t="shared" si="70"/>
        <v>0</v>
      </c>
      <c r="AX44">
        <f t="shared" si="71"/>
        <v>0</v>
      </c>
      <c r="AY44">
        <f t="shared" si="72"/>
        <v>1</v>
      </c>
      <c r="AZ44">
        <f t="shared" si="73"/>
        <v>1</v>
      </c>
      <c r="BA44">
        <f t="shared" si="74"/>
        <v>0</v>
      </c>
      <c r="BB44">
        <f t="shared" si="75"/>
        <v>0</v>
      </c>
      <c r="BC44">
        <f t="shared" si="76"/>
        <v>0</v>
      </c>
    </row>
    <row r="45" spans="1:55" x14ac:dyDescent="0.2">
      <c r="A45" s="1">
        <v>43681</v>
      </c>
      <c r="B45">
        <f>'2001 Chum Exp '!B44</f>
        <v>3</v>
      </c>
      <c r="C45">
        <f>'2001 Chum Exp '!C44</f>
        <v>0</v>
      </c>
      <c r="D45">
        <f>'2001 Chum Exp '!D44</f>
        <v>0</v>
      </c>
      <c r="E45">
        <f>'2001 Chum Exp '!E44</f>
        <v>0</v>
      </c>
      <c r="F45">
        <f>'2001 Chum Exp '!F44</f>
        <v>0</v>
      </c>
      <c r="G45">
        <f>'2001 Chum Exp '!G44</f>
        <v>0</v>
      </c>
      <c r="H45">
        <f>'2001 Chum Exp '!H44</f>
        <v>0</v>
      </c>
      <c r="I45">
        <f>'2001 Chum Exp '!I44</f>
        <v>0</v>
      </c>
      <c r="J45">
        <f>'2001 Chum Exp '!J44</f>
        <v>0</v>
      </c>
      <c r="K45">
        <f>'2001 Chum Exp '!K44</f>
        <v>0</v>
      </c>
      <c r="L45">
        <f>'2001 Chum Exp '!L44</f>
        <v>0</v>
      </c>
      <c r="M45">
        <f>'2001 Chum Exp '!M44</f>
        <v>0</v>
      </c>
      <c r="N45">
        <f>'2001 Chum Exp '!N44</f>
        <v>0</v>
      </c>
      <c r="O45">
        <f>'2001 Chum Exp '!O44</f>
        <v>0</v>
      </c>
      <c r="P45">
        <f>'2001 Chum Exp '!P44</f>
        <v>0</v>
      </c>
      <c r="Q45">
        <f>'2001 Chum Exp '!Q44</f>
        <v>0</v>
      </c>
      <c r="R45">
        <f>'2001 Chum Exp '!R44</f>
        <v>9</v>
      </c>
      <c r="S45">
        <f>'2001 Chum Exp '!S44</f>
        <v>0</v>
      </c>
      <c r="T45">
        <f>'2001 Chum Exp '!T44</f>
        <v>0</v>
      </c>
      <c r="U45">
        <f>'2001 Chum Exp '!U44</f>
        <v>0</v>
      </c>
      <c r="V45">
        <f>'2001 Chum Exp '!V44</f>
        <v>0</v>
      </c>
      <c r="W45">
        <f>'2001 Chum Exp '!W44</f>
        <v>3</v>
      </c>
      <c r="X45">
        <f>'2001 Chum Exp '!X44</f>
        <v>0</v>
      </c>
      <c r="Y45">
        <f>'2001 Chum Exp '!Y44</f>
        <v>0</v>
      </c>
      <c r="Z45">
        <f t="shared" si="25"/>
        <v>15</v>
      </c>
      <c r="AB45">
        <f t="shared" si="26"/>
        <v>15</v>
      </c>
      <c r="AC45">
        <f t="shared" si="27"/>
        <v>65.739130434782609</v>
      </c>
      <c r="AE45">
        <f t="shared" si="28"/>
        <v>24</v>
      </c>
      <c r="AF45">
        <f t="shared" si="53"/>
        <v>0.45652173913043476</v>
      </c>
      <c r="AG45">
        <f t="shared" si="54"/>
        <v>1</v>
      </c>
      <c r="AH45">
        <f t="shared" si="55"/>
        <v>0</v>
      </c>
      <c r="AI45">
        <f t="shared" si="56"/>
        <v>0</v>
      </c>
      <c r="AJ45">
        <f t="shared" si="57"/>
        <v>0</v>
      </c>
      <c r="AK45">
        <f t="shared" si="58"/>
        <v>0</v>
      </c>
      <c r="AL45">
        <f t="shared" si="59"/>
        <v>0</v>
      </c>
      <c r="AM45">
        <f t="shared" si="60"/>
        <v>0</v>
      </c>
      <c r="AN45">
        <f t="shared" si="61"/>
        <v>0</v>
      </c>
      <c r="AO45">
        <f t="shared" si="62"/>
        <v>0</v>
      </c>
      <c r="AP45">
        <f t="shared" si="63"/>
        <v>0</v>
      </c>
      <c r="AQ45">
        <f t="shared" si="64"/>
        <v>0</v>
      </c>
      <c r="AR45">
        <f t="shared" si="65"/>
        <v>0</v>
      </c>
      <c r="AS45">
        <f t="shared" si="66"/>
        <v>0</v>
      </c>
      <c r="AT45">
        <f t="shared" si="67"/>
        <v>0</v>
      </c>
      <c r="AU45">
        <f t="shared" si="68"/>
        <v>0</v>
      </c>
      <c r="AV45">
        <f t="shared" si="69"/>
        <v>9</v>
      </c>
      <c r="AW45">
        <f t="shared" si="70"/>
        <v>9</v>
      </c>
      <c r="AX45">
        <f t="shared" si="71"/>
        <v>0</v>
      </c>
      <c r="AY45">
        <f t="shared" si="72"/>
        <v>0</v>
      </c>
      <c r="AZ45">
        <f t="shared" si="73"/>
        <v>0</v>
      </c>
      <c r="BA45">
        <f t="shared" si="74"/>
        <v>1</v>
      </c>
      <c r="BB45">
        <f t="shared" si="75"/>
        <v>1</v>
      </c>
      <c r="BC45">
        <f t="shared" si="76"/>
        <v>0</v>
      </c>
    </row>
    <row r="46" spans="1:55" x14ac:dyDescent="0.2">
      <c r="A46" s="1">
        <v>43682</v>
      </c>
      <c r="B46">
        <f>'2001 Chum Exp '!B45</f>
        <v>0</v>
      </c>
      <c r="C46">
        <f>'2001 Chum Exp '!C45</f>
        <v>0</v>
      </c>
      <c r="D46">
        <f>'2001 Chum Exp '!D45</f>
        <v>0</v>
      </c>
      <c r="E46">
        <f>'2001 Chum Exp '!E45</f>
        <v>0</v>
      </c>
      <c r="F46">
        <f>'2001 Chum Exp '!F45</f>
        <v>3</v>
      </c>
      <c r="G46">
        <f>'2001 Chum Exp '!G45</f>
        <v>3</v>
      </c>
      <c r="H46">
        <f>'2001 Chum Exp '!H45</f>
        <v>0</v>
      </c>
      <c r="I46">
        <f>'2001 Chum Exp '!I45</f>
        <v>0</v>
      </c>
      <c r="J46">
        <f>'2001 Chum Exp '!J45</f>
        <v>0</v>
      </c>
      <c r="K46">
        <f>'2001 Chum Exp '!K45</f>
        <v>0</v>
      </c>
      <c r="L46">
        <f>'2001 Chum Exp '!L45</f>
        <v>0</v>
      </c>
      <c r="M46">
        <f>'2001 Chum Exp '!M45</f>
        <v>0</v>
      </c>
      <c r="N46">
        <f>'2001 Chum Exp '!N45</f>
        <v>0</v>
      </c>
      <c r="O46">
        <f>'2001 Chum Exp '!O45</f>
        <v>0</v>
      </c>
      <c r="P46">
        <f>'2001 Chum Exp '!P45</f>
        <v>0</v>
      </c>
      <c r="Q46">
        <f>'2001 Chum Exp '!Q45</f>
        <v>0</v>
      </c>
      <c r="R46">
        <f>'2001 Chum Exp '!R45</f>
        <v>0</v>
      </c>
      <c r="S46">
        <f>'2001 Chum Exp '!S45</f>
        <v>-3</v>
      </c>
      <c r="T46">
        <f>'2001 Chum Exp '!T45</f>
        <v>0</v>
      </c>
      <c r="U46">
        <f>'2001 Chum Exp '!U45</f>
        <v>0</v>
      </c>
      <c r="V46">
        <f>'2001 Chum Exp '!V45</f>
        <v>0</v>
      </c>
      <c r="W46">
        <f>'2001 Chum Exp '!W45</f>
        <v>0</v>
      </c>
      <c r="X46">
        <f>'2001 Chum Exp '!X45</f>
        <v>0</v>
      </c>
      <c r="Y46">
        <f>'2001 Chum Exp '!Y45</f>
        <v>0</v>
      </c>
      <c r="Z46">
        <f t="shared" si="25"/>
        <v>3</v>
      </c>
      <c r="AB46">
        <f t="shared" si="26"/>
        <v>3</v>
      </c>
      <c r="AC46">
        <f t="shared" si="27"/>
        <v>12.521739130434785</v>
      </c>
      <c r="AE46">
        <f t="shared" si="28"/>
        <v>24</v>
      </c>
      <c r="AF46">
        <f t="shared" si="53"/>
        <v>8.6956521739130432E-2</v>
      </c>
      <c r="AG46">
        <f t="shared" si="54"/>
        <v>0</v>
      </c>
      <c r="AH46">
        <f t="shared" si="55"/>
        <v>0</v>
      </c>
      <c r="AI46">
        <f t="shared" si="56"/>
        <v>0</v>
      </c>
      <c r="AJ46">
        <f t="shared" si="57"/>
        <v>1</v>
      </c>
      <c r="AK46">
        <f t="shared" si="58"/>
        <v>0</v>
      </c>
      <c r="AL46">
        <f t="shared" si="59"/>
        <v>1</v>
      </c>
      <c r="AM46">
        <f t="shared" si="60"/>
        <v>0</v>
      </c>
      <c r="AN46">
        <f t="shared" si="61"/>
        <v>0</v>
      </c>
      <c r="AO46">
        <f t="shared" si="62"/>
        <v>0</v>
      </c>
      <c r="AP46">
        <f t="shared" si="63"/>
        <v>0</v>
      </c>
      <c r="AQ46">
        <f t="shared" si="64"/>
        <v>0</v>
      </c>
      <c r="AR46">
        <f t="shared" si="65"/>
        <v>0</v>
      </c>
      <c r="AS46">
        <f t="shared" si="66"/>
        <v>0</v>
      </c>
      <c r="AT46">
        <f t="shared" si="67"/>
        <v>0</v>
      </c>
      <c r="AU46">
        <f t="shared" si="68"/>
        <v>0</v>
      </c>
      <c r="AV46">
        <f t="shared" si="69"/>
        <v>0</v>
      </c>
      <c r="AW46">
        <f t="shared" si="70"/>
        <v>1</v>
      </c>
      <c r="AX46">
        <f t="shared" si="71"/>
        <v>1</v>
      </c>
      <c r="AY46">
        <f t="shared" si="72"/>
        <v>0</v>
      </c>
      <c r="AZ46">
        <f t="shared" si="73"/>
        <v>0</v>
      </c>
      <c r="BA46">
        <f t="shared" si="74"/>
        <v>0</v>
      </c>
      <c r="BB46">
        <f t="shared" si="75"/>
        <v>0</v>
      </c>
      <c r="BC46">
        <f t="shared" si="76"/>
        <v>0</v>
      </c>
    </row>
    <row r="47" spans="1:55" x14ac:dyDescent="0.2">
      <c r="A47" s="1">
        <v>43683</v>
      </c>
      <c r="B47">
        <f>'2001 Chum Exp '!B46</f>
        <v>6</v>
      </c>
      <c r="C47">
        <f>'2001 Chum Exp '!C46</f>
        <v>9</v>
      </c>
      <c r="D47">
        <f>'2001 Chum Exp '!D46</f>
        <v>3</v>
      </c>
      <c r="E47">
        <f>'2001 Chum Exp '!E46</f>
        <v>3</v>
      </c>
      <c r="F47">
        <f>'2001 Chum Exp '!F46</f>
        <v>3</v>
      </c>
      <c r="G47">
        <f>'2001 Chum Exp '!G46</f>
        <v>12</v>
      </c>
      <c r="H47">
        <f>'2001 Chum Exp '!H46</f>
        <v>3</v>
      </c>
      <c r="I47">
        <f>'2001 Chum Exp '!I46</f>
        <v>0</v>
      </c>
      <c r="J47">
        <f>'2001 Chum Exp '!J46</f>
        <v>0</v>
      </c>
      <c r="K47">
        <f>'2001 Chum Exp '!K46</f>
        <v>0</v>
      </c>
      <c r="L47">
        <f>'2001 Chum Exp '!L46</f>
        <v>0</v>
      </c>
      <c r="M47">
        <f>'2001 Chum Exp '!M46</f>
        <v>0</v>
      </c>
      <c r="N47">
        <f>'2001 Chum Exp '!N46</f>
        <v>0</v>
      </c>
      <c r="O47">
        <f>'2001 Chum Exp '!O46</f>
        <v>0</v>
      </c>
      <c r="P47">
        <f>'2001 Chum Exp '!P46</f>
        <v>0</v>
      </c>
      <c r="Q47">
        <f>'2001 Chum Exp '!Q46</f>
        <v>0</v>
      </c>
      <c r="R47">
        <f>'2001 Chum Exp '!R46</f>
        <v>0</v>
      </c>
      <c r="S47">
        <f>'2001 Chum Exp '!S46</f>
        <v>0</v>
      </c>
      <c r="T47">
        <f>'2001 Chum Exp '!T46</f>
        <v>0</v>
      </c>
      <c r="U47">
        <f>'2001 Chum Exp '!U46</f>
        <v>0</v>
      </c>
      <c r="V47">
        <f>'2001 Chum Exp '!V46</f>
        <v>0</v>
      </c>
      <c r="W47">
        <f>'2001 Chum Exp '!W46</f>
        <v>0</v>
      </c>
      <c r="X47">
        <f>'2001 Chum Exp '!X46</f>
        <v>0</v>
      </c>
      <c r="Y47">
        <f>'2001 Chum Exp '!Y46</f>
        <v>0</v>
      </c>
      <c r="Z47">
        <f t="shared" si="25"/>
        <v>39</v>
      </c>
      <c r="AB47">
        <f t="shared" si="26"/>
        <v>39</v>
      </c>
      <c r="AC47">
        <f t="shared" si="27"/>
        <v>75.130434782608702</v>
      </c>
      <c r="AE47">
        <f t="shared" si="28"/>
        <v>24</v>
      </c>
      <c r="AF47">
        <f t="shared" si="53"/>
        <v>0.52173913043478259</v>
      </c>
      <c r="AG47">
        <f t="shared" si="54"/>
        <v>1</v>
      </c>
      <c r="AH47">
        <f t="shared" si="55"/>
        <v>4</v>
      </c>
      <c r="AI47">
        <f t="shared" si="56"/>
        <v>0</v>
      </c>
      <c r="AJ47">
        <f t="shared" si="57"/>
        <v>0</v>
      </c>
      <c r="AK47">
        <f t="shared" si="58"/>
        <v>9</v>
      </c>
      <c r="AL47">
        <f t="shared" si="59"/>
        <v>9</v>
      </c>
      <c r="AM47">
        <f t="shared" si="60"/>
        <v>1</v>
      </c>
      <c r="AN47">
        <f t="shared" si="61"/>
        <v>0</v>
      </c>
      <c r="AO47">
        <f t="shared" si="62"/>
        <v>0</v>
      </c>
      <c r="AP47">
        <f t="shared" si="63"/>
        <v>0</v>
      </c>
      <c r="AQ47">
        <f t="shared" si="64"/>
        <v>0</v>
      </c>
      <c r="AR47">
        <f t="shared" si="65"/>
        <v>0</v>
      </c>
      <c r="AS47">
        <f t="shared" si="66"/>
        <v>0</v>
      </c>
      <c r="AT47">
        <f t="shared" si="67"/>
        <v>0</v>
      </c>
      <c r="AU47">
        <f t="shared" si="68"/>
        <v>0</v>
      </c>
      <c r="AV47">
        <f t="shared" si="69"/>
        <v>0</v>
      </c>
      <c r="AW47">
        <f t="shared" si="70"/>
        <v>0</v>
      </c>
      <c r="AX47">
        <f t="shared" si="71"/>
        <v>0</v>
      </c>
      <c r="AY47">
        <f t="shared" si="72"/>
        <v>0</v>
      </c>
      <c r="AZ47">
        <f t="shared" si="73"/>
        <v>0</v>
      </c>
      <c r="BA47">
        <f t="shared" si="74"/>
        <v>0</v>
      </c>
      <c r="BB47">
        <f t="shared" si="75"/>
        <v>0</v>
      </c>
      <c r="BC47">
        <f t="shared" si="76"/>
        <v>0</v>
      </c>
    </row>
    <row r="48" spans="1:55" x14ac:dyDescent="0.2">
      <c r="A48" s="1">
        <v>43684</v>
      </c>
      <c r="B48">
        <f>'2001 Chum Exp '!B47</f>
        <v>0</v>
      </c>
      <c r="C48">
        <f>'2001 Chum Exp '!C47</f>
        <v>3</v>
      </c>
      <c r="D48">
        <f>'2001 Chum Exp '!D47</f>
        <v>0</v>
      </c>
      <c r="E48">
        <f>'2001 Chum Exp '!E47</f>
        <v>0</v>
      </c>
      <c r="F48">
        <f>'2001 Chum Exp '!F47</f>
        <v>0</v>
      </c>
      <c r="G48">
        <f>'2001 Chum Exp '!G47</f>
        <v>0</v>
      </c>
      <c r="H48" s="10"/>
      <c r="I48" s="10"/>
      <c r="J48" s="10"/>
      <c r="K48" s="10"/>
      <c r="L48" s="10"/>
      <c r="M48" s="10"/>
      <c r="N48">
        <f>'2001 Chum Exp '!N47</f>
        <v>0</v>
      </c>
      <c r="O48">
        <f>'2001 Chum Exp '!O47</f>
        <v>0</v>
      </c>
      <c r="P48">
        <f>'2001 Chum Exp '!P47</f>
        <v>0</v>
      </c>
      <c r="Q48">
        <f>'2001 Chum Exp '!Q47</f>
        <v>0</v>
      </c>
      <c r="R48">
        <f>'2001 Chum Exp '!R47</f>
        <v>3</v>
      </c>
      <c r="S48">
        <f>'2001 Chum Exp '!S47</f>
        <v>0</v>
      </c>
      <c r="T48">
        <f>'2001 Chum Exp '!T47</f>
        <v>0</v>
      </c>
      <c r="U48">
        <f>'2001 Chum Exp '!U47</f>
        <v>0</v>
      </c>
      <c r="V48">
        <f>'2001 Chum Exp '!V47</f>
        <v>0</v>
      </c>
      <c r="W48">
        <f>'2001 Chum Exp '!W47</f>
        <v>0</v>
      </c>
      <c r="X48">
        <f>'2001 Chum Exp '!X47</f>
        <v>0</v>
      </c>
      <c r="Y48">
        <f>'2001 Chum Exp '!Y47</f>
        <v>0</v>
      </c>
      <c r="Z48">
        <f>SUM(B48:Y48)</f>
        <v>6</v>
      </c>
      <c r="AB48" s="10">
        <f>ROUND(SUM(B48:Y48),0)</f>
        <v>6</v>
      </c>
      <c r="AC48">
        <f t="shared" si="27"/>
        <v>13.528820712926761</v>
      </c>
      <c r="AE48">
        <f>$AE$1*SUM($B$90:$G$90,$N$90:$Y$90)</f>
        <v>23.278123120112294</v>
      </c>
      <c r="AF48">
        <f t="shared" si="53"/>
        <v>8.9774169449419891E-2</v>
      </c>
      <c r="AG48">
        <f t="shared" si="54"/>
        <v>1</v>
      </c>
      <c r="AH48">
        <f t="shared" si="55"/>
        <v>1</v>
      </c>
      <c r="AI48">
        <f t="shared" si="56"/>
        <v>0</v>
      </c>
      <c r="AJ48">
        <f t="shared" si="57"/>
        <v>0</v>
      </c>
      <c r="AK48">
        <f t="shared" si="58"/>
        <v>0</v>
      </c>
      <c r="AL48">
        <f t="shared" si="59"/>
        <v>0</v>
      </c>
      <c r="AM48">
        <f t="shared" si="60"/>
        <v>0</v>
      </c>
      <c r="AN48">
        <f t="shared" si="61"/>
        <v>0</v>
      </c>
      <c r="AO48">
        <f t="shared" si="62"/>
        <v>0</v>
      </c>
      <c r="AP48">
        <f t="shared" si="63"/>
        <v>0</v>
      </c>
      <c r="AQ48">
        <f t="shared" si="64"/>
        <v>0</v>
      </c>
      <c r="AR48">
        <f t="shared" si="65"/>
        <v>0</v>
      </c>
      <c r="AS48">
        <f t="shared" si="66"/>
        <v>0</v>
      </c>
      <c r="AT48">
        <f t="shared" si="67"/>
        <v>0</v>
      </c>
      <c r="AU48">
        <f t="shared" si="68"/>
        <v>0</v>
      </c>
      <c r="AV48">
        <f t="shared" si="69"/>
        <v>1</v>
      </c>
      <c r="AW48">
        <f t="shared" si="70"/>
        <v>1</v>
      </c>
      <c r="AX48">
        <f t="shared" si="71"/>
        <v>0</v>
      </c>
      <c r="AY48">
        <f t="shared" si="72"/>
        <v>0</v>
      </c>
      <c r="AZ48">
        <f t="shared" si="73"/>
        <v>0</v>
      </c>
      <c r="BA48">
        <f t="shared" si="74"/>
        <v>0</v>
      </c>
      <c r="BB48">
        <f t="shared" si="75"/>
        <v>0</v>
      </c>
      <c r="BC48">
        <f t="shared" si="76"/>
        <v>0</v>
      </c>
    </row>
    <row r="49" spans="1:55" x14ac:dyDescent="0.2">
      <c r="A49" s="1">
        <v>43685</v>
      </c>
      <c r="B49">
        <f>'2001 Chum Exp '!B48</f>
        <v>0</v>
      </c>
      <c r="C49">
        <f>'2001 Chum Exp '!C48</f>
        <v>0</v>
      </c>
      <c r="D49">
        <f>'2001 Chum Exp '!D48</f>
        <v>0</v>
      </c>
      <c r="E49">
        <f>'2001 Chum Exp '!E48</f>
        <v>-3</v>
      </c>
      <c r="F49">
        <f>'2001 Chum Exp '!F48</f>
        <v>0</v>
      </c>
      <c r="G49">
        <f>'2001 Chum Exp '!G48</f>
        <v>0</v>
      </c>
      <c r="H49" s="10"/>
      <c r="I49" s="10"/>
      <c r="J49" s="10"/>
      <c r="K49" s="10"/>
      <c r="L49" s="10"/>
      <c r="M49" s="10"/>
      <c r="N49">
        <f>'2001 Chum Exp '!N48</f>
        <v>0</v>
      </c>
      <c r="O49">
        <f>'2001 Chum Exp '!O48</f>
        <v>0</v>
      </c>
      <c r="P49">
        <f>'2001 Chum Exp '!P48</f>
        <v>0</v>
      </c>
      <c r="Q49">
        <f>'2001 Chum Exp '!Q48</f>
        <v>0</v>
      </c>
      <c r="R49">
        <f>'2001 Chum Exp '!R48</f>
        <v>0</v>
      </c>
      <c r="S49">
        <f>'2001 Chum Exp '!S48</f>
        <v>0</v>
      </c>
      <c r="T49">
        <f>'2001 Chum Exp '!T48</f>
        <v>0</v>
      </c>
      <c r="U49">
        <f>'2001 Chum Exp '!U48</f>
        <v>3</v>
      </c>
      <c r="V49">
        <f>'2001 Chum Exp '!V48</f>
        <v>0</v>
      </c>
      <c r="W49">
        <f>'2001 Chum Exp '!W48</f>
        <v>0</v>
      </c>
      <c r="X49">
        <f>'2001 Chum Exp '!X48</f>
        <v>0</v>
      </c>
      <c r="Y49">
        <f>'2001 Chum Exp '!Y48</f>
        <v>0</v>
      </c>
      <c r="Z49">
        <f t="shared" si="25"/>
        <v>0</v>
      </c>
      <c r="AB49" s="10">
        <f>ROUND(SUM(B49:Y49),0)</f>
        <v>0</v>
      </c>
      <c r="AC49">
        <f t="shared" si="27"/>
        <v>13.528820712926761</v>
      </c>
      <c r="AE49">
        <f t="shared" ref="AE49:AE54" si="77">$AE$1*SUM($B$90:$G$90,$N$90:$Y$90)</f>
        <v>23.278123120112294</v>
      </c>
      <c r="AF49">
        <f t="shared" si="53"/>
        <v>8.9774169449419891E-2</v>
      </c>
      <c r="AG49">
        <f t="shared" si="54"/>
        <v>0</v>
      </c>
      <c r="AH49">
        <f t="shared" si="55"/>
        <v>0</v>
      </c>
      <c r="AI49">
        <f t="shared" si="56"/>
        <v>1</v>
      </c>
      <c r="AJ49">
        <f t="shared" si="57"/>
        <v>1</v>
      </c>
      <c r="AK49">
        <f t="shared" si="58"/>
        <v>0</v>
      </c>
      <c r="AL49">
        <f t="shared" si="59"/>
        <v>0</v>
      </c>
      <c r="AM49">
        <f t="shared" si="60"/>
        <v>0</v>
      </c>
      <c r="AN49">
        <f t="shared" si="61"/>
        <v>0</v>
      </c>
      <c r="AO49">
        <f t="shared" si="62"/>
        <v>0</v>
      </c>
      <c r="AP49">
        <f t="shared" si="63"/>
        <v>0</v>
      </c>
      <c r="AQ49">
        <f t="shared" si="64"/>
        <v>0</v>
      </c>
      <c r="AR49">
        <f t="shared" si="65"/>
        <v>0</v>
      </c>
      <c r="AS49">
        <f t="shared" si="66"/>
        <v>0</v>
      </c>
      <c r="AT49">
        <f t="shared" si="67"/>
        <v>0</v>
      </c>
      <c r="AU49">
        <f t="shared" si="68"/>
        <v>0</v>
      </c>
      <c r="AV49">
        <f t="shared" si="69"/>
        <v>0</v>
      </c>
      <c r="AW49">
        <f t="shared" si="70"/>
        <v>0</v>
      </c>
      <c r="AX49">
        <f t="shared" si="71"/>
        <v>0</v>
      </c>
      <c r="AY49">
        <f t="shared" si="72"/>
        <v>1</v>
      </c>
      <c r="AZ49">
        <f t="shared" si="73"/>
        <v>1</v>
      </c>
      <c r="BA49">
        <f t="shared" si="74"/>
        <v>0</v>
      </c>
      <c r="BB49">
        <f t="shared" si="75"/>
        <v>0</v>
      </c>
      <c r="BC49">
        <f t="shared" si="76"/>
        <v>0</v>
      </c>
    </row>
    <row r="50" spans="1:55" x14ac:dyDescent="0.2">
      <c r="A50" s="1">
        <v>43686</v>
      </c>
      <c r="B50">
        <f>'2001 Chum Exp '!B49</f>
        <v>0</v>
      </c>
      <c r="C50">
        <f>'2001 Chum Exp '!C49</f>
        <v>0</v>
      </c>
      <c r="D50">
        <f>'2001 Chum Exp '!D49</f>
        <v>0</v>
      </c>
      <c r="E50">
        <f>'2001 Chum Exp '!E49</f>
        <v>0</v>
      </c>
      <c r="F50">
        <f>'2001 Chum Exp '!F49</f>
        <v>-3</v>
      </c>
      <c r="G50">
        <f>'2001 Chum Exp '!G49</f>
        <v>0</v>
      </c>
      <c r="H50" s="10"/>
      <c r="I50" s="10"/>
      <c r="J50" s="10"/>
      <c r="K50" s="10"/>
      <c r="L50" s="10"/>
      <c r="M50" s="10"/>
      <c r="N50">
        <f>'2001 Chum Exp '!N49</f>
        <v>0</v>
      </c>
      <c r="O50">
        <f>'2001 Chum Exp '!O49</f>
        <v>0</v>
      </c>
      <c r="P50">
        <f>'2001 Chum Exp '!P49</f>
        <v>0</v>
      </c>
      <c r="Q50">
        <f>'2001 Chum Exp '!Q49</f>
        <v>0</v>
      </c>
      <c r="R50">
        <f>'2001 Chum Exp '!R49</f>
        <v>0</v>
      </c>
      <c r="S50">
        <f>'2001 Chum Exp '!S49</f>
        <v>0</v>
      </c>
      <c r="T50">
        <f>'2001 Chum Exp '!T49</f>
        <v>0</v>
      </c>
      <c r="U50">
        <f>'2001 Chum Exp '!U49</f>
        <v>0</v>
      </c>
      <c r="V50">
        <f>'2001 Chum Exp '!V49</f>
        <v>0</v>
      </c>
      <c r="W50">
        <f>'2001 Chum Exp '!W49</f>
        <v>0</v>
      </c>
      <c r="X50">
        <f>'2001 Chum Exp '!X49</f>
        <v>0</v>
      </c>
      <c r="Y50">
        <f>'2001 Chum Exp '!Y49</f>
        <v>0</v>
      </c>
      <c r="Z50">
        <f t="shared" si="25"/>
        <v>-3</v>
      </c>
      <c r="AB50" s="10">
        <f t="shared" si="26"/>
        <v>-3</v>
      </c>
      <c r="AC50">
        <f t="shared" si="27"/>
        <v>6.7644103564633804</v>
      </c>
      <c r="AE50">
        <f t="shared" si="77"/>
        <v>23.278123120112294</v>
      </c>
      <c r="AF50">
        <f t="shared" si="53"/>
        <v>4.4887084724709946E-2</v>
      </c>
      <c r="AG50">
        <f t="shared" si="54"/>
        <v>0</v>
      </c>
      <c r="AH50">
        <f t="shared" si="55"/>
        <v>0</v>
      </c>
      <c r="AI50">
        <f t="shared" si="56"/>
        <v>0</v>
      </c>
      <c r="AJ50">
        <f t="shared" si="57"/>
        <v>1</v>
      </c>
      <c r="AK50">
        <f t="shared" si="58"/>
        <v>1</v>
      </c>
      <c r="AL50">
        <f t="shared" si="59"/>
        <v>0</v>
      </c>
      <c r="AM50">
        <f t="shared" si="60"/>
        <v>0</v>
      </c>
      <c r="AN50">
        <f t="shared" si="61"/>
        <v>0</v>
      </c>
      <c r="AO50">
        <f t="shared" si="62"/>
        <v>0</v>
      </c>
      <c r="AP50">
        <f t="shared" si="63"/>
        <v>0</v>
      </c>
      <c r="AQ50">
        <f t="shared" si="64"/>
        <v>0</v>
      </c>
      <c r="AR50">
        <f t="shared" si="65"/>
        <v>0</v>
      </c>
      <c r="AS50">
        <f t="shared" si="66"/>
        <v>0</v>
      </c>
      <c r="AT50">
        <f t="shared" si="67"/>
        <v>0</v>
      </c>
      <c r="AU50">
        <f t="shared" si="68"/>
        <v>0</v>
      </c>
      <c r="AV50">
        <f t="shared" si="69"/>
        <v>0</v>
      </c>
      <c r="AW50">
        <f t="shared" si="70"/>
        <v>0</v>
      </c>
      <c r="AX50">
        <f t="shared" si="71"/>
        <v>0</v>
      </c>
      <c r="AY50">
        <f t="shared" si="72"/>
        <v>0</v>
      </c>
      <c r="AZ50">
        <f t="shared" si="73"/>
        <v>0</v>
      </c>
      <c r="BA50">
        <f t="shared" si="74"/>
        <v>0</v>
      </c>
      <c r="BB50">
        <f t="shared" si="75"/>
        <v>0</v>
      </c>
      <c r="BC50">
        <f t="shared" si="76"/>
        <v>0</v>
      </c>
    </row>
    <row r="51" spans="1:55" x14ac:dyDescent="0.2">
      <c r="A51" s="1">
        <v>43687</v>
      </c>
      <c r="B51">
        <f>'2001 Chum Exp '!B50</f>
        <v>0</v>
      </c>
      <c r="C51">
        <f>'2001 Chum Exp '!C50</f>
        <v>0</v>
      </c>
      <c r="D51">
        <f>'2001 Chum Exp '!D50</f>
        <v>0</v>
      </c>
      <c r="E51">
        <f>'2001 Chum Exp '!E50</f>
        <v>0</v>
      </c>
      <c r="F51">
        <f>'2001 Chum Exp '!F50</f>
        <v>0</v>
      </c>
      <c r="G51">
        <f>'2001 Chum Exp '!G50</f>
        <v>0</v>
      </c>
      <c r="H51" s="10"/>
      <c r="I51" s="10"/>
      <c r="J51" s="10"/>
      <c r="K51" s="10"/>
      <c r="L51" s="10"/>
      <c r="M51" s="10"/>
      <c r="N51">
        <f>'2001 Chum Exp '!N50</f>
        <v>0</v>
      </c>
      <c r="O51">
        <f>'2001 Chum Exp '!O50</f>
        <v>0</v>
      </c>
      <c r="P51">
        <f>'2001 Chum Exp '!P50</f>
        <v>0</v>
      </c>
      <c r="Q51">
        <f>'2001 Chum Exp '!Q50</f>
        <v>0</v>
      </c>
      <c r="R51">
        <f>'2001 Chum Exp '!R50</f>
        <v>0</v>
      </c>
      <c r="S51">
        <f>'2001 Chum Exp '!S50</f>
        <v>0</v>
      </c>
      <c r="T51">
        <f>'2001 Chum Exp '!T50</f>
        <v>0</v>
      </c>
      <c r="U51">
        <f>'2001 Chum Exp '!U50</f>
        <v>0</v>
      </c>
      <c r="V51">
        <f>'2001 Chum Exp '!V50</f>
        <v>3</v>
      </c>
      <c r="W51">
        <f>'2001 Chum Exp '!W50</f>
        <v>0</v>
      </c>
      <c r="X51">
        <f>'2001 Chum Exp '!X50</f>
        <v>0</v>
      </c>
      <c r="Y51">
        <f>'2001 Chum Exp '!Y50</f>
        <v>0</v>
      </c>
      <c r="Z51">
        <f t="shared" si="25"/>
        <v>3</v>
      </c>
      <c r="AB51" s="10">
        <f t="shared" si="26"/>
        <v>3</v>
      </c>
      <c r="AC51">
        <f t="shared" si="27"/>
        <v>6.7644103564633804</v>
      </c>
      <c r="AE51">
        <f t="shared" si="77"/>
        <v>23.278123120112294</v>
      </c>
      <c r="AF51">
        <f t="shared" si="53"/>
        <v>4.4887084724709946E-2</v>
      </c>
      <c r="AG51">
        <f t="shared" si="54"/>
        <v>0</v>
      </c>
      <c r="AH51">
        <f t="shared" si="55"/>
        <v>0</v>
      </c>
      <c r="AI51">
        <f t="shared" si="56"/>
        <v>0</v>
      </c>
      <c r="AJ51">
        <f t="shared" si="57"/>
        <v>0</v>
      </c>
      <c r="AK51">
        <f t="shared" si="58"/>
        <v>0</v>
      </c>
      <c r="AL51">
        <f t="shared" si="59"/>
        <v>0</v>
      </c>
      <c r="AM51">
        <f t="shared" si="60"/>
        <v>0</v>
      </c>
      <c r="AN51">
        <f t="shared" si="61"/>
        <v>0</v>
      </c>
      <c r="AO51">
        <f t="shared" si="62"/>
        <v>0</v>
      </c>
      <c r="AP51">
        <f t="shared" si="63"/>
        <v>0</v>
      </c>
      <c r="AQ51">
        <f t="shared" si="64"/>
        <v>0</v>
      </c>
      <c r="AR51">
        <f t="shared" si="65"/>
        <v>0</v>
      </c>
      <c r="AS51">
        <f t="shared" si="66"/>
        <v>0</v>
      </c>
      <c r="AT51">
        <f t="shared" si="67"/>
        <v>0</v>
      </c>
      <c r="AU51">
        <f t="shared" si="68"/>
        <v>0</v>
      </c>
      <c r="AV51">
        <f t="shared" si="69"/>
        <v>0</v>
      </c>
      <c r="AW51">
        <f t="shared" si="70"/>
        <v>0</v>
      </c>
      <c r="AX51">
        <f t="shared" si="71"/>
        <v>0</v>
      </c>
      <c r="AY51">
        <f t="shared" si="72"/>
        <v>0</v>
      </c>
      <c r="AZ51">
        <f t="shared" si="73"/>
        <v>1</v>
      </c>
      <c r="BA51">
        <f t="shared" si="74"/>
        <v>1</v>
      </c>
      <c r="BB51">
        <f t="shared" si="75"/>
        <v>0</v>
      </c>
      <c r="BC51">
        <f t="shared" si="76"/>
        <v>0</v>
      </c>
    </row>
    <row r="52" spans="1:55" x14ac:dyDescent="0.2">
      <c r="A52" s="1">
        <v>43688</v>
      </c>
      <c r="B52">
        <f>'2001 Chum Exp '!B51</f>
        <v>0</v>
      </c>
      <c r="C52">
        <f>'2001 Chum Exp '!C51</f>
        <v>3</v>
      </c>
      <c r="D52">
        <f>'2001 Chum Exp '!D51</f>
        <v>0</v>
      </c>
      <c r="E52">
        <f>'2001 Chum Exp '!E51</f>
        <v>0</v>
      </c>
      <c r="F52">
        <f>'2001 Chum Exp '!F51</f>
        <v>0</v>
      </c>
      <c r="G52">
        <f>'2001 Chum Exp '!G51</f>
        <v>0</v>
      </c>
      <c r="H52" s="10"/>
      <c r="I52" s="10"/>
      <c r="J52" s="10"/>
      <c r="K52" s="10"/>
      <c r="L52" s="10"/>
      <c r="M52" s="10"/>
      <c r="N52">
        <f>'2001 Chum Exp '!N51</f>
        <v>0</v>
      </c>
      <c r="O52">
        <f>'2001 Chum Exp '!O51</f>
        <v>0</v>
      </c>
      <c r="P52">
        <f>'2001 Chum Exp '!P51</f>
        <v>0</v>
      </c>
      <c r="Q52">
        <f>'2001 Chum Exp '!Q51</f>
        <v>0</v>
      </c>
      <c r="R52">
        <f>'2001 Chum Exp '!R51</f>
        <v>0</v>
      </c>
      <c r="S52">
        <f>'2001 Chum Exp '!S51</f>
        <v>0</v>
      </c>
      <c r="T52">
        <f>'2001 Chum Exp '!T51</f>
        <v>0</v>
      </c>
      <c r="U52">
        <f>'2001 Chum Exp '!U51</f>
        <v>3</v>
      </c>
      <c r="V52">
        <f>'2001 Chum Exp '!V51</f>
        <v>0</v>
      </c>
      <c r="W52">
        <f>'2001 Chum Exp '!W51</f>
        <v>0</v>
      </c>
      <c r="X52">
        <f>'2001 Chum Exp '!X51</f>
        <v>0</v>
      </c>
      <c r="Y52">
        <f>'2001 Chum Exp '!Y51</f>
        <v>0</v>
      </c>
      <c r="Z52">
        <f t="shared" si="25"/>
        <v>6</v>
      </c>
      <c r="AB52" s="10">
        <f t="shared" si="26"/>
        <v>6</v>
      </c>
      <c r="AC52">
        <f t="shared" si="27"/>
        <v>13.528820712926761</v>
      </c>
      <c r="AE52">
        <f t="shared" si="77"/>
        <v>23.278123120112294</v>
      </c>
      <c r="AF52">
        <f t="shared" si="53"/>
        <v>8.9774169449419891E-2</v>
      </c>
      <c r="AG52">
        <f t="shared" si="54"/>
        <v>1</v>
      </c>
      <c r="AH52">
        <f t="shared" si="55"/>
        <v>1</v>
      </c>
      <c r="AI52">
        <f t="shared" si="56"/>
        <v>0</v>
      </c>
      <c r="AJ52">
        <f t="shared" si="57"/>
        <v>0</v>
      </c>
      <c r="AK52">
        <f t="shared" si="58"/>
        <v>0</v>
      </c>
      <c r="AL52">
        <f t="shared" si="59"/>
        <v>0</v>
      </c>
      <c r="AM52">
        <f t="shared" si="60"/>
        <v>0</v>
      </c>
      <c r="AN52">
        <f t="shared" si="61"/>
        <v>0</v>
      </c>
      <c r="AO52">
        <f t="shared" si="62"/>
        <v>0</v>
      </c>
      <c r="AP52">
        <f t="shared" si="63"/>
        <v>0</v>
      </c>
      <c r="AQ52">
        <f t="shared" si="64"/>
        <v>0</v>
      </c>
      <c r="AR52">
        <f t="shared" si="65"/>
        <v>0</v>
      </c>
      <c r="AS52">
        <f t="shared" si="66"/>
        <v>0</v>
      </c>
      <c r="AT52">
        <f t="shared" si="67"/>
        <v>0</v>
      </c>
      <c r="AU52">
        <f t="shared" si="68"/>
        <v>0</v>
      </c>
      <c r="AV52">
        <f t="shared" si="69"/>
        <v>0</v>
      </c>
      <c r="AW52">
        <f t="shared" si="70"/>
        <v>0</v>
      </c>
      <c r="AX52">
        <f t="shared" si="71"/>
        <v>0</v>
      </c>
      <c r="AY52">
        <f t="shared" si="72"/>
        <v>1</v>
      </c>
      <c r="AZ52">
        <f t="shared" si="73"/>
        <v>1</v>
      </c>
      <c r="BA52">
        <f t="shared" si="74"/>
        <v>0</v>
      </c>
      <c r="BB52">
        <f t="shared" si="75"/>
        <v>0</v>
      </c>
      <c r="BC52">
        <f t="shared" si="76"/>
        <v>0</v>
      </c>
    </row>
    <row r="53" spans="1:55" x14ac:dyDescent="0.2">
      <c r="A53" s="1">
        <v>43689</v>
      </c>
      <c r="B53">
        <f>'2001 Chum Exp '!B52</f>
        <v>0</v>
      </c>
      <c r="C53">
        <f>'2001 Chum Exp '!C52</f>
        <v>0</v>
      </c>
      <c r="D53">
        <f>'2001 Chum Exp '!D52</f>
        <v>0</v>
      </c>
      <c r="E53">
        <f>'2001 Chum Exp '!E52</f>
        <v>0</v>
      </c>
      <c r="F53">
        <f>'2001 Chum Exp '!F52</f>
        <v>0</v>
      </c>
      <c r="G53">
        <f>'2001 Chum Exp '!G52</f>
        <v>0</v>
      </c>
      <c r="H53" s="10"/>
      <c r="I53" s="10"/>
      <c r="J53" s="10"/>
      <c r="K53" s="10"/>
      <c r="L53" s="10"/>
      <c r="M53" s="10"/>
      <c r="N53">
        <f>'2001 Chum Exp '!N52</f>
        <v>0</v>
      </c>
      <c r="O53">
        <f>'2001 Chum Exp '!O52</f>
        <v>3</v>
      </c>
      <c r="P53">
        <f>'2001 Chum Exp '!P52</f>
        <v>0</v>
      </c>
      <c r="Q53">
        <f>'2001 Chum Exp '!Q52</f>
        <v>0</v>
      </c>
      <c r="R53">
        <f>'2001 Chum Exp '!R52</f>
        <v>0</v>
      </c>
      <c r="S53">
        <f>'2001 Chum Exp '!S52</f>
        <v>0</v>
      </c>
      <c r="T53">
        <f>'2001 Chum Exp '!T52</f>
        <v>0</v>
      </c>
      <c r="U53">
        <f>'2001 Chum Exp '!U52</f>
        <v>0</v>
      </c>
      <c r="V53">
        <f>'2001 Chum Exp '!V52</f>
        <v>0</v>
      </c>
      <c r="W53">
        <f>'2001 Chum Exp '!W52</f>
        <v>0</v>
      </c>
      <c r="X53">
        <f>'2001 Chum Exp '!X52</f>
        <v>0</v>
      </c>
      <c r="Y53">
        <f>'2001 Chum Exp '!Y52</f>
        <v>0</v>
      </c>
      <c r="Z53">
        <f t="shared" si="25"/>
        <v>3</v>
      </c>
      <c r="AB53" s="10">
        <f t="shared" si="26"/>
        <v>3</v>
      </c>
      <c r="AC53">
        <f t="shared" si="27"/>
        <v>6.7644103564633804</v>
      </c>
      <c r="AE53">
        <f t="shared" si="77"/>
        <v>23.278123120112294</v>
      </c>
      <c r="AF53">
        <f t="shared" si="53"/>
        <v>4.4887084724709946E-2</v>
      </c>
      <c r="AG53">
        <f t="shared" si="54"/>
        <v>0</v>
      </c>
      <c r="AH53">
        <f t="shared" si="55"/>
        <v>0</v>
      </c>
      <c r="AI53">
        <f t="shared" si="56"/>
        <v>0</v>
      </c>
      <c r="AJ53">
        <f t="shared" si="57"/>
        <v>0</v>
      </c>
      <c r="AK53">
        <f t="shared" si="58"/>
        <v>0</v>
      </c>
      <c r="AL53">
        <f t="shared" si="59"/>
        <v>0</v>
      </c>
      <c r="AM53">
        <f t="shared" si="60"/>
        <v>0</v>
      </c>
      <c r="AN53">
        <f t="shared" si="61"/>
        <v>0</v>
      </c>
      <c r="AO53">
        <f t="shared" si="62"/>
        <v>0</v>
      </c>
      <c r="AP53">
        <f t="shared" si="63"/>
        <v>0</v>
      </c>
      <c r="AQ53">
        <f t="shared" si="64"/>
        <v>0</v>
      </c>
      <c r="AR53">
        <f t="shared" si="65"/>
        <v>0</v>
      </c>
      <c r="AS53">
        <f t="shared" si="66"/>
        <v>1</v>
      </c>
      <c r="AT53">
        <f t="shared" si="67"/>
        <v>1</v>
      </c>
      <c r="AU53">
        <f t="shared" si="68"/>
        <v>0</v>
      </c>
      <c r="AV53">
        <f t="shared" si="69"/>
        <v>0</v>
      </c>
      <c r="AW53">
        <f t="shared" si="70"/>
        <v>0</v>
      </c>
      <c r="AX53">
        <f t="shared" si="71"/>
        <v>0</v>
      </c>
      <c r="AY53">
        <f t="shared" si="72"/>
        <v>0</v>
      </c>
      <c r="AZ53">
        <f t="shared" si="73"/>
        <v>0</v>
      </c>
      <c r="BA53">
        <f t="shared" si="74"/>
        <v>0</v>
      </c>
      <c r="BB53">
        <f t="shared" si="75"/>
        <v>0</v>
      </c>
      <c r="BC53">
        <f t="shared" si="76"/>
        <v>0</v>
      </c>
    </row>
    <row r="54" spans="1:55" x14ac:dyDescent="0.2">
      <c r="A54" s="1">
        <v>43690</v>
      </c>
      <c r="B54">
        <f>'2001 Chum Exp '!B53</f>
        <v>0</v>
      </c>
      <c r="C54">
        <f>'2001 Chum Exp '!C53</f>
        <v>0</v>
      </c>
      <c r="D54">
        <f>'2001 Chum Exp '!D53</f>
        <v>0</v>
      </c>
      <c r="E54">
        <f>'2001 Chum Exp '!E53</f>
        <v>0</v>
      </c>
      <c r="F54">
        <f>'2001 Chum Exp '!F53</f>
        <v>0</v>
      </c>
      <c r="G54">
        <f>'2001 Chum Exp '!G53</f>
        <v>0</v>
      </c>
      <c r="H54" s="10"/>
      <c r="I54" s="10"/>
      <c r="J54" s="10"/>
      <c r="K54" s="10"/>
      <c r="L54" s="10"/>
      <c r="M54" s="10"/>
      <c r="N54">
        <f>'2001 Chum Exp '!N53</f>
        <v>0</v>
      </c>
      <c r="O54">
        <f>'2001 Chum Exp '!O53</f>
        <v>0</v>
      </c>
      <c r="P54">
        <f>'2001 Chum Exp '!P53</f>
        <v>0</v>
      </c>
      <c r="Q54">
        <f>'2001 Chum Exp '!Q53</f>
        <v>0</v>
      </c>
      <c r="R54">
        <f>'2001 Chum Exp '!R53</f>
        <v>0</v>
      </c>
      <c r="S54">
        <f>'2001 Chum Exp '!S53</f>
        <v>0</v>
      </c>
      <c r="T54">
        <f>'2001 Chum Exp '!T53</f>
        <v>0</v>
      </c>
      <c r="U54">
        <f>'2001 Chum Exp '!U53</f>
        <v>0</v>
      </c>
      <c r="V54">
        <f>'2001 Chum Exp '!V53</f>
        <v>0</v>
      </c>
      <c r="W54">
        <f>'2001 Chum Exp '!W53</f>
        <v>0</v>
      </c>
      <c r="X54">
        <f>'2001 Chum Exp '!X53</f>
        <v>0</v>
      </c>
      <c r="Y54">
        <f>'2001 Chum Exp '!Y53</f>
        <v>0</v>
      </c>
      <c r="Z54">
        <f t="shared" si="25"/>
        <v>0</v>
      </c>
      <c r="AB54" s="10">
        <f t="shared" si="26"/>
        <v>0</v>
      </c>
      <c r="AC54">
        <f t="shared" si="27"/>
        <v>0</v>
      </c>
      <c r="AE54">
        <f t="shared" si="77"/>
        <v>23.278123120112294</v>
      </c>
      <c r="AF54">
        <f t="shared" si="53"/>
        <v>0</v>
      </c>
      <c r="AG54">
        <f t="shared" si="54"/>
        <v>0</v>
      </c>
      <c r="AH54">
        <f t="shared" si="55"/>
        <v>0</v>
      </c>
      <c r="AI54">
        <f t="shared" si="56"/>
        <v>0</v>
      </c>
      <c r="AJ54">
        <f t="shared" si="57"/>
        <v>0</v>
      </c>
      <c r="AK54">
        <f t="shared" si="58"/>
        <v>0</v>
      </c>
      <c r="AL54">
        <f t="shared" si="59"/>
        <v>0</v>
      </c>
      <c r="AM54">
        <f t="shared" si="60"/>
        <v>0</v>
      </c>
      <c r="AN54">
        <f t="shared" si="61"/>
        <v>0</v>
      </c>
      <c r="AO54">
        <f t="shared" si="62"/>
        <v>0</v>
      </c>
      <c r="AP54">
        <f t="shared" si="63"/>
        <v>0</v>
      </c>
      <c r="AQ54">
        <f t="shared" si="64"/>
        <v>0</v>
      </c>
      <c r="AR54">
        <f t="shared" si="65"/>
        <v>0</v>
      </c>
      <c r="AS54">
        <f t="shared" si="66"/>
        <v>0</v>
      </c>
      <c r="AT54">
        <f t="shared" si="67"/>
        <v>0</v>
      </c>
      <c r="AU54">
        <f t="shared" si="68"/>
        <v>0</v>
      </c>
      <c r="AV54">
        <f t="shared" si="69"/>
        <v>0</v>
      </c>
      <c r="AW54">
        <f t="shared" si="70"/>
        <v>0</v>
      </c>
      <c r="AX54">
        <f t="shared" si="71"/>
        <v>0</v>
      </c>
      <c r="AY54">
        <f t="shared" si="72"/>
        <v>0</v>
      </c>
      <c r="AZ54">
        <f t="shared" si="73"/>
        <v>0</v>
      </c>
      <c r="BA54">
        <f t="shared" si="74"/>
        <v>0</v>
      </c>
      <c r="BB54">
        <f t="shared" si="75"/>
        <v>0</v>
      </c>
      <c r="BC54">
        <f t="shared" si="76"/>
        <v>0</v>
      </c>
    </row>
    <row r="55" spans="1:55" x14ac:dyDescent="0.2">
      <c r="A55" s="1">
        <v>43691</v>
      </c>
      <c r="B55">
        <f>'2001 Chum Exp '!B54</f>
        <v>0</v>
      </c>
      <c r="C55">
        <f>'2001 Chum Exp '!C54</f>
        <v>0</v>
      </c>
      <c r="D55">
        <f>'2001 Chum Exp '!D54</f>
        <v>0</v>
      </c>
      <c r="E55">
        <f>'2001 Chum Exp '!E54</f>
        <v>0</v>
      </c>
      <c r="F55">
        <f>'2001 Chum Exp '!F54</f>
        <v>0</v>
      </c>
      <c r="G55">
        <f>'2001 Chum Exp '!G54</f>
        <v>0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>
        <f>'2001 Chum Exp '!V54</f>
        <v>0</v>
      </c>
      <c r="W55">
        <f>'2001 Chum Exp '!W54</f>
        <v>0</v>
      </c>
      <c r="X55">
        <f>'2001 Chum Exp '!X54</f>
        <v>0</v>
      </c>
      <c r="Y55">
        <f>'2001 Chum Exp '!Y54</f>
        <v>0</v>
      </c>
      <c r="Z55">
        <f t="shared" si="25"/>
        <v>0</v>
      </c>
      <c r="AB55" s="10">
        <f t="shared" si="26"/>
        <v>0</v>
      </c>
      <c r="AC55">
        <f t="shared" si="27"/>
        <v>0</v>
      </c>
      <c r="AE55">
        <f>AE1*SUM(B90:G91,V90:Y90)</f>
        <v>18.956486865851215</v>
      </c>
      <c r="AF55">
        <f t="shared" si="53"/>
        <v>0</v>
      </c>
      <c r="AG55">
        <f t="shared" si="54"/>
        <v>0</v>
      </c>
      <c r="AH55">
        <f t="shared" si="55"/>
        <v>0</v>
      </c>
      <c r="AI55">
        <f t="shared" si="56"/>
        <v>0</v>
      </c>
      <c r="AJ55">
        <f t="shared" si="57"/>
        <v>0</v>
      </c>
      <c r="AK55">
        <f t="shared" si="58"/>
        <v>0</v>
      </c>
      <c r="AL55">
        <f t="shared" si="59"/>
        <v>0</v>
      </c>
      <c r="AM55">
        <f t="shared" si="60"/>
        <v>0</v>
      </c>
      <c r="AN55">
        <f t="shared" si="61"/>
        <v>0</v>
      </c>
      <c r="AO55">
        <f t="shared" si="62"/>
        <v>0</v>
      </c>
      <c r="AP55">
        <f t="shared" si="63"/>
        <v>0</v>
      </c>
      <c r="AQ55">
        <f t="shared" si="64"/>
        <v>0</v>
      </c>
      <c r="AR55">
        <f t="shared" si="65"/>
        <v>0</v>
      </c>
      <c r="AS55">
        <f t="shared" si="66"/>
        <v>0</v>
      </c>
      <c r="AT55">
        <f t="shared" si="67"/>
        <v>0</v>
      </c>
      <c r="AU55">
        <f t="shared" si="68"/>
        <v>0</v>
      </c>
      <c r="AV55">
        <f t="shared" si="69"/>
        <v>0</v>
      </c>
      <c r="AW55">
        <f t="shared" si="70"/>
        <v>0</v>
      </c>
      <c r="AX55">
        <f t="shared" si="71"/>
        <v>0</v>
      </c>
      <c r="AY55">
        <f t="shared" si="72"/>
        <v>0</v>
      </c>
      <c r="AZ55">
        <f t="shared" si="73"/>
        <v>0</v>
      </c>
      <c r="BA55">
        <f t="shared" si="74"/>
        <v>0</v>
      </c>
      <c r="BB55">
        <f t="shared" si="75"/>
        <v>0</v>
      </c>
      <c r="BC55">
        <f t="shared" si="76"/>
        <v>0</v>
      </c>
    </row>
    <row r="56" spans="1:55" x14ac:dyDescent="0.2">
      <c r="A56" s="1">
        <v>43692</v>
      </c>
      <c r="B56">
        <f>'2001 Chum Exp '!B55</f>
        <v>0</v>
      </c>
      <c r="C56">
        <f>'2001 Chum Exp '!C55</f>
        <v>0</v>
      </c>
      <c r="D56">
        <f>'2001 Chum Exp '!D55</f>
        <v>0</v>
      </c>
      <c r="E56">
        <f>'2001 Chum Exp '!E55</f>
        <v>0</v>
      </c>
      <c r="F56">
        <f>'2001 Chum Exp '!F55</f>
        <v>0</v>
      </c>
      <c r="G56">
        <f>'2001 Chum Exp '!G55</f>
        <v>0</v>
      </c>
      <c r="H56">
        <f>'2001 Chum Exp '!H55</f>
        <v>0</v>
      </c>
      <c r="I56">
        <f>'2001 Chum Exp '!I55</f>
        <v>0</v>
      </c>
      <c r="J56">
        <f>'2001 Chum Exp '!J55</f>
        <v>0</v>
      </c>
      <c r="K56">
        <f>'2001 Chum Exp '!K55</f>
        <v>0</v>
      </c>
      <c r="L56">
        <f>'2001 Chum Exp '!L55</f>
        <v>3</v>
      </c>
      <c r="M56">
        <f>'2001 Chum Exp '!M55</f>
        <v>0</v>
      </c>
      <c r="N56">
        <f>'2001 Chum Exp '!N55</f>
        <v>0</v>
      </c>
      <c r="O56">
        <f>'2001 Chum Exp '!O55</f>
        <v>0</v>
      </c>
      <c r="P56">
        <f>'2001 Chum Exp '!P55</f>
        <v>0</v>
      </c>
      <c r="Q56">
        <f>'2001 Chum Exp '!Q55</f>
        <v>0</v>
      </c>
      <c r="R56">
        <f>'2001 Chum Exp '!R55</f>
        <v>0</v>
      </c>
      <c r="S56">
        <f>'2001 Chum Exp '!S55</f>
        <v>0</v>
      </c>
      <c r="T56">
        <f>'2001 Chum Exp '!T55</f>
        <v>0</v>
      </c>
      <c r="U56">
        <f>'2001 Chum Exp '!U55</f>
        <v>0</v>
      </c>
      <c r="V56">
        <f>'2001 Chum Exp '!V55</f>
        <v>0</v>
      </c>
      <c r="W56">
        <f>'2001 Chum Exp '!W55</f>
        <v>0</v>
      </c>
      <c r="X56">
        <f>'2001 Chum Exp '!X55</f>
        <v>0</v>
      </c>
      <c r="Y56">
        <f>'2001 Chum Exp '!Y55</f>
        <v>0</v>
      </c>
      <c r="Z56">
        <f t="shared" si="25"/>
        <v>3</v>
      </c>
      <c r="AB56">
        <f t="shared" si="26"/>
        <v>3</v>
      </c>
      <c r="AC56">
        <f t="shared" si="27"/>
        <v>6.2608695652173925</v>
      </c>
      <c r="AE56">
        <f t="shared" si="28"/>
        <v>24</v>
      </c>
      <c r="AF56">
        <f t="shared" si="53"/>
        <v>4.3478260869565216E-2</v>
      </c>
      <c r="AG56">
        <f t="shared" si="54"/>
        <v>0</v>
      </c>
      <c r="AH56">
        <f t="shared" si="55"/>
        <v>0</v>
      </c>
      <c r="AI56">
        <f t="shared" si="56"/>
        <v>0</v>
      </c>
      <c r="AJ56">
        <f t="shared" si="57"/>
        <v>0</v>
      </c>
      <c r="AK56">
        <f t="shared" si="58"/>
        <v>0</v>
      </c>
      <c r="AL56">
        <f t="shared" si="59"/>
        <v>0</v>
      </c>
      <c r="AM56">
        <f t="shared" si="60"/>
        <v>0</v>
      </c>
      <c r="AN56">
        <f t="shared" si="61"/>
        <v>0</v>
      </c>
      <c r="AO56">
        <f t="shared" si="62"/>
        <v>0</v>
      </c>
      <c r="AP56">
        <f t="shared" si="63"/>
        <v>1</v>
      </c>
      <c r="AQ56">
        <f t="shared" si="64"/>
        <v>1</v>
      </c>
      <c r="AR56">
        <f t="shared" si="65"/>
        <v>0</v>
      </c>
      <c r="AS56">
        <f t="shared" si="66"/>
        <v>0</v>
      </c>
      <c r="AT56">
        <f t="shared" si="67"/>
        <v>0</v>
      </c>
      <c r="AU56">
        <f t="shared" si="68"/>
        <v>0</v>
      </c>
      <c r="AV56">
        <f t="shared" si="69"/>
        <v>0</v>
      </c>
      <c r="AW56">
        <f t="shared" si="70"/>
        <v>0</v>
      </c>
      <c r="AX56">
        <f t="shared" si="71"/>
        <v>0</v>
      </c>
      <c r="AY56">
        <f t="shared" si="72"/>
        <v>0</v>
      </c>
      <c r="AZ56">
        <f t="shared" si="73"/>
        <v>0</v>
      </c>
      <c r="BA56">
        <f t="shared" si="74"/>
        <v>0</v>
      </c>
      <c r="BB56">
        <f t="shared" si="75"/>
        <v>0</v>
      </c>
      <c r="BC56">
        <f t="shared" si="76"/>
        <v>0</v>
      </c>
    </row>
    <row r="57" spans="1:55" x14ac:dyDescent="0.2">
      <c r="A57" s="1">
        <v>43693</v>
      </c>
      <c r="B57">
        <f>'2001 Chum Exp '!B56</f>
        <v>0</v>
      </c>
      <c r="C57">
        <f>'2001 Chum Exp '!C56</f>
        <v>0</v>
      </c>
      <c r="D57">
        <f>'2001 Chum Exp '!D56</f>
        <v>0</v>
      </c>
      <c r="E57">
        <f>'2001 Chum Exp '!E56</f>
        <v>0</v>
      </c>
      <c r="F57">
        <f>'2001 Chum Exp '!F56</f>
        <v>0</v>
      </c>
      <c r="G57">
        <f>'2001 Chum Exp '!G56</f>
        <v>0</v>
      </c>
      <c r="H57">
        <f>'2001 Chum Exp '!H56</f>
        <v>0</v>
      </c>
      <c r="I57">
        <f>'2001 Chum Exp '!I56</f>
        <v>0</v>
      </c>
      <c r="J57">
        <f>'2001 Chum Exp '!J56</f>
        <v>0</v>
      </c>
      <c r="K57">
        <f>'2001 Chum Exp '!K56</f>
        <v>0</v>
      </c>
      <c r="L57">
        <f>'2001 Chum Exp '!L56</f>
        <v>0</v>
      </c>
      <c r="M57">
        <f>'2001 Chum Exp '!M56</f>
        <v>0</v>
      </c>
      <c r="N57">
        <f>'2001 Chum Exp '!N56</f>
        <v>0</v>
      </c>
      <c r="O57">
        <f>'2001 Chum Exp '!O56</f>
        <v>0</v>
      </c>
      <c r="P57">
        <f>'2001 Chum Exp '!P56</f>
        <v>0</v>
      </c>
      <c r="Q57">
        <f>'2001 Chum Exp '!Q56</f>
        <v>0</v>
      </c>
      <c r="R57">
        <f>'2001 Chum Exp '!R56</f>
        <v>0</v>
      </c>
      <c r="S57">
        <f>'2001 Chum Exp '!S56</f>
        <v>0</v>
      </c>
      <c r="T57">
        <f>'2001 Chum Exp '!T56</f>
        <v>0</v>
      </c>
      <c r="U57">
        <f>'2001 Chum Exp '!U56</f>
        <v>0</v>
      </c>
      <c r="V57">
        <f>'2001 Chum Exp '!V56</f>
        <v>0</v>
      </c>
      <c r="W57">
        <f>'2001 Chum Exp '!W56</f>
        <v>0</v>
      </c>
      <c r="X57">
        <f>'2001 Chum Exp '!X56</f>
        <v>0</v>
      </c>
      <c r="Y57">
        <f>'2001 Chum Exp '!Y56</f>
        <v>0</v>
      </c>
      <c r="Z57">
        <f t="shared" si="25"/>
        <v>0</v>
      </c>
      <c r="AB57">
        <f t="shared" si="26"/>
        <v>0</v>
      </c>
      <c r="AC57">
        <f t="shared" si="27"/>
        <v>0</v>
      </c>
      <c r="AE57">
        <f t="shared" si="28"/>
        <v>24</v>
      </c>
      <c r="AF57">
        <f t="shared" si="53"/>
        <v>0</v>
      </c>
      <c r="AG57">
        <f t="shared" si="54"/>
        <v>0</v>
      </c>
      <c r="AH57">
        <f t="shared" si="55"/>
        <v>0</v>
      </c>
      <c r="AI57">
        <f t="shared" si="56"/>
        <v>0</v>
      </c>
      <c r="AJ57">
        <f t="shared" si="57"/>
        <v>0</v>
      </c>
      <c r="AK57">
        <f t="shared" si="58"/>
        <v>0</v>
      </c>
      <c r="AL57">
        <f t="shared" si="59"/>
        <v>0</v>
      </c>
      <c r="AM57">
        <f t="shared" si="60"/>
        <v>0</v>
      </c>
      <c r="AN57">
        <f t="shared" si="61"/>
        <v>0</v>
      </c>
      <c r="AO57">
        <f t="shared" si="62"/>
        <v>0</v>
      </c>
      <c r="AP57">
        <f t="shared" si="63"/>
        <v>0</v>
      </c>
      <c r="AQ57">
        <f t="shared" si="64"/>
        <v>0</v>
      </c>
      <c r="AR57">
        <f t="shared" si="65"/>
        <v>0</v>
      </c>
      <c r="AS57">
        <f t="shared" si="66"/>
        <v>0</v>
      </c>
      <c r="AT57">
        <f t="shared" si="67"/>
        <v>0</v>
      </c>
      <c r="AU57">
        <f t="shared" si="68"/>
        <v>0</v>
      </c>
      <c r="AV57">
        <f t="shared" si="69"/>
        <v>0</v>
      </c>
      <c r="AW57">
        <f t="shared" si="70"/>
        <v>0</v>
      </c>
      <c r="AX57">
        <f t="shared" si="71"/>
        <v>0</v>
      </c>
      <c r="AY57">
        <f t="shared" si="72"/>
        <v>0</v>
      </c>
      <c r="AZ57">
        <f t="shared" si="73"/>
        <v>0</v>
      </c>
      <c r="BA57">
        <f t="shared" si="74"/>
        <v>0</v>
      </c>
      <c r="BB57">
        <f t="shared" si="75"/>
        <v>0</v>
      </c>
      <c r="BC57">
        <f t="shared" si="76"/>
        <v>0</v>
      </c>
    </row>
    <row r="58" spans="1:55" x14ac:dyDescent="0.2">
      <c r="A58" s="1">
        <v>43694</v>
      </c>
      <c r="B58">
        <f>'2001 Chum Exp '!B57</f>
        <v>0</v>
      </c>
      <c r="C58">
        <f>'2001 Chum Exp '!C57</f>
        <v>0</v>
      </c>
      <c r="D58">
        <f>'2001 Chum Exp '!D57</f>
        <v>0</v>
      </c>
      <c r="E58">
        <f>'2001 Chum Exp '!E57</f>
        <v>0</v>
      </c>
      <c r="F58">
        <f>'2001 Chum Exp '!F57</f>
        <v>0</v>
      </c>
      <c r="G58">
        <f>'2001 Chum Exp '!G57</f>
        <v>0</v>
      </c>
      <c r="H58">
        <f>'2001 Chum Exp '!H57</f>
        <v>0</v>
      </c>
      <c r="I58">
        <f>'2001 Chum Exp '!I57</f>
        <v>0</v>
      </c>
      <c r="J58">
        <f>'2001 Chum Exp '!J57</f>
        <v>0</v>
      </c>
      <c r="K58">
        <f>'2001 Chum Exp '!K57</f>
        <v>0</v>
      </c>
      <c r="L58">
        <f>'2001 Chum Exp '!L57</f>
        <v>0</v>
      </c>
      <c r="M58">
        <f>'2001 Chum Exp '!M57</f>
        <v>0</v>
      </c>
      <c r="N58">
        <f>'2001 Chum Exp '!N57</f>
        <v>0</v>
      </c>
      <c r="O58">
        <f>'2001 Chum Exp '!O57</f>
        <v>0</v>
      </c>
      <c r="P58">
        <f>'2001 Chum Exp '!P57</f>
        <v>0</v>
      </c>
      <c r="Q58">
        <f>'2001 Chum Exp '!Q57</f>
        <v>0</v>
      </c>
      <c r="R58">
        <f>'2001 Chum Exp '!R57</f>
        <v>0</v>
      </c>
      <c r="S58">
        <f>'2001 Chum Exp '!S57</f>
        <v>0</v>
      </c>
      <c r="T58">
        <f>'2001 Chum Exp '!T57</f>
        <v>0</v>
      </c>
      <c r="U58">
        <f>'2001 Chum Exp '!U57</f>
        <v>0</v>
      </c>
      <c r="V58">
        <f>'2001 Chum Exp '!V57</f>
        <v>0</v>
      </c>
      <c r="W58">
        <f>'2001 Chum Exp '!W57</f>
        <v>0</v>
      </c>
      <c r="X58">
        <f>'2001 Chum Exp '!X57</f>
        <v>0</v>
      </c>
      <c r="Y58">
        <f>'2001 Chum Exp '!Y57</f>
        <v>0</v>
      </c>
      <c r="Z58">
        <f t="shared" si="25"/>
        <v>0</v>
      </c>
      <c r="AB58">
        <f t="shared" si="26"/>
        <v>0</v>
      </c>
      <c r="AC58">
        <f t="shared" si="27"/>
        <v>0</v>
      </c>
      <c r="AE58">
        <f t="shared" si="28"/>
        <v>24</v>
      </c>
      <c r="AF58">
        <f t="shared" si="53"/>
        <v>0</v>
      </c>
      <c r="AG58">
        <f t="shared" si="54"/>
        <v>0</v>
      </c>
      <c r="AH58">
        <f t="shared" si="55"/>
        <v>0</v>
      </c>
      <c r="AI58">
        <f t="shared" si="56"/>
        <v>0</v>
      </c>
      <c r="AJ58">
        <f t="shared" si="57"/>
        <v>0</v>
      </c>
      <c r="AK58">
        <f t="shared" si="58"/>
        <v>0</v>
      </c>
      <c r="AL58">
        <f t="shared" si="59"/>
        <v>0</v>
      </c>
      <c r="AM58">
        <f t="shared" si="60"/>
        <v>0</v>
      </c>
      <c r="AN58">
        <f t="shared" si="61"/>
        <v>0</v>
      </c>
      <c r="AO58">
        <f t="shared" si="62"/>
        <v>0</v>
      </c>
      <c r="AP58">
        <f t="shared" si="63"/>
        <v>0</v>
      </c>
      <c r="AQ58">
        <f t="shared" si="64"/>
        <v>0</v>
      </c>
      <c r="AR58">
        <f t="shared" si="65"/>
        <v>0</v>
      </c>
      <c r="AS58">
        <f t="shared" si="66"/>
        <v>0</v>
      </c>
      <c r="AT58">
        <f t="shared" si="67"/>
        <v>0</v>
      </c>
      <c r="AU58">
        <f t="shared" si="68"/>
        <v>0</v>
      </c>
      <c r="AV58">
        <f t="shared" si="69"/>
        <v>0</v>
      </c>
      <c r="AW58">
        <f t="shared" si="70"/>
        <v>0</v>
      </c>
      <c r="AX58">
        <f t="shared" si="71"/>
        <v>0</v>
      </c>
      <c r="AY58">
        <f t="shared" si="72"/>
        <v>0</v>
      </c>
      <c r="AZ58">
        <f t="shared" si="73"/>
        <v>0</v>
      </c>
      <c r="BA58">
        <f t="shared" si="74"/>
        <v>0</v>
      </c>
      <c r="BB58">
        <f t="shared" si="75"/>
        <v>0</v>
      </c>
      <c r="BC58">
        <f t="shared" si="76"/>
        <v>0</v>
      </c>
    </row>
    <row r="59" spans="1:55" x14ac:dyDescent="0.2">
      <c r="A59" s="1">
        <v>43695</v>
      </c>
      <c r="B59">
        <f>'2001 Chum Exp '!B58</f>
        <v>0</v>
      </c>
      <c r="C59">
        <f>'2001 Chum Exp '!C58</f>
        <v>0</v>
      </c>
      <c r="D59">
        <f>'2001 Chum Exp '!D58</f>
        <v>0</v>
      </c>
      <c r="E59">
        <f>'2001 Chum Exp '!E58</f>
        <v>0</v>
      </c>
      <c r="F59">
        <f>'2001 Chum Exp '!F58</f>
        <v>0</v>
      </c>
      <c r="G59">
        <f>'2001 Chum Exp '!G58</f>
        <v>0</v>
      </c>
      <c r="H59">
        <f>'2001 Chum Exp '!H58</f>
        <v>0</v>
      </c>
      <c r="I59">
        <f>'2001 Chum Exp '!I58</f>
        <v>0</v>
      </c>
      <c r="J59">
        <f>'2001 Chum Exp '!J58</f>
        <v>0</v>
      </c>
      <c r="K59">
        <f>'2001 Chum Exp '!K58</f>
        <v>0</v>
      </c>
      <c r="L59">
        <f>'2001 Chum Exp '!L58</f>
        <v>0</v>
      </c>
      <c r="M59">
        <f>'2001 Chum Exp '!M58</f>
        <v>0</v>
      </c>
      <c r="N59">
        <f>'2001 Chum Exp '!N58</f>
        <v>0</v>
      </c>
      <c r="O59">
        <f>'2001 Chum Exp '!O58</f>
        <v>0</v>
      </c>
      <c r="P59">
        <f>'2001 Chum Exp '!P58</f>
        <v>0</v>
      </c>
      <c r="Q59">
        <f>'2001 Chum Exp '!Q58</f>
        <v>3</v>
      </c>
      <c r="R59">
        <f>'2001 Chum Exp '!R58</f>
        <v>0</v>
      </c>
      <c r="S59">
        <f>'2001 Chum Exp '!S58</f>
        <v>3</v>
      </c>
      <c r="T59">
        <f>'2001 Chum Exp '!T58</f>
        <v>0</v>
      </c>
      <c r="U59">
        <f>'2001 Chum Exp '!U58</f>
        <v>0</v>
      </c>
      <c r="V59">
        <f>'2001 Chum Exp '!V58</f>
        <v>0</v>
      </c>
      <c r="W59">
        <f>'2001 Chum Exp '!W58</f>
        <v>0</v>
      </c>
      <c r="X59">
        <f>'2001 Chum Exp '!X58</f>
        <v>0</v>
      </c>
      <c r="Y59">
        <f>'2001 Chum Exp '!Y58</f>
        <v>0</v>
      </c>
      <c r="Z59">
        <f t="shared" si="25"/>
        <v>6</v>
      </c>
      <c r="AB59">
        <f t="shared" si="26"/>
        <v>6</v>
      </c>
      <c r="AC59">
        <f t="shared" si="27"/>
        <v>12.521739130434785</v>
      </c>
      <c r="AE59">
        <f t="shared" si="28"/>
        <v>24</v>
      </c>
      <c r="AF59">
        <f t="shared" si="53"/>
        <v>8.6956521739130432E-2</v>
      </c>
      <c r="AG59">
        <f t="shared" si="54"/>
        <v>0</v>
      </c>
      <c r="AH59">
        <f t="shared" si="55"/>
        <v>0</v>
      </c>
      <c r="AI59">
        <f t="shared" si="56"/>
        <v>0</v>
      </c>
      <c r="AJ59">
        <f t="shared" si="57"/>
        <v>0</v>
      </c>
      <c r="AK59">
        <f t="shared" si="58"/>
        <v>0</v>
      </c>
      <c r="AL59">
        <f t="shared" si="59"/>
        <v>0</v>
      </c>
      <c r="AM59">
        <f t="shared" si="60"/>
        <v>0</v>
      </c>
      <c r="AN59">
        <f t="shared" si="61"/>
        <v>0</v>
      </c>
      <c r="AO59">
        <f t="shared" si="62"/>
        <v>0</v>
      </c>
      <c r="AP59">
        <f t="shared" si="63"/>
        <v>0</v>
      </c>
      <c r="AQ59">
        <f t="shared" si="64"/>
        <v>0</v>
      </c>
      <c r="AR59">
        <f t="shared" si="65"/>
        <v>0</v>
      </c>
      <c r="AS59">
        <f t="shared" si="66"/>
        <v>0</v>
      </c>
      <c r="AT59">
        <f t="shared" si="67"/>
        <v>0</v>
      </c>
      <c r="AU59">
        <f t="shared" si="68"/>
        <v>1</v>
      </c>
      <c r="AV59">
        <f t="shared" si="69"/>
        <v>1</v>
      </c>
      <c r="AW59">
        <f t="shared" si="70"/>
        <v>1</v>
      </c>
      <c r="AX59">
        <f t="shared" si="71"/>
        <v>1</v>
      </c>
      <c r="AY59">
        <f t="shared" si="72"/>
        <v>0</v>
      </c>
      <c r="AZ59">
        <f t="shared" si="73"/>
        <v>0</v>
      </c>
      <c r="BA59">
        <f t="shared" si="74"/>
        <v>0</v>
      </c>
      <c r="BB59">
        <f t="shared" si="75"/>
        <v>0</v>
      </c>
      <c r="BC59">
        <f t="shared" si="76"/>
        <v>0</v>
      </c>
    </row>
    <row r="60" spans="1:55" x14ac:dyDescent="0.2">
      <c r="A60" s="1">
        <v>43696</v>
      </c>
      <c r="B60">
        <f>'2001 Chum Exp '!B59</f>
        <v>0</v>
      </c>
      <c r="C60">
        <f>'2001 Chum Exp '!C59</f>
        <v>0</v>
      </c>
      <c r="D60">
        <f>'2001 Chum Exp '!D59</f>
        <v>0</v>
      </c>
      <c r="E60">
        <f>'2001 Chum Exp '!E59</f>
        <v>0</v>
      </c>
      <c r="F60">
        <f>'2001 Chum Exp '!F59</f>
        <v>0</v>
      </c>
      <c r="G60">
        <f>'2001 Chum Exp '!G59</f>
        <v>0</v>
      </c>
      <c r="H60">
        <f>'2001 Chum Exp '!H59</f>
        <v>0</v>
      </c>
      <c r="I60">
        <f>'2001 Chum Exp '!I59</f>
        <v>0</v>
      </c>
      <c r="J60">
        <f>'2001 Chum Exp '!J59</f>
        <v>0</v>
      </c>
      <c r="K60">
        <f>'2001 Chum Exp '!K59</f>
        <v>0</v>
      </c>
      <c r="L60">
        <f>'2001 Chum Exp '!L59</f>
        <v>0</v>
      </c>
      <c r="M60">
        <f>'2001 Chum Exp '!M59</f>
        <v>0</v>
      </c>
      <c r="N60">
        <f>'2001 Chum Exp '!N59</f>
        <v>0</v>
      </c>
      <c r="O60">
        <f>'2001 Chum Exp '!O59</f>
        <v>0</v>
      </c>
      <c r="P60">
        <f>'2001 Chum Exp '!P59</f>
        <v>0</v>
      </c>
      <c r="Q60">
        <f>'2001 Chum Exp '!Q59</f>
        <v>0</v>
      </c>
      <c r="R60">
        <f>'2001 Chum Exp '!R59</f>
        <v>0</v>
      </c>
      <c r="S60">
        <f>'2001 Chum Exp '!S59</f>
        <v>0</v>
      </c>
      <c r="T60">
        <f>'2001 Chum Exp '!T59</f>
        <v>0</v>
      </c>
      <c r="U60">
        <f>'2001 Chum Exp '!U59</f>
        <v>0</v>
      </c>
      <c r="V60">
        <f>'2001 Chum Exp '!V59</f>
        <v>0</v>
      </c>
      <c r="W60">
        <f>'2001 Chum Exp '!W59</f>
        <v>0</v>
      </c>
      <c r="X60">
        <f>'2001 Chum Exp '!X59</f>
        <v>0</v>
      </c>
      <c r="Y60">
        <f>'2001 Chum Exp '!Y59</f>
        <v>0</v>
      </c>
      <c r="Z60">
        <f t="shared" si="25"/>
        <v>0</v>
      </c>
      <c r="AB60">
        <f t="shared" si="26"/>
        <v>0</v>
      </c>
      <c r="AC60">
        <f t="shared" si="27"/>
        <v>0</v>
      </c>
      <c r="AE60">
        <f t="shared" si="28"/>
        <v>24</v>
      </c>
      <c r="AF60">
        <f t="shared" si="53"/>
        <v>0</v>
      </c>
      <c r="AG60">
        <f t="shared" si="54"/>
        <v>0</v>
      </c>
      <c r="AH60">
        <f t="shared" si="55"/>
        <v>0</v>
      </c>
      <c r="AI60">
        <f t="shared" si="56"/>
        <v>0</v>
      </c>
      <c r="AJ60">
        <f t="shared" si="57"/>
        <v>0</v>
      </c>
      <c r="AK60">
        <f t="shared" si="58"/>
        <v>0</v>
      </c>
      <c r="AL60">
        <f t="shared" si="59"/>
        <v>0</v>
      </c>
      <c r="AM60">
        <f t="shared" si="60"/>
        <v>0</v>
      </c>
      <c r="AN60">
        <f t="shared" si="61"/>
        <v>0</v>
      </c>
      <c r="AO60">
        <f t="shared" si="62"/>
        <v>0</v>
      </c>
      <c r="AP60">
        <f t="shared" si="63"/>
        <v>0</v>
      </c>
      <c r="AQ60">
        <f t="shared" si="64"/>
        <v>0</v>
      </c>
      <c r="AR60">
        <f t="shared" si="65"/>
        <v>0</v>
      </c>
      <c r="AS60">
        <f t="shared" si="66"/>
        <v>0</v>
      </c>
      <c r="AT60">
        <f t="shared" si="67"/>
        <v>0</v>
      </c>
      <c r="AU60">
        <f t="shared" si="68"/>
        <v>0</v>
      </c>
      <c r="AV60">
        <f t="shared" si="69"/>
        <v>0</v>
      </c>
      <c r="AW60">
        <f t="shared" si="70"/>
        <v>0</v>
      </c>
      <c r="AX60">
        <f t="shared" si="71"/>
        <v>0</v>
      </c>
      <c r="AY60">
        <f t="shared" si="72"/>
        <v>0</v>
      </c>
      <c r="AZ60">
        <f t="shared" si="73"/>
        <v>0</v>
      </c>
      <c r="BA60">
        <f t="shared" si="74"/>
        <v>0</v>
      </c>
      <c r="BB60">
        <f t="shared" si="75"/>
        <v>0</v>
      </c>
      <c r="BC60">
        <f t="shared" si="76"/>
        <v>0</v>
      </c>
    </row>
    <row r="61" spans="1:55" x14ac:dyDescent="0.2">
      <c r="A61" s="1">
        <v>43697</v>
      </c>
      <c r="B61">
        <f>'2001 Chum Exp '!B60</f>
        <v>0</v>
      </c>
      <c r="C61">
        <f>'2001 Chum Exp '!C60</f>
        <v>0</v>
      </c>
      <c r="D61">
        <f>'2001 Chum Exp '!D60</f>
        <v>0</v>
      </c>
      <c r="E61">
        <f>'2001 Chum Exp '!E60</f>
        <v>0</v>
      </c>
      <c r="F61">
        <f>'2001 Chum Exp '!F60</f>
        <v>0</v>
      </c>
      <c r="G61">
        <f>'2001 Chum Exp '!G60</f>
        <v>0</v>
      </c>
      <c r="H61">
        <f>'2001 Chum Exp '!H60</f>
        <v>0</v>
      </c>
      <c r="I61">
        <f>'2001 Chum Exp '!I60</f>
        <v>0</v>
      </c>
      <c r="J61">
        <f>'2001 Chum Exp '!J60</f>
        <v>0</v>
      </c>
      <c r="K61">
        <f>'2001 Chum Exp '!K60</f>
        <v>0</v>
      </c>
      <c r="L61">
        <f>'2001 Chum Exp '!L60</f>
        <v>0</v>
      </c>
      <c r="M61">
        <f>'2001 Chum Exp '!M60</f>
        <v>0</v>
      </c>
      <c r="N61">
        <f>'2001 Chum Exp '!N60</f>
        <v>0</v>
      </c>
      <c r="O61">
        <f>'2001 Chum Exp '!O60</f>
        <v>0</v>
      </c>
      <c r="P61">
        <f>'2001 Chum Exp '!P60</f>
        <v>0</v>
      </c>
      <c r="Q61">
        <f>'2001 Chum Exp '!Q60</f>
        <v>0</v>
      </c>
      <c r="R61">
        <f>'2001 Chum Exp '!R60</f>
        <v>0</v>
      </c>
      <c r="S61">
        <f>'2001 Chum Exp '!S60</f>
        <v>0</v>
      </c>
      <c r="T61">
        <f>'2001 Chum Exp '!T60</f>
        <v>0</v>
      </c>
      <c r="U61">
        <f>'2001 Chum Exp '!U60</f>
        <v>3</v>
      </c>
      <c r="V61">
        <f>'2001 Chum Exp '!V60</f>
        <v>0</v>
      </c>
      <c r="W61">
        <f>'2001 Chum Exp '!W60</f>
        <v>0</v>
      </c>
      <c r="X61">
        <f>'2001 Chum Exp '!X60</f>
        <v>0</v>
      </c>
      <c r="Y61">
        <f>'2001 Chum Exp '!Y60</f>
        <v>0</v>
      </c>
      <c r="Z61">
        <f t="shared" si="25"/>
        <v>3</v>
      </c>
      <c r="AB61">
        <f t="shared" si="26"/>
        <v>3</v>
      </c>
      <c r="AC61">
        <f t="shared" si="27"/>
        <v>6.2608695652173925</v>
      </c>
      <c r="AE61">
        <f t="shared" si="28"/>
        <v>24</v>
      </c>
      <c r="AF61">
        <f t="shared" si="53"/>
        <v>4.3478260869565216E-2</v>
      </c>
      <c r="AG61">
        <f t="shared" si="54"/>
        <v>0</v>
      </c>
      <c r="AH61">
        <f t="shared" si="55"/>
        <v>0</v>
      </c>
      <c r="AI61">
        <f t="shared" si="56"/>
        <v>0</v>
      </c>
      <c r="AJ61">
        <f t="shared" si="57"/>
        <v>0</v>
      </c>
      <c r="AK61">
        <f t="shared" si="58"/>
        <v>0</v>
      </c>
      <c r="AL61">
        <f t="shared" si="59"/>
        <v>0</v>
      </c>
      <c r="AM61">
        <f t="shared" si="60"/>
        <v>0</v>
      </c>
      <c r="AN61">
        <f t="shared" si="61"/>
        <v>0</v>
      </c>
      <c r="AO61">
        <f t="shared" si="62"/>
        <v>0</v>
      </c>
      <c r="AP61">
        <f t="shared" si="63"/>
        <v>0</v>
      </c>
      <c r="AQ61">
        <f t="shared" si="64"/>
        <v>0</v>
      </c>
      <c r="AR61">
        <f t="shared" si="65"/>
        <v>0</v>
      </c>
      <c r="AS61">
        <f t="shared" si="66"/>
        <v>0</v>
      </c>
      <c r="AT61">
        <f t="shared" si="67"/>
        <v>0</v>
      </c>
      <c r="AU61">
        <f t="shared" si="68"/>
        <v>0</v>
      </c>
      <c r="AV61">
        <f t="shared" si="69"/>
        <v>0</v>
      </c>
      <c r="AW61">
        <f t="shared" si="70"/>
        <v>0</v>
      </c>
      <c r="AX61">
        <f t="shared" si="71"/>
        <v>0</v>
      </c>
      <c r="AY61">
        <f t="shared" si="72"/>
        <v>1</v>
      </c>
      <c r="AZ61">
        <f t="shared" si="73"/>
        <v>1</v>
      </c>
      <c r="BA61">
        <f t="shared" si="74"/>
        <v>0</v>
      </c>
      <c r="BB61">
        <f t="shared" si="75"/>
        <v>0</v>
      </c>
      <c r="BC61">
        <f t="shared" si="76"/>
        <v>0</v>
      </c>
    </row>
    <row r="62" spans="1:55" x14ac:dyDescent="0.2">
      <c r="A62" s="1">
        <v>43698</v>
      </c>
      <c r="B62">
        <f>'2001 Chum Exp '!B61</f>
        <v>0</v>
      </c>
      <c r="C62">
        <f>'2001 Chum Exp '!C61</f>
        <v>0</v>
      </c>
      <c r="D62">
        <f>'2001 Chum Exp '!D61</f>
        <v>0</v>
      </c>
      <c r="E62">
        <f>'2001 Chum Exp '!E61</f>
        <v>0</v>
      </c>
      <c r="F62">
        <f>'2001 Chum Exp '!F61</f>
        <v>0</v>
      </c>
      <c r="G62">
        <f>'2001 Chum Exp '!G61</f>
        <v>0</v>
      </c>
      <c r="H62">
        <f>'2001 Chum Exp '!H61</f>
        <v>0</v>
      </c>
      <c r="I62">
        <f>'2001 Chum Exp '!I61</f>
        <v>0</v>
      </c>
      <c r="J62">
        <f>'2001 Chum Exp '!J61</f>
        <v>0</v>
      </c>
      <c r="K62">
        <f>'2001 Chum Exp '!K61</f>
        <v>0</v>
      </c>
      <c r="L62">
        <f>'2001 Chum Exp '!L61</f>
        <v>0</v>
      </c>
      <c r="M62">
        <f>'2001 Chum Exp '!M61</f>
        <v>0</v>
      </c>
      <c r="N62">
        <f>'2001 Chum Exp '!N61</f>
        <v>0</v>
      </c>
      <c r="O62">
        <f>'2001 Chum Exp '!O61</f>
        <v>0</v>
      </c>
      <c r="P62">
        <f>'2001 Chum Exp '!P61</f>
        <v>0</v>
      </c>
      <c r="Q62">
        <f>'2001 Chum Exp '!Q61</f>
        <v>0</v>
      </c>
      <c r="R62">
        <f>'2001 Chum Exp '!R61</f>
        <v>0</v>
      </c>
      <c r="S62">
        <f>'2001 Chum Exp '!S61</f>
        <v>0</v>
      </c>
      <c r="T62">
        <f>'2001 Chum Exp '!T61</f>
        <v>0</v>
      </c>
      <c r="U62">
        <f>'2001 Chum Exp '!U61</f>
        <v>0</v>
      </c>
      <c r="V62">
        <f>'2001 Chum Exp '!V61</f>
        <v>0</v>
      </c>
      <c r="W62">
        <f>'2001 Chum Exp '!W61</f>
        <v>0</v>
      </c>
      <c r="X62">
        <f>'2001 Chum Exp '!X61</f>
        <v>0</v>
      </c>
      <c r="Y62">
        <f>'2001 Chum Exp '!Y61</f>
        <v>0</v>
      </c>
      <c r="Z62">
        <f t="shared" si="25"/>
        <v>0</v>
      </c>
      <c r="AB62">
        <f t="shared" si="26"/>
        <v>0</v>
      </c>
      <c r="AC62">
        <f t="shared" si="27"/>
        <v>0</v>
      </c>
      <c r="AE62">
        <f t="shared" si="28"/>
        <v>24</v>
      </c>
      <c r="AF62">
        <f t="shared" si="53"/>
        <v>0</v>
      </c>
      <c r="AG62">
        <f t="shared" si="54"/>
        <v>0</v>
      </c>
      <c r="AH62">
        <f t="shared" si="55"/>
        <v>0</v>
      </c>
      <c r="AI62">
        <f t="shared" si="56"/>
        <v>0</v>
      </c>
      <c r="AJ62">
        <f t="shared" si="57"/>
        <v>0</v>
      </c>
      <c r="AK62">
        <f t="shared" si="58"/>
        <v>0</v>
      </c>
      <c r="AL62">
        <f t="shared" si="59"/>
        <v>0</v>
      </c>
      <c r="AM62">
        <f t="shared" si="60"/>
        <v>0</v>
      </c>
      <c r="AN62">
        <f t="shared" si="61"/>
        <v>0</v>
      </c>
      <c r="AO62">
        <f t="shared" si="62"/>
        <v>0</v>
      </c>
      <c r="AP62">
        <f t="shared" si="63"/>
        <v>0</v>
      </c>
      <c r="AQ62">
        <f t="shared" si="64"/>
        <v>0</v>
      </c>
      <c r="AR62">
        <f t="shared" si="65"/>
        <v>0</v>
      </c>
      <c r="AS62">
        <f t="shared" si="66"/>
        <v>0</v>
      </c>
      <c r="AT62">
        <f t="shared" si="67"/>
        <v>0</v>
      </c>
      <c r="AU62">
        <f t="shared" si="68"/>
        <v>0</v>
      </c>
      <c r="AV62">
        <f t="shared" si="69"/>
        <v>0</v>
      </c>
      <c r="AW62">
        <f t="shared" si="70"/>
        <v>0</v>
      </c>
      <c r="AX62">
        <f t="shared" si="71"/>
        <v>0</v>
      </c>
      <c r="AY62">
        <f t="shared" si="72"/>
        <v>0</v>
      </c>
      <c r="AZ62">
        <f t="shared" si="73"/>
        <v>0</v>
      </c>
      <c r="BA62">
        <f t="shared" si="74"/>
        <v>0</v>
      </c>
      <c r="BB62">
        <f t="shared" si="75"/>
        <v>0</v>
      </c>
      <c r="BC62">
        <f t="shared" si="76"/>
        <v>0</v>
      </c>
    </row>
    <row r="63" spans="1:55" x14ac:dyDescent="0.2">
      <c r="A63" s="1">
        <v>43699</v>
      </c>
      <c r="B63">
        <f>'2001 Chum Exp '!B62</f>
        <v>0</v>
      </c>
      <c r="C63">
        <f>'2001 Chum Exp '!C62</f>
        <v>0</v>
      </c>
      <c r="D63">
        <f>'2001 Chum Exp '!D62</f>
        <v>0</v>
      </c>
      <c r="E63">
        <f>'2001 Chum Exp '!E62</f>
        <v>6</v>
      </c>
      <c r="F63">
        <f>'2001 Chum Exp '!F62</f>
        <v>0</v>
      </c>
      <c r="G63">
        <f>'2001 Chum Exp '!G62</f>
        <v>0</v>
      </c>
      <c r="H63">
        <f>'2001 Chum Exp '!H62</f>
        <v>0</v>
      </c>
      <c r="I63">
        <f>'2001 Chum Exp '!I62</f>
        <v>0</v>
      </c>
      <c r="J63">
        <f>'2001 Chum Exp '!J62</f>
        <v>0</v>
      </c>
      <c r="K63">
        <f>'2001 Chum Exp '!K62</f>
        <v>0</v>
      </c>
      <c r="L63">
        <f>'2001 Chum Exp '!L62</f>
        <v>0</v>
      </c>
      <c r="M63">
        <f>'2001 Chum Exp '!M62</f>
        <v>0</v>
      </c>
      <c r="N63">
        <f>'2001 Chum Exp '!N62</f>
        <v>0</v>
      </c>
      <c r="O63">
        <f>'2001 Chum Exp '!O62</f>
        <v>0</v>
      </c>
      <c r="P63">
        <f>'2001 Chum Exp '!P62</f>
        <v>0</v>
      </c>
      <c r="Q63">
        <f>'2001 Chum Exp '!Q62</f>
        <v>3</v>
      </c>
      <c r="R63">
        <f>'2001 Chum Exp '!R62</f>
        <v>0</v>
      </c>
      <c r="S63">
        <f>'2001 Chum Exp '!S62</f>
        <v>0</v>
      </c>
      <c r="T63">
        <f>'2001 Chum Exp '!T62</f>
        <v>0</v>
      </c>
      <c r="U63">
        <f>'2001 Chum Exp '!U62</f>
        <v>0</v>
      </c>
      <c r="V63">
        <f>'2001 Chum Exp '!V62</f>
        <v>0</v>
      </c>
      <c r="W63">
        <f>'2001 Chum Exp '!W62</f>
        <v>0</v>
      </c>
      <c r="X63">
        <f>'2001 Chum Exp '!X62</f>
        <v>3</v>
      </c>
      <c r="Y63">
        <f>'2001 Chum Exp '!Y62</f>
        <v>0</v>
      </c>
      <c r="Z63">
        <f t="shared" si="25"/>
        <v>12</v>
      </c>
      <c r="AB63">
        <f t="shared" si="26"/>
        <v>12</v>
      </c>
      <c r="AC63">
        <f t="shared" si="27"/>
        <v>37.565217391304351</v>
      </c>
      <c r="AE63">
        <f t="shared" si="28"/>
        <v>24</v>
      </c>
      <c r="AF63">
        <f t="shared" si="53"/>
        <v>0.2608695652173913</v>
      </c>
      <c r="AG63">
        <f t="shared" si="54"/>
        <v>0</v>
      </c>
      <c r="AH63">
        <f t="shared" si="55"/>
        <v>0</v>
      </c>
      <c r="AI63">
        <f t="shared" si="56"/>
        <v>4</v>
      </c>
      <c r="AJ63">
        <f t="shared" si="57"/>
        <v>4</v>
      </c>
      <c r="AK63">
        <f t="shared" si="58"/>
        <v>0</v>
      </c>
      <c r="AL63">
        <f t="shared" si="59"/>
        <v>0</v>
      </c>
      <c r="AM63">
        <f t="shared" si="60"/>
        <v>0</v>
      </c>
      <c r="AN63">
        <f t="shared" si="61"/>
        <v>0</v>
      </c>
      <c r="AO63">
        <f t="shared" si="62"/>
        <v>0</v>
      </c>
      <c r="AP63">
        <f t="shared" si="63"/>
        <v>0</v>
      </c>
      <c r="AQ63">
        <f t="shared" si="64"/>
        <v>0</v>
      </c>
      <c r="AR63">
        <f t="shared" si="65"/>
        <v>0</v>
      </c>
      <c r="AS63">
        <f t="shared" si="66"/>
        <v>0</v>
      </c>
      <c r="AT63">
        <f t="shared" si="67"/>
        <v>0</v>
      </c>
      <c r="AU63">
        <f t="shared" si="68"/>
        <v>1</v>
      </c>
      <c r="AV63">
        <f t="shared" si="69"/>
        <v>1</v>
      </c>
      <c r="AW63">
        <f t="shared" si="70"/>
        <v>0</v>
      </c>
      <c r="AX63">
        <f t="shared" si="71"/>
        <v>0</v>
      </c>
      <c r="AY63">
        <f t="shared" si="72"/>
        <v>0</v>
      </c>
      <c r="AZ63">
        <f t="shared" si="73"/>
        <v>0</v>
      </c>
      <c r="BA63">
        <f t="shared" si="74"/>
        <v>0</v>
      </c>
      <c r="BB63">
        <f t="shared" si="75"/>
        <v>1</v>
      </c>
      <c r="BC63">
        <f t="shared" si="76"/>
        <v>1</v>
      </c>
    </row>
    <row r="64" spans="1:55" x14ac:dyDescent="0.2">
      <c r="A64" s="1">
        <v>43700</v>
      </c>
      <c r="B64">
        <f>'2001 Chum Exp '!B63</f>
        <v>0</v>
      </c>
      <c r="C64">
        <f>'2001 Chum Exp '!C63</f>
        <v>0</v>
      </c>
      <c r="D64">
        <f>'2001 Chum Exp '!D63</f>
        <v>0</v>
      </c>
      <c r="E64">
        <f>'2001 Chum Exp '!E63</f>
        <v>0</v>
      </c>
      <c r="F64">
        <f>'2001 Chum Exp '!F63</f>
        <v>0</v>
      </c>
      <c r="G64">
        <f>'2001 Chum Exp '!G63</f>
        <v>0</v>
      </c>
      <c r="H64">
        <f>'2001 Chum Exp '!H63</f>
        <v>0</v>
      </c>
      <c r="I64">
        <f>'2001 Chum Exp '!I63</f>
        <v>0</v>
      </c>
      <c r="J64">
        <f>'2001 Chum Exp '!J63</f>
        <v>0</v>
      </c>
      <c r="K64">
        <f>'2001 Chum Exp '!K63</f>
        <v>0</v>
      </c>
      <c r="L64">
        <f>'2001 Chum Exp '!L63</f>
        <v>0</v>
      </c>
      <c r="M64">
        <f>'2001 Chum Exp '!M63</f>
        <v>0</v>
      </c>
      <c r="N64">
        <f>'2001 Chum Exp '!N63</f>
        <v>0</v>
      </c>
      <c r="O64">
        <f>'2001 Chum Exp '!O63</f>
        <v>0</v>
      </c>
      <c r="P64">
        <f>'2001 Chum Exp '!P63</f>
        <v>0</v>
      </c>
      <c r="Q64">
        <f>'2001 Chum Exp '!Q63</f>
        <v>0</v>
      </c>
      <c r="R64">
        <f>'2001 Chum Exp '!R63</f>
        <v>0</v>
      </c>
      <c r="S64">
        <f>'2001 Chum Exp '!S63</f>
        <v>0</v>
      </c>
      <c r="T64">
        <f>'2001 Chum Exp '!T63</f>
        <v>0</v>
      </c>
      <c r="U64">
        <f>'2001 Chum Exp '!U63</f>
        <v>0</v>
      </c>
      <c r="V64">
        <f>'2001 Chum Exp '!V63</f>
        <v>0</v>
      </c>
      <c r="W64">
        <f>'2001 Chum Exp '!W63</f>
        <v>0</v>
      </c>
      <c r="X64">
        <f>'2001 Chum Exp '!X63</f>
        <v>0</v>
      </c>
      <c r="Y64">
        <f>'2001 Chum Exp '!Y63</f>
        <v>0</v>
      </c>
      <c r="Z64">
        <f t="shared" si="25"/>
        <v>0</v>
      </c>
      <c r="AB64">
        <f t="shared" si="26"/>
        <v>0</v>
      </c>
      <c r="AC64">
        <f t="shared" si="27"/>
        <v>0</v>
      </c>
      <c r="AE64">
        <f t="shared" si="28"/>
        <v>24</v>
      </c>
      <c r="AF64">
        <f t="shared" si="53"/>
        <v>0</v>
      </c>
      <c r="AG64">
        <f t="shared" si="54"/>
        <v>0</v>
      </c>
      <c r="AH64">
        <f t="shared" si="55"/>
        <v>0</v>
      </c>
      <c r="AI64">
        <f t="shared" si="56"/>
        <v>0</v>
      </c>
      <c r="AJ64">
        <f t="shared" si="57"/>
        <v>0</v>
      </c>
      <c r="AK64">
        <f t="shared" si="58"/>
        <v>0</v>
      </c>
      <c r="AL64">
        <f t="shared" si="59"/>
        <v>0</v>
      </c>
      <c r="AM64">
        <f t="shared" si="60"/>
        <v>0</v>
      </c>
      <c r="AN64">
        <f t="shared" si="61"/>
        <v>0</v>
      </c>
      <c r="AO64">
        <f t="shared" si="62"/>
        <v>0</v>
      </c>
      <c r="AP64">
        <f t="shared" si="63"/>
        <v>0</v>
      </c>
      <c r="AQ64">
        <f t="shared" si="64"/>
        <v>0</v>
      </c>
      <c r="AR64">
        <f t="shared" si="65"/>
        <v>0</v>
      </c>
      <c r="AS64">
        <f t="shared" si="66"/>
        <v>0</v>
      </c>
      <c r="AT64">
        <f t="shared" si="67"/>
        <v>0</v>
      </c>
      <c r="AU64">
        <f t="shared" si="68"/>
        <v>0</v>
      </c>
      <c r="AV64">
        <f t="shared" si="69"/>
        <v>0</v>
      </c>
      <c r="AW64">
        <f t="shared" si="70"/>
        <v>0</v>
      </c>
      <c r="AX64">
        <f t="shared" si="71"/>
        <v>0</v>
      </c>
      <c r="AY64">
        <f t="shared" si="72"/>
        <v>0</v>
      </c>
      <c r="AZ64">
        <f t="shared" si="73"/>
        <v>0</v>
      </c>
      <c r="BA64">
        <f t="shared" si="74"/>
        <v>0</v>
      </c>
      <c r="BB64">
        <f t="shared" si="75"/>
        <v>0</v>
      </c>
      <c r="BC64">
        <f t="shared" si="76"/>
        <v>0</v>
      </c>
    </row>
    <row r="65" spans="1:55" x14ac:dyDescent="0.2">
      <c r="A65" s="1">
        <v>43701</v>
      </c>
      <c r="B65">
        <f>'2001 Chum Exp '!B64</f>
        <v>0</v>
      </c>
      <c r="C65">
        <f>'2001 Chum Exp '!C64</f>
        <v>0</v>
      </c>
      <c r="D65">
        <f>'2001 Chum Exp '!D64</f>
        <v>0</v>
      </c>
      <c r="E65">
        <f>'2001 Chum Exp '!E64</f>
        <v>0</v>
      </c>
      <c r="F65">
        <f>'2001 Chum Exp '!F64</f>
        <v>0</v>
      </c>
      <c r="G65">
        <f>'2001 Chum Exp '!G64</f>
        <v>0</v>
      </c>
      <c r="H65">
        <f>'2001 Chum Exp '!H64</f>
        <v>0</v>
      </c>
      <c r="I65">
        <f>'2001 Chum Exp '!I64</f>
        <v>0</v>
      </c>
      <c r="J65">
        <f>'2001 Chum Exp '!J64</f>
        <v>0</v>
      </c>
      <c r="K65">
        <f>'2001 Chum Exp '!K64</f>
        <v>0</v>
      </c>
      <c r="L65">
        <f>'2001 Chum Exp '!L64</f>
        <v>0</v>
      </c>
      <c r="M65">
        <f>'2001 Chum Exp '!M64</f>
        <v>0</v>
      </c>
      <c r="N65">
        <f>'2001 Chum Exp '!N64</f>
        <v>0</v>
      </c>
      <c r="O65">
        <f>'2001 Chum Exp '!O64</f>
        <v>0</v>
      </c>
      <c r="P65">
        <f>'2001 Chum Exp '!P64</f>
        <v>0</v>
      </c>
      <c r="Q65">
        <f>'2001 Chum Exp '!Q64</f>
        <v>0</v>
      </c>
      <c r="R65">
        <f>'2001 Chum Exp '!R64</f>
        <v>0</v>
      </c>
      <c r="S65">
        <f>'2001 Chum Exp '!S64</f>
        <v>0</v>
      </c>
      <c r="T65">
        <f>'2001 Chum Exp '!T64</f>
        <v>0</v>
      </c>
      <c r="U65">
        <f>'2001 Chum Exp '!U64</f>
        <v>0</v>
      </c>
      <c r="V65">
        <f>'2001 Chum Exp '!V64</f>
        <v>0</v>
      </c>
      <c r="W65">
        <f>'2001 Chum Exp '!W64</f>
        <v>0</v>
      </c>
      <c r="X65">
        <f>'2001 Chum Exp '!X64</f>
        <v>0</v>
      </c>
      <c r="Y65">
        <f>'2001 Chum Exp '!Y64</f>
        <v>0</v>
      </c>
      <c r="Z65">
        <f t="shared" si="25"/>
        <v>0</v>
      </c>
      <c r="AB65">
        <f t="shared" si="26"/>
        <v>0</v>
      </c>
      <c r="AC65">
        <f t="shared" si="27"/>
        <v>0</v>
      </c>
      <c r="AE65">
        <f t="shared" si="28"/>
        <v>24</v>
      </c>
      <c r="AF65">
        <f t="shared" si="53"/>
        <v>0</v>
      </c>
      <c r="AG65">
        <f t="shared" si="54"/>
        <v>0</v>
      </c>
      <c r="AH65">
        <f t="shared" si="55"/>
        <v>0</v>
      </c>
      <c r="AI65">
        <f t="shared" si="56"/>
        <v>0</v>
      </c>
      <c r="AJ65">
        <f t="shared" si="57"/>
        <v>0</v>
      </c>
      <c r="AK65">
        <f t="shared" si="58"/>
        <v>0</v>
      </c>
      <c r="AL65">
        <f t="shared" si="59"/>
        <v>0</v>
      </c>
      <c r="AM65">
        <f t="shared" si="60"/>
        <v>0</v>
      </c>
      <c r="AN65">
        <f t="shared" si="61"/>
        <v>0</v>
      </c>
      <c r="AO65">
        <f t="shared" si="62"/>
        <v>0</v>
      </c>
      <c r="AP65">
        <f t="shared" si="63"/>
        <v>0</v>
      </c>
      <c r="AQ65">
        <f t="shared" si="64"/>
        <v>0</v>
      </c>
      <c r="AR65">
        <f t="shared" si="65"/>
        <v>0</v>
      </c>
      <c r="AS65">
        <f t="shared" si="66"/>
        <v>0</v>
      </c>
      <c r="AT65">
        <f t="shared" si="67"/>
        <v>0</v>
      </c>
      <c r="AU65">
        <f t="shared" si="68"/>
        <v>0</v>
      </c>
      <c r="AV65">
        <f t="shared" si="69"/>
        <v>0</v>
      </c>
      <c r="AW65">
        <f t="shared" si="70"/>
        <v>0</v>
      </c>
      <c r="AX65">
        <f t="shared" si="71"/>
        <v>0</v>
      </c>
      <c r="AY65">
        <f t="shared" si="72"/>
        <v>0</v>
      </c>
      <c r="AZ65">
        <f t="shared" si="73"/>
        <v>0</v>
      </c>
      <c r="BA65">
        <f t="shared" si="74"/>
        <v>0</v>
      </c>
      <c r="BB65">
        <f t="shared" si="75"/>
        <v>0</v>
      </c>
      <c r="BC65">
        <f t="shared" si="76"/>
        <v>0</v>
      </c>
    </row>
    <row r="66" spans="1:55" x14ac:dyDescent="0.2">
      <c r="A66" s="1">
        <v>43702</v>
      </c>
      <c r="B66">
        <f>'2001 Chum Exp '!B65</f>
        <v>0</v>
      </c>
      <c r="C66">
        <f>'2001 Chum Exp '!C65</f>
        <v>0</v>
      </c>
      <c r="D66">
        <f>'2001 Chum Exp '!D65</f>
        <v>0</v>
      </c>
      <c r="E66">
        <f>'2001 Chum Exp '!E65</f>
        <v>0</v>
      </c>
      <c r="F66">
        <f>'2001 Chum Exp '!F65</f>
        <v>0</v>
      </c>
      <c r="G66">
        <f>'2001 Chum Exp '!G65</f>
        <v>0</v>
      </c>
      <c r="H66">
        <f>'2001 Chum Exp '!H65</f>
        <v>0</v>
      </c>
      <c r="I66">
        <f>'2001 Chum Exp '!I65</f>
        <v>0</v>
      </c>
      <c r="J66">
        <f>'2001 Chum Exp '!J65</f>
        <v>0</v>
      </c>
      <c r="K66">
        <f>'2001 Chum Exp '!K65</f>
        <v>0</v>
      </c>
      <c r="L66">
        <f>'2001 Chum Exp '!L65</f>
        <v>0</v>
      </c>
      <c r="M66">
        <f>'2001 Chum Exp '!M65</f>
        <v>0</v>
      </c>
      <c r="N66">
        <f>'2001 Chum Exp '!N65</f>
        <v>0</v>
      </c>
      <c r="O66">
        <f>'2001 Chum Exp '!O65</f>
        <v>0</v>
      </c>
      <c r="P66">
        <f>'2001 Chum Exp '!P65</f>
        <v>0</v>
      </c>
      <c r="Q66">
        <f>'2001 Chum Exp '!Q65</f>
        <v>0</v>
      </c>
      <c r="R66">
        <f>'2001 Chum Exp '!R65</f>
        <v>0</v>
      </c>
      <c r="S66">
        <f>'2001 Chum Exp '!S65</f>
        <v>0</v>
      </c>
      <c r="T66">
        <f>'2001 Chum Exp '!T65</f>
        <v>0</v>
      </c>
      <c r="U66">
        <f>'2001 Chum Exp '!U65</f>
        <v>0</v>
      </c>
      <c r="V66">
        <f>'2001 Chum Exp '!V65</f>
        <v>0</v>
      </c>
      <c r="W66">
        <f>'2001 Chum Exp '!W65</f>
        <v>0</v>
      </c>
      <c r="X66">
        <f>'2001 Chum Exp '!X65</f>
        <v>0</v>
      </c>
      <c r="Y66">
        <f>'2001 Chum Exp '!Y65</f>
        <v>0</v>
      </c>
      <c r="Z66">
        <f t="shared" si="25"/>
        <v>0</v>
      </c>
      <c r="AB66">
        <f t="shared" si="26"/>
        <v>0</v>
      </c>
      <c r="AC66">
        <f t="shared" si="27"/>
        <v>0</v>
      </c>
      <c r="AE66">
        <f t="shared" si="28"/>
        <v>24</v>
      </c>
      <c r="AF66">
        <f t="shared" si="53"/>
        <v>0</v>
      </c>
      <c r="AG66">
        <f t="shared" si="54"/>
        <v>0</v>
      </c>
      <c r="AH66">
        <f t="shared" si="55"/>
        <v>0</v>
      </c>
      <c r="AI66">
        <f t="shared" si="56"/>
        <v>0</v>
      </c>
      <c r="AJ66">
        <f t="shared" si="57"/>
        <v>0</v>
      </c>
      <c r="AK66">
        <f t="shared" si="58"/>
        <v>0</v>
      </c>
      <c r="AL66">
        <f t="shared" si="59"/>
        <v>0</v>
      </c>
      <c r="AM66">
        <f t="shared" si="60"/>
        <v>0</v>
      </c>
      <c r="AN66">
        <f t="shared" si="61"/>
        <v>0</v>
      </c>
      <c r="AO66">
        <f t="shared" si="62"/>
        <v>0</v>
      </c>
      <c r="AP66">
        <f t="shared" si="63"/>
        <v>0</v>
      </c>
      <c r="AQ66">
        <f t="shared" si="64"/>
        <v>0</v>
      </c>
      <c r="AR66">
        <f t="shared" si="65"/>
        <v>0</v>
      </c>
      <c r="AS66">
        <f t="shared" si="66"/>
        <v>0</v>
      </c>
      <c r="AT66">
        <f t="shared" si="67"/>
        <v>0</v>
      </c>
      <c r="AU66">
        <f t="shared" si="68"/>
        <v>0</v>
      </c>
      <c r="AV66">
        <f t="shared" si="69"/>
        <v>0</v>
      </c>
      <c r="AW66">
        <f t="shared" si="70"/>
        <v>0</v>
      </c>
      <c r="AX66">
        <f t="shared" si="71"/>
        <v>0</v>
      </c>
      <c r="AY66">
        <f t="shared" si="72"/>
        <v>0</v>
      </c>
      <c r="AZ66">
        <f t="shared" si="73"/>
        <v>0</v>
      </c>
      <c r="BA66">
        <f t="shared" si="74"/>
        <v>0</v>
      </c>
      <c r="BB66">
        <f t="shared" si="75"/>
        <v>0</v>
      </c>
      <c r="BC66">
        <f t="shared" si="76"/>
        <v>0</v>
      </c>
    </row>
    <row r="67" spans="1:55" x14ac:dyDescent="0.2">
      <c r="A67" s="1">
        <v>43703</v>
      </c>
      <c r="B67">
        <f>'2001 Chum Exp '!B66</f>
        <v>0</v>
      </c>
      <c r="C67">
        <f>'2001 Chum Exp '!C66</f>
        <v>0</v>
      </c>
      <c r="D67">
        <f>'2001 Chum Exp '!D66</f>
        <v>0</v>
      </c>
      <c r="E67">
        <f>'2001 Chum Exp '!E66</f>
        <v>0</v>
      </c>
      <c r="F67">
        <f>'2001 Chum Exp '!F66</f>
        <v>0</v>
      </c>
      <c r="G67">
        <f>'2001 Chum Exp '!G66</f>
        <v>0</v>
      </c>
      <c r="H67">
        <f>'2001 Chum Exp '!H66</f>
        <v>0</v>
      </c>
      <c r="I67">
        <f>'2001 Chum Exp '!I66</f>
        <v>0</v>
      </c>
      <c r="J67">
        <f>'2001 Chum Exp '!J66</f>
        <v>0</v>
      </c>
      <c r="K67">
        <f>'2001 Chum Exp '!K66</f>
        <v>0</v>
      </c>
      <c r="L67">
        <f>'2001 Chum Exp '!L66</f>
        <v>0</v>
      </c>
      <c r="M67">
        <f>'2001 Chum Exp '!M66</f>
        <v>0</v>
      </c>
      <c r="N67">
        <f>'2001 Chum Exp '!N66</f>
        <v>0</v>
      </c>
      <c r="O67">
        <f>'2001 Chum Exp '!O66</f>
        <v>0</v>
      </c>
      <c r="P67">
        <f>'2001 Chum Exp '!P66</f>
        <v>0</v>
      </c>
      <c r="Q67">
        <f>'2001 Chum Exp '!Q66</f>
        <v>0</v>
      </c>
      <c r="R67">
        <f>'2001 Chum Exp '!R66</f>
        <v>0</v>
      </c>
      <c r="S67">
        <f>'2001 Chum Exp '!S66</f>
        <v>0</v>
      </c>
      <c r="T67">
        <f>'2001 Chum Exp '!T66</f>
        <v>0</v>
      </c>
      <c r="U67">
        <f>'2001 Chum Exp '!U66</f>
        <v>0</v>
      </c>
      <c r="V67">
        <f>'2001 Chum Exp '!V66</f>
        <v>0</v>
      </c>
      <c r="W67">
        <f>'2001 Chum Exp '!W66</f>
        <v>0</v>
      </c>
      <c r="X67">
        <f>'2001 Chum Exp '!X66</f>
        <v>0</v>
      </c>
      <c r="Y67">
        <f>'2001 Chum Exp '!Y66</f>
        <v>0</v>
      </c>
      <c r="Z67">
        <f t="shared" si="25"/>
        <v>0</v>
      </c>
      <c r="AB67">
        <f t="shared" si="26"/>
        <v>0</v>
      </c>
      <c r="AC67">
        <f t="shared" si="27"/>
        <v>0</v>
      </c>
      <c r="AE67">
        <f t="shared" si="28"/>
        <v>24</v>
      </c>
      <c r="AF67">
        <f t="shared" si="53"/>
        <v>0</v>
      </c>
      <c r="AG67">
        <f t="shared" si="54"/>
        <v>0</v>
      </c>
      <c r="AH67">
        <f t="shared" si="55"/>
        <v>0</v>
      </c>
      <c r="AI67">
        <f t="shared" si="56"/>
        <v>0</v>
      </c>
      <c r="AJ67">
        <f t="shared" si="57"/>
        <v>0</v>
      </c>
      <c r="AK67">
        <f t="shared" si="58"/>
        <v>0</v>
      </c>
      <c r="AL67">
        <f t="shared" si="59"/>
        <v>0</v>
      </c>
      <c r="AM67">
        <f t="shared" si="60"/>
        <v>0</v>
      </c>
      <c r="AN67">
        <f t="shared" si="61"/>
        <v>0</v>
      </c>
      <c r="AO67">
        <f t="shared" si="62"/>
        <v>0</v>
      </c>
      <c r="AP67">
        <f t="shared" si="63"/>
        <v>0</v>
      </c>
      <c r="AQ67">
        <f t="shared" si="64"/>
        <v>0</v>
      </c>
      <c r="AR67">
        <f t="shared" si="65"/>
        <v>0</v>
      </c>
      <c r="AS67">
        <f t="shared" si="66"/>
        <v>0</v>
      </c>
      <c r="AT67">
        <f t="shared" si="67"/>
        <v>0</v>
      </c>
      <c r="AU67">
        <f t="shared" si="68"/>
        <v>0</v>
      </c>
      <c r="AV67">
        <f t="shared" si="69"/>
        <v>0</v>
      </c>
      <c r="AW67">
        <f t="shared" si="70"/>
        <v>0</v>
      </c>
      <c r="AX67">
        <f t="shared" si="71"/>
        <v>0</v>
      </c>
      <c r="AY67">
        <f t="shared" si="72"/>
        <v>0</v>
      </c>
      <c r="AZ67">
        <f t="shared" si="73"/>
        <v>0</v>
      </c>
      <c r="BA67">
        <f t="shared" si="74"/>
        <v>0</v>
      </c>
      <c r="BB67">
        <f t="shared" si="75"/>
        <v>0</v>
      </c>
      <c r="BC67">
        <f t="shared" si="76"/>
        <v>0</v>
      </c>
    </row>
    <row r="68" spans="1:55" x14ac:dyDescent="0.2">
      <c r="A68" s="1">
        <v>43704</v>
      </c>
      <c r="B68">
        <f>'2001 Chum Exp '!B67</f>
        <v>0</v>
      </c>
      <c r="C68">
        <f>'2001 Chum Exp '!C67</f>
        <v>0</v>
      </c>
      <c r="D68">
        <f>'2001 Chum Exp '!D67</f>
        <v>0</v>
      </c>
      <c r="E68">
        <f>'2001 Chum Exp '!E67</f>
        <v>0</v>
      </c>
      <c r="F68">
        <f>'2001 Chum Exp '!F67</f>
        <v>0</v>
      </c>
      <c r="G68">
        <f>'2001 Chum Exp '!G67</f>
        <v>0</v>
      </c>
      <c r="H68">
        <f>'2001 Chum Exp '!H67</f>
        <v>0</v>
      </c>
      <c r="I68">
        <f>'2001 Chum Exp '!I67</f>
        <v>0</v>
      </c>
      <c r="J68">
        <f>'2001 Chum Exp '!J67</f>
        <v>0</v>
      </c>
      <c r="K68">
        <f>'2001 Chum Exp '!K67</f>
        <v>0</v>
      </c>
      <c r="L68">
        <f>'2001 Chum Exp '!L67</f>
        <v>0</v>
      </c>
      <c r="M68">
        <f>'2001 Chum Exp '!M67</f>
        <v>0</v>
      </c>
      <c r="N68">
        <f>'2001 Chum Exp '!N67</f>
        <v>0</v>
      </c>
      <c r="O68">
        <f>'2001 Chum Exp '!O67</f>
        <v>0</v>
      </c>
      <c r="P68">
        <f>'2001 Chum Exp '!P67</f>
        <v>0</v>
      </c>
      <c r="Q68">
        <f>'2001 Chum Exp '!Q67</f>
        <v>0</v>
      </c>
      <c r="R68">
        <f>'2001 Chum Exp '!R67</f>
        <v>0</v>
      </c>
      <c r="S68">
        <f>'2001 Chum Exp '!S67</f>
        <v>0</v>
      </c>
      <c r="T68">
        <f>'2001 Chum Exp '!T67</f>
        <v>0</v>
      </c>
      <c r="U68">
        <f>'2001 Chum Exp '!U67</f>
        <v>0</v>
      </c>
      <c r="V68">
        <f>'2001 Chum Exp '!V67</f>
        <v>0</v>
      </c>
      <c r="W68">
        <f>'2001 Chum Exp '!W67</f>
        <v>0</v>
      </c>
      <c r="X68">
        <f>'2001 Chum Exp '!X67</f>
        <v>3</v>
      </c>
      <c r="Y68">
        <f>'2001 Chum Exp '!Y67</f>
        <v>0</v>
      </c>
      <c r="Z68">
        <f t="shared" si="25"/>
        <v>3</v>
      </c>
      <c r="AB68">
        <f t="shared" si="26"/>
        <v>3</v>
      </c>
      <c r="AC68">
        <f t="shared" si="27"/>
        <v>6.2608695652173925</v>
      </c>
      <c r="AE68">
        <f t="shared" si="28"/>
        <v>24</v>
      </c>
      <c r="AF68">
        <f t="shared" si="53"/>
        <v>4.3478260869565216E-2</v>
      </c>
      <c r="AG68">
        <f t="shared" si="54"/>
        <v>0</v>
      </c>
      <c r="AH68">
        <f t="shared" si="55"/>
        <v>0</v>
      </c>
      <c r="AI68">
        <f t="shared" si="56"/>
        <v>0</v>
      </c>
      <c r="AJ68">
        <f t="shared" si="57"/>
        <v>0</v>
      </c>
      <c r="AK68">
        <f t="shared" si="58"/>
        <v>0</v>
      </c>
      <c r="AL68">
        <f t="shared" si="59"/>
        <v>0</v>
      </c>
      <c r="AM68">
        <f t="shared" si="60"/>
        <v>0</v>
      </c>
      <c r="AN68">
        <f t="shared" si="61"/>
        <v>0</v>
      </c>
      <c r="AO68">
        <f t="shared" si="62"/>
        <v>0</v>
      </c>
      <c r="AP68">
        <f t="shared" si="63"/>
        <v>0</v>
      </c>
      <c r="AQ68">
        <f t="shared" si="64"/>
        <v>0</v>
      </c>
      <c r="AR68">
        <f t="shared" si="65"/>
        <v>0</v>
      </c>
      <c r="AS68">
        <f t="shared" si="66"/>
        <v>0</v>
      </c>
      <c r="AT68">
        <f t="shared" si="67"/>
        <v>0</v>
      </c>
      <c r="AU68">
        <f t="shared" si="68"/>
        <v>0</v>
      </c>
      <c r="AV68">
        <f t="shared" si="69"/>
        <v>0</v>
      </c>
      <c r="AW68">
        <f t="shared" si="70"/>
        <v>0</v>
      </c>
      <c r="AX68">
        <f t="shared" si="71"/>
        <v>0</v>
      </c>
      <c r="AY68">
        <f t="shared" si="72"/>
        <v>0</v>
      </c>
      <c r="AZ68">
        <f t="shared" si="73"/>
        <v>0</v>
      </c>
      <c r="BA68">
        <f t="shared" si="74"/>
        <v>0</v>
      </c>
      <c r="BB68">
        <f t="shared" si="75"/>
        <v>1</v>
      </c>
      <c r="BC68">
        <f t="shared" si="76"/>
        <v>1</v>
      </c>
    </row>
    <row r="69" spans="1:55" x14ac:dyDescent="0.2">
      <c r="A69" s="1">
        <v>43705</v>
      </c>
      <c r="B69">
        <f>'2001 Chum Exp '!B68</f>
        <v>0</v>
      </c>
      <c r="C69">
        <f>'2001 Chum Exp '!C68</f>
        <v>0</v>
      </c>
      <c r="D69">
        <f>'2001 Chum Exp '!D68</f>
        <v>0</v>
      </c>
      <c r="E69">
        <f>'2001 Chum Exp '!E68</f>
        <v>0</v>
      </c>
      <c r="F69">
        <f>'2001 Chum Exp '!F68</f>
        <v>0</v>
      </c>
      <c r="G69">
        <f>'2001 Chum Exp '!G68</f>
        <v>0</v>
      </c>
      <c r="H69">
        <f>'2001 Chum Exp '!H68</f>
        <v>0</v>
      </c>
      <c r="I69">
        <f>'2001 Chum Exp '!I68</f>
        <v>0</v>
      </c>
      <c r="J69">
        <f>'2001 Chum Exp '!J68</f>
        <v>0</v>
      </c>
      <c r="K69">
        <f>'2001 Chum Exp '!K68</f>
        <v>0</v>
      </c>
      <c r="L69">
        <f>'2001 Chum Exp '!L68</f>
        <v>0</v>
      </c>
      <c r="M69">
        <f>'2001 Chum Exp '!M68</f>
        <v>0</v>
      </c>
      <c r="N69">
        <f>'2001 Chum Exp '!N68</f>
        <v>0</v>
      </c>
      <c r="O69">
        <f>'2001 Chum Exp '!O68</f>
        <v>0</v>
      </c>
      <c r="P69">
        <f>'2001 Chum Exp '!P68</f>
        <v>0</v>
      </c>
      <c r="Q69">
        <f>'2001 Chum Exp '!Q68</f>
        <v>0</v>
      </c>
      <c r="R69">
        <f>'2001 Chum Exp '!R68</f>
        <v>0</v>
      </c>
      <c r="S69">
        <f>'2001 Chum Exp '!S68</f>
        <v>0</v>
      </c>
      <c r="T69">
        <f>'2001 Chum Exp '!T68</f>
        <v>0</v>
      </c>
      <c r="U69">
        <f>'2001 Chum Exp '!U68</f>
        <v>0</v>
      </c>
      <c r="V69">
        <f>'2001 Chum Exp '!V68</f>
        <v>0</v>
      </c>
      <c r="W69">
        <f>'2001 Chum Exp '!W68</f>
        <v>0</v>
      </c>
      <c r="X69">
        <f>'2001 Chum Exp '!X68</f>
        <v>0</v>
      </c>
      <c r="Y69">
        <f>'2001 Chum Exp '!Y68</f>
        <v>0</v>
      </c>
      <c r="Z69">
        <f t="shared" si="25"/>
        <v>0</v>
      </c>
      <c r="AB69">
        <f t="shared" si="26"/>
        <v>0</v>
      </c>
      <c r="AC69">
        <f t="shared" si="27"/>
        <v>0</v>
      </c>
      <c r="AE69">
        <f t="shared" si="28"/>
        <v>24</v>
      </c>
      <c r="AF69">
        <f t="shared" si="53"/>
        <v>0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0</v>
      </c>
      <c r="AL69">
        <f t="shared" si="59"/>
        <v>0</v>
      </c>
      <c r="AM69">
        <f t="shared" si="60"/>
        <v>0</v>
      </c>
      <c r="AN69">
        <f t="shared" si="61"/>
        <v>0</v>
      </c>
      <c r="AO69">
        <f t="shared" si="62"/>
        <v>0</v>
      </c>
      <c r="AP69">
        <f t="shared" si="63"/>
        <v>0</v>
      </c>
      <c r="AQ69">
        <f t="shared" si="64"/>
        <v>0</v>
      </c>
      <c r="AR69">
        <f t="shared" si="65"/>
        <v>0</v>
      </c>
      <c r="AS69">
        <f t="shared" si="66"/>
        <v>0</v>
      </c>
      <c r="AT69">
        <f t="shared" si="67"/>
        <v>0</v>
      </c>
      <c r="AU69">
        <f t="shared" si="68"/>
        <v>0</v>
      </c>
      <c r="AV69">
        <f t="shared" si="69"/>
        <v>0</v>
      </c>
      <c r="AW69">
        <f t="shared" si="70"/>
        <v>0</v>
      </c>
      <c r="AX69">
        <f t="shared" si="71"/>
        <v>0</v>
      </c>
      <c r="AY69">
        <f t="shared" si="72"/>
        <v>0</v>
      </c>
      <c r="AZ69">
        <f t="shared" si="73"/>
        <v>0</v>
      </c>
      <c r="BA69">
        <f t="shared" si="74"/>
        <v>0</v>
      </c>
      <c r="BB69">
        <f t="shared" si="75"/>
        <v>0</v>
      </c>
      <c r="BC69">
        <f t="shared" si="76"/>
        <v>0</v>
      </c>
    </row>
    <row r="70" spans="1:55" x14ac:dyDescent="0.2">
      <c r="A70" s="1">
        <v>43706</v>
      </c>
      <c r="B70">
        <f>'2001 Chum Exp '!B69</f>
        <v>0</v>
      </c>
      <c r="C70">
        <f>'2001 Chum Exp '!C69</f>
        <v>0</v>
      </c>
      <c r="D70">
        <f>'2001 Chum Exp '!D69</f>
        <v>0</v>
      </c>
      <c r="E70">
        <f>'2001 Chum Exp '!E69</f>
        <v>0</v>
      </c>
      <c r="F70">
        <f>'2001 Chum Exp '!F69</f>
        <v>0</v>
      </c>
      <c r="G70">
        <f>'2001 Chum Exp '!G69</f>
        <v>0</v>
      </c>
      <c r="H70">
        <f>'2001 Chum Exp '!H69</f>
        <v>0</v>
      </c>
      <c r="I70">
        <f>'2001 Chum Exp '!I69</f>
        <v>0</v>
      </c>
      <c r="J70">
        <f>'2001 Chum Exp '!J69</f>
        <v>0</v>
      </c>
      <c r="K70">
        <f>'2001 Chum Exp '!K69</f>
        <v>0</v>
      </c>
      <c r="L70">
        <f>'2001 Chum Exp '!L69</f>
        <v>0</v>
      </c>
      <c r="M70">
        <f>'2001 Chum Exp '!M69</f>
        <v>0</v>
      </c>
      <c r="N70">
        <f>'2001 Chum Exp '!N69</f>
        <v>0</v>
      </c>
      <c r="O70">
        <f>'2001 Chum Exp '!O69</f>
        <v>0</v>
      </c>
      <c r="P70">
        <f>'2001 Chum Exp '!P69</f>
        <v>0</v>
      </c>
      <c r="Q70">
        <f>'2001 Chum Exp '!Q69</f>
        <v>0</v>
      </c>
      <c r="R70">
        <f>'2001 Chum Exp '!R69</f>
        <v>0</v>
      </c>
      <c r="S70">
        <f>'2001 Chum Exp '!S69</f>
        <v>0</v>
      </c>
      <c r="T70">
        <f>'2001 Chum Exp '!T69</f>
        <v>0</v>
      </c>
      <c r="U70">
        <f>'2001 Chum Exp '!U69</f>
        <v>0</v>
      </c>
      <c r="V70">
        <f>'2001 Chum Exp '!V69</f>
        <v>0</v>
      </c>
      <c r="W70">
        <f>'2001 Chum Exp '!W69</f>
        <v>0</v>
      </c>
      <c r="X70">
        <f>'2001 Chum Exp '!X69</f>
        <v>0</v>
      </c>
      <c r="Y70">
        <f>'2001 Chum Exp '!Y69</f>
        <v>0</v>
      </c>
      <c r="Z70">
        <f t="shared" si="25"/>
        <v>0</v>
      </c>
      <c r="AB70">
        <f t="shared" si="26"/>
        <v>0</v>
      </c>
      <c r="AC70">
        <f t="shared" si="27"/>
        <v>0</v>
      </c>
      <c r="AE70">
        <f t="shared" si="28"/>
        <v>24</v>
      </c>
      <c r="AF70">
        <f t="shared" ref="AF70:AF86" si="78">SUM(AG70:BC70)/(2*(AE70-1))</f>
        <v>0</v>
      </c>
      <c r="AG70">
        <f t="shared" ref="AG70:AG86" si="79">(B70/3-C70/3)^2</f>
        <v>0</v>
      </c>
      <c r="AH70">
        <f t="shared" ref="AH70:AH86" si="80">(C70/3-D70/3)^2</f>
        <v>0</v>
      </c>
      <c r="AI70">
        <f t="shared" ref="AI70:AI86" si="81">(D70/3-E70/3)^2</f>
        <v>0</v>
      </c>
      <c r="AJ70">
        <f t="shared" ref="AJ70:AJ86" si="82">(E70/3-F70/3)^2</f>
        <v>0</v>
      </c>
      <c r="AK70">
        <f t="shared" ref="AK70:AK86" si="83">(F70/3-G70/3)^2</f>
        <v>0</v>
      </c>
      <c r="AL70">
        <f t="shared" ref="AL70:AL86" si="84">(G70/3-H70/3)^2</f>
        <v>0</v>
      </c>
      <c r="AM70">
        <f t="shared" ref="AM70:AM86" si="85">(H70/3-I70/3)^2</f>
        <v>0</v>
      </c>
      <c r="AN70">
        <f t="shared" ref="AN70:AN86" si="86">(I70/3-J70/3)^2</f>
        <v>0</v>
      </c>
      <c r="AO70">
        <f t="shared" ref="AO70:AO86" si="87">(J70/3-K70/3)^2</f>
        <v>0</v>
      </c>
      <c r="AP70">
        <f t="shared" ref="AP70:AP86" si="88">(K70/3-L70/3)^2</f>
        <v>0</v>
      </c>
      <c r="AQ70">
        <f t="shared" ref="AQ70:AQ86" si="89">(L70/3-M70/3)^2</f>
        <v>0</v>
      </c>
      <c r="AR70">
        <f t="shared" ref="AR70:AR86" si="90">(M70/3-N70/3)^2</f>
        <v>0</v>
      </c>
      <c r="AS70">
        <f t="shared" ref="AS70:AS86" si="91">(N70/3-O70/3)^2</f>
        <v>0</v>
      </c>
      <c r="AT70">
        <f t="shared" ref="AT70:AT86" si="92">(O70/3-P70/3)^2</f>
        <v>0</v>
      </c>
      <c r="AU70">
        <f t="shared" ref="AU70:AU86" si="93">(P70/3-Q70/3)^2</f>
        <v>0</v>
      </c>
      <c r="AV70">
        <f t="shared" ref="AV70:AV86" si="94">(Q70/3-R70/3)^2</f>
        <v>0</v>
      </c>
      <c r="AW70">
        <f t="shared" ref="AW70:AW86" si="95">(R70/3-S70/3)^2</f>
        <v>0</v>
      </c>
      <c r="AX70">
        <f t="shared" ref="AX70:AX86" si="96">(S70/3-T70/3)^2</f>
        <v>0</v>
      </c>
      <c r="AY70">
        <f t="shared" ref="AY70:AY86" si="97">(T70/3-U70/3)^2</f>
        <v>0</v>
      </c>
      <c r="AZ70">
        <f t="shared" ref="AZ70:AZ86" si="98">(U70/3-V70/3)^2</f>
        <v>0</v>
      </c>
      <c r="BA70">
        <f t="shared" ref="BA70:BA86" si="99">(V70/3-W70/3)^2</f>
        <v>0</v>
      </c>
      <c r="BB70">
        <f t="shared" ref="BB70:BB86" si="100">(W70/3-X70/3)^2</f>
        <v>0</v>
      </c>
      <c r="BC70">
        <f t="shared" ref="BC70:BC86" si="101">(X70/3-Y70/3)^2</f>
        <v>0</v>
      </c>
    </row>
    <row r="71" spans="1:55" x14ac:dyDescent="0.2">
      <c r="A71" s="1">
        <v>43707</v>
      </c>
      <c r="B71">
        <f>'2001 Chum Exp '!B70</f>
        <v>0</v>
      </c>
      <c r="C71">
        <f>'2001 Chum Exp '!C70</f>
        <v>0</v>
      </c>
      <c r="D71">
        <f>'2001 Chum Exp '!D70</f>
        <v>0</v>
      </c>
      <c r="E71">
        <f>'2001 Chum Exp '!E70</f>
        <v>0</v>
      </c>
      <c r="F71">
        <f>'2001 Chum Exp '!F70</f>
        <v>0</v>
      </c>
      <c r="G71">
        <f>'2001 Chum Exp '!G70</f>
        <v>0</v>
      </c>
      <c r="H71">
        <f>'2001 Chum Exp '!H70</f>
        <v>0</v>
      </c>
      <c r="I71">
        <f>'2001 Chum Exp '!I70</f>
        <v>0</v>
      </c>
      <c r="J71">
        <f>'2001 Chum Exp '!J70</f>
        <v>0</v>
      </c>
      <c r="K71">
        <f>'2001 Chum Exp '!K70</f>
        <v>0</v>
      </c>
      <c r="L71">
        <f>'2001 Chum Exp '!L70</f>
        <v>0</v>
      </c>
      <c r="M71">
        <f>'2001 Chum Exp '!M70</f>
        <v>0</v>
      </c>
      <c r="N71">
        <f>'2001 Chum Exp '!N70</f>
        <v>0</v>
      </c>
      <c r="O71">
        <f>'2001 Chum Exp '!O70</f>
        <v>0</v>
      </c>
      <c r="P71">
        <f>'2001 Chum Exp '!P70</f>
        <v>0</v>
      </c>
      <c r="Q71">
        <f>'2001 Chum Exp '!Q70</f>
        <v>0</v>
      </c>
      <c r="R71">
        <f>'2001 Chum Exp '!R70</f>
        <v>0</v>
      </c>
      <c r="S71">
        <f>'2001 Chum Exp '!S70</f>
        <v>0</v>
      </c>
      <c r="T71">
        <f>'2001 Chum Exp '!T70</f>
        <v>0</v>
      </c>
      <c r="U71">
        <f>'2001 Chum Exp '!U70</f>
        <v>0</v>
      </c>
      <c r="V71">
        <f>'2001 Chum Exp '!V70</f>
        <v>0</v>
      </c>
      <c r="W71">
        <f>'2001 Chum Exp '!W70</f>
        <v>0</v>
      </c>
      <c r="X71">
        <f>'2001 Chum Exp '!X70</f>
        <v>0</v>
      </c>
      <c r="Y71">
        <f>'2001 Chum Exp '!Y70</f>
        <v>0</v>
      </c>
      <c r="Z71">
        <f t="shared" si="25"/>
        <v>0</v>
      </c>
      <c r="AB71">
        <f t="shared" si="26"/>
        <v>0</v>
      </c>
      <c r="AC71">
        <f t="shared" si="27"/>
        <v>0</v>
      </c>
      <c r="AE71">
        <f t="shared" si="28"/>
        <v>24</v>
      </c>
      <c r="AF71">
        <f t="shared" si="78"/>
        <v>0</v>
      </c>
      <c r="AG71">
        <f t="shared" si="79"/>
        <v>0</v>
      </c>
      <c r="AH71">
        <f t="shared" si="80"/>
        <v>0</v>
      </c>
      <c r="AI71">
        <f t="shared" si="81"/>
        <v>0</v>
      </c>
      <c r="AJ71">
        <f t="shared" si="82"/>
        <v>0</v>
      </c>
      <c r="AK71">
        <f t="shared" si="83"/>
        <v>0</v>
      </c>
      <c r="AL71">
        <f t="shared" si="84"/>
        <v>0</v>
      </c>
      <c r="AM71">
        <f t="shared" si="85"/>
        <v>0</v>
      </c>
      <c r="AN71">
        <f t="shared" si="86"/>
        <v>0</v>
      </c>
      <c r="AO71">
        <f t="shared" si="87"/>
        <v>0</v>
      </c>
      <c r="AP71">
        <f t="shared" si="88"/>
        <v>0</v>
      </c>
      <c r="AQ71">
        <f t="shared" si="89"/>
        <v>0</v>
      </c>
      <c r="AR71">
        <f t="shared" si="90"/>
        <v>0</v>
      </c>
      <c r="AS71">
        <f t="shared" si="91"/>
        <v>0</v>
      </c>
      <c r="AT71">
        <f t="shared" si="92"/>
        <v>0</v>
      </c>
      <c r="AU71">
        <f t="shared" si="93"/>
        <v>0</v>
      </c>
      <c r="AV71">
        <f t="shared" si="94"/>
        <v>0</v>
      </c>
      <c r="AW71">
        <f t="shared" si="95"/>
        <v>0</v>
      </c>
      <c r="AX71">
        <f t="shared" si="96"/>
        <v>0</v>
      </c>
      <c r="AY71">
        <f t="shared" si="97"/>
        <v>0</v>
      </c>
      <c r="AZ71">
        <f t="shared" si="98"/>
        <v>0</v>
      </c>
      <c r="BA71">
        <f t="shared" si="99"/>
        <v>0</v>
      </c>
      <c r="BB71">
        <f t="shared" si="100"/>
        <v>0</v>
      </c>
      <c r="BC71">
        <f t="shared" si="101"/>
        <v>0</v>
      </c>
    </row>
    <row r="72" spans="1:55" x14ac:dyDescent="0.2">
      <c r="A72" s="1">
        <v>43708</v>
      </c>
      <c r="B72">
        <f>'2001 Chum Exp '!B71</f>
        <v>0</v>
      </c>
      <c r="C72">
        <f>'2001 Chum Exp '!C71</f>
        <v>0</v>
      </c>
      <c r="D72">
        <f>'2001 Chum Exp '!D71</f>
        <v>0</v>
      </c>
      <c r="E72">
        <f>'2001 Chum Exp '!E71</f>
        <v>0</v>
      </c>
      <c r="F72">
        <f>'2001 Chum Exp '!F71</f>
        <v>0</v>
      </c>
      <c r="G72">
        <f>'2001 Chum Exp '!G71</f>
        <v>0</v>
      </c>
      <c r="H72">
        <f>'2001 Chum Exp '!H71</f>
        <v>0</v>
      </c>
      <c r="I72">
        <f>'2001 Chum Exp '!I71</f>
        <v>0</v>
      </c>
      <c r="J72">
        <f>'2001 Chum Exp '!J71</f>
        <v>0</v>
      </c>
      <c r="K72">
        <f>'2001 Chum Exp '!K71</f>
        <v>0</v>
      </c>
      <c r="L72">
        <f>'2001 Chum Exp '!L71</f>
        <v>0</v>
      </c>
      <c r="M72">
        <f>'2001 Chum Exp '!M71</f>
        <v>0</v>
      </c>
      <c r="N72">
        <f>'2001 Chum Exp '!N71</f>
        <v>0</v>
      </c>
      <c r="O72">
        <f>'2001 Chum Exp '!O71</f>
        <v>0</v>
      </c>
      <c r="P72">
        <f>'2001 Chum Exp '!P71</f>
        <v>0</v>
      </c>
      <c r="Q72">
        <f>'2001 Chum Exp '!Q71</f>
        <v>0</v>
      </c>
      <c r="R72">
        <f>'2001 Chum Exp '!R71</f>
        <v>0</v>
      </c>
      <c r="S72">
        <f>'2001 Chum Exp '!S71</f>
        <v>3</v>
      </c>
      <c r="T72">
        <f>'2001 Chum Exp '!T71</f>
        <v>0</v>
      </c>
      <c r="U72">
        <f>'2001 Chum Exp '!U71</f>
        <v>0</v>
      </c>
      <c r="V72">
        <f>'2001 Chum Exp '!V71</f>
        <v>0</v>
      </c>
      <c r="W72">
        <f>'2001 Chum Exp '!W71</f>
        <v>0</v>
      </c>
      <c r="X72">
        <f>'2001 Chum Exp '!X71</f>
        <v>0</v>
      </c>
      <c r="Y72">
        <f>'2001 Chum Exp '!Y71</f>
        <v>0</v>
      </c>
      <c r="Z72">
        <f t="shared" ref="Z72:Z87" si="102">SUM(B72:Y72)</f>
        <v>3</v>
      </c>
      <c r="AB72">
        <f t="shared" ref="AB72:AB87" si="103">ROUND(SUM(B72:Y72),0)</f>
        <v>3</v>
      </c>
      <c r="AC72">
        <f t="shared" ref="AC72:AC87" si="104">(1-AE72/72)*72^2*(AF72/AE72)</f>
        <v>6.2608695652173925</v>
      </c>
      <c r="AE72">
        <f t="shared" ref="AE72:AE87" si="105">$AE$1</f>
        <v>24</v>
      </c>
      <c r="AF72">
        <f t="shared" si="78"/>
        <v>4.3478260869565216E-2</v>
      </c>
      <c r="AG72">
        <f t="shared" si="79"/>
        <v>0</v>
      </c>
      <c r="AH72">
        <f t="shared" si="80"/>
        <v>0</v>
      </c>
      <c r="AI72">
        <f t="shared" si="81"/>
        <v>0</v>
      </c>
      <c r="AJ72">
        <f t="shared" si="82"/>
        <v>0</v>
      </c>
      <c r="AK72">
        <f t="shared" si="83"/>
        <v>0</v>
      </c>
      <c r="AL72">
        <f t="shared" si="84"/>
        <v>0</v>
      </c>
      <c r="AM72">
        <f t="shared" si="85"/>
        <v>0</v>
      </c>
      <c r="AN72">
        <f t="shared" si="86"/>
        <v>0</v>
      </c>
      <c r="AO72">
        <f t="shared" si="87"/>
        <v>0</v>
      </c>
      <c r="AP72">
        <f t="shared" si="88"/>
        <v>0</v>
      </c>
      <c r="AQ72">
        <f t="shared" si="89"/>
        <v>0</v>
      </c>
      <c r="AR72">
        <f t="shared" si="90"/>
        <v>0</v>
      </c>
      <c r="AS72">
        <f t="shared" si="91"/>
        <v>0</v>
      </c>
      <c r="AT72">
        <f t="shared" si="92"/>
        <v>0</v>
      </c>
      <c r="AU72">
        <f t="shared" si="93"/>
        <v>0</v>
      </c>
      <c r="AV72">
        <f t="shared" si="94"/>
        <v>0</v>
      </c>
      <c r="AW72">
        <f t="shared" si="95"/>
        <v>1</v>
      </c>
      <c r="AX72">
        <f t="shared" si="96"/>
        <v>1</v>
      </c>
      <c r="AY72">
        <f t="shared" si="97"/>
        <v>0</v>
      </c>
      <c r="AZ72">
        <f t="shared" si="98"/>
        <v>0</v>
      </c>
      <c r="BA72">
        <f t="shared" si="99"/>
        <v>0</v>
      </c>
      <c r="BB72">
        <f t="shared" si="100"/>
        <v>0</v>
      </c>
      <c r="BC72">
        <f t="shared" si="101"/>
        <v>0</v>
      </c>
    </row>
    <row r="73" spans="1:55" x14ac:dyDescent="0.2">
      <c r="A73" s="1">
        <v>43709</v>
      </c>
      <c r="B73">
        <f>'2001 Chum Exp '!B72</f>
        <v>0</v>
      </c>
      <c r="C73">
        <f>'2001 Chum Exp '!C72</f>
        <v>0</v>
      </c>
      <c r="D73">
        <f>'2001 Chum Exp '!D72</f>
        <v>0</v>
      </c>
      <c r="E73">
        <f>'2001 Chum Exp '!E72</f>
        <v>0</v>
      </c>
      <c r="F73">
        <f>'2001 Chum Exp '!F72</f>
        <v>0</v>
      </c>
      <c r="G73">
        <f>'2001 Chum Exp '!G72</f>
        <v>0</v>
      </c>
      <c r="H73">
        <f>'2001 Chum Exp '!H72</f>
        <v>0</v>
      </c>
      <c r="I73">
        <f>'2001 Chum Exp '!I72</f>
        <v>0</v>
      </c>
      <c r="J73">
        <f>'2001 Chum Exp '!J72</f>
        <v>0</v>
      </c>
      <c r="K73">
        <f>'2001 Chum Exp '!K72</f>
        <v>0</v>
      </c>
      <c r="L73">
        <f>'2001 Chum Exp '!L72</f>
        <v>0</v>
      </c>
      <c r="M73">
        <f>'2001 Chum Exp '!M72</f>
        <v>0</v>
      </c>
      <c r="N73">
        <f>'2001 Chum Exp '!N72</f>
        <v>0</v>
      </c>
      <c r="O73">
        <f>'2001 Chum Exp '!O72</f>
        <v>0</v>
      </c>
      <c r="P73">
        <f>'2001 Chum Exp '!P72</f>
        <v>0</v>
      </c>
      <c r="Q73">
        <f>'2001 Chum Exp '!Q72</f>
        <v>0</v>
      </c>
      <c r="R73">
        <f>'2001 Chum Exp '!R72</f>
        <v>0</v>
      </c>
      <c r="S73">
        <f>'2001 Chum Exp '!S72</f>
        <v>0</v>
      </c>
      <c r="T73">
        <f>'2001 Chum Exp '!T72</f>
        <v>0</v>
      </c>
      <c r="U73">
        <f>'2001 Chum Exp '!U72</f>
        <v>0</v>
      </c>
      <c r="V73">
        <f>'2001 Chum Exp '!V72</f>
        <v>0</v>
      </c>
      <c r="W73">
        <f>'2001 Chum Exp '!W72</f>
        <v>0</v>
      </c>
      <c r="X73">
        <f>'2001 Chum Exp '!X72</f>
        <v>0</v>
      </c>
      <c r="Y73">
        <f>'2001 Chum Exp '!Y72</f>
        <v>0</v>
      </c>
      <c r="Z73">
        <f t="shared" si="102"/>
        <v>0</v>
      </c>
      <c r="AB73">
        <f t="shared" si="103"/>
        <v>0</v>
      </c>
      <c r="AC73">
        <f t="shared" si="104"/>
        <v>0</v>
      </c>
      <c r="AE73">
        <f t="shared" si="105"/>
        <v>24</v>
      </c>
      <c r="AF73">
        <f t="shared" si="78"/>
        <v>0</v>
      </c>
      <c r="AG73">
        <f t="shared" si="79"/>
        <v>0</v>
      </c>
      <c r="AH73">
        <f t="shared" si="80"/>
        <v>0</v>
      </c>
      <c r="AI73">
        <f t="shared" si="81"/>
        <v>0</v>
      </c>
      <c r="AJ73">
        <f t="shared" si="82"/>
        <v>0</v>
      </c>
      <c r="AK73">
        <f t="shared" si="83"/>
        <v>0</v>
      </c>
      <c r="AL73">
        <f t="shared" si="84"/>
        <v>0</v>
      </c>
      <c r="AM73">
        <f t="shared" si="85"/>
        <v>0</v>
      </c>
      <c r="AN73">
        <f t="shared" si="86"/>
        <v>0</v>
      </c>
      <c r="AO73">
        <f t="shared" si="87"/>
        <v>0</v>
      </c>
      <c r="AP73">
        <f t="shared" si="88"/>
        <v>0</v>
      </c>
      <c r="AQ73">
        <f t="shared" si="89"/>
        <v>0</v>
      </c>
      <c r="AR73">
        <f t="shared" si="90"/>
        <v>0</v>
      </c>
      <c r="AS73">
        <f t="shared" si="91"/>
        <v>0</v>
      </c>
      <c r="AT73">
        <f t="shared" si="92"/>
        <v>0</v>
      </c>
      <c r="AU73">
        <f t="shared" si="93"/>
        <v>0</v>
      </c>
      <c r="AV73">
        <f t="shared" si="94"/>
        <v>0</v>
      </c>
      <c r="AW73">
        <f t="shared" si="95"/>
        <v>0</v>
      </c>
      <c r="AX73">
        <f t="shared" si="96"/>
        <v>0</v>
      </c>
      <c r="AY73">
        <f t="shared" si="97"/>
        <v>0</v>
      </c>
      <c r="AZ73">
        <f t="shared" si="98"/>
        <v>0</v>
      </c>
      <c r="BA73">
        <f t="shared" si="99"/>
        <v>0</v>
      </c>
      <c r="BB73">
        <f t="shared" si="100"/>
        <v>0</v>
      </c>
      <c r="BC73">
        <f t="shared" si="101"/>
        <v>0</v>
      </c>
    </row>
    <row r="74" spans="1:55" x14ac:dyDescent="0.2">
      <c r="A74" s="1">
        <v>43710</v>
      </c>
      <c r="B74">
        <f>'2001 Chum Exp '!B73</f>
        <v>0</v>
      </c>
      <c r="C74">
        <f>'2001 Chum Exp '!C73</f>
        <v>0</v>
      </c>
      <c r="D74">
        <f>'2001 Chum Exp '!D73</f>
        <v>0</v>
      </c>
      <c r="E74">
        <f>'2001 Chum Exp '!E73</f>
        <v>0</v>
      </c>
      <c r="F74">
        <f>'2001 Chum Exp '!F73</f>
        <v>0</v>
      </c>
      <c r="G74">
        <f>'2001 Chum Exp '!G73</f>
        <v>0</v>
      </c>
      <c r="H74">
        <f>'2001 Chum Exp '!H73</f>
        <v>0</v>
      </c>
      <c r="I74">
        <f>'2001 Chum Exp '!I73</f>
        <v>0</v>
      </c>
      <c r="J74">
        <f>'2001 Chum Exp '!J73</f>
        <v>0</v>
      </c>
      <c r="K74">
        <f>'2001 Chum Exp '!K73</f>
        <v>0</v>
      </c>
      <c r="L74">
        <f>'2001 Chum Exp '!L73</f>
        <v>0</v>
      </c>
      <c r="M74">
        <f>'2001 Chum Exp '!M73</f>
        <v>0</v>
      </c>
      <c r="N74">
        <f>'2001 Chum Exp '!N73</f>
        <v>0</v>
      </c>
      <c r="O74">
        <f>'2001 Chum Exp '!O73</f>
        <v>0</v>
      </c>
      <c r="P74">
        <f>'2001 Chum Exp '!P73</f>
        <v>0</v>
      </c>
      <c r="Q74">
        <f>'2001 Chum Exp '!Q73</f>
        <v>0</v>
      </c>
      <c r="R74">
        <f>'2001 Chum Exp '!R73</f>
        <v>0</v>
      </c>
      <c r="S74">
        <f>'2001 Chum Exp '!S73</f>
        <v>0</v>
      </c>
      <c r="T74">
        <f>'2001 Chum Exp '!T73</f>
        <v>0</v>
      </c>
      <c r="U74">
        <f>'2001 Chum Exp '!U73</f>
        <v>0</v>
      </c>
      <c r="V74">
        <f>'2001 Chum Exp '!V73</f>
        <v>0</v>
      </c>
      <c r="W74">
        <f>'2001 Chum Exp '!W73</f>
        <v>0</v>
      </c>
      <c r="X74">
        <f>'2001 Chum Exp '!X73</f>
        <v>0</v>
      </c>
      <c r="Y74">
        <f>'2001 Chum Exp '!Y73</f>
        <v>0</v>
      </c>
      <c r="Z74">
        <f t="shared" si="102"/>
        <v>0</v>
      </c>
      <c r="AB74">
        <f t="shared" si="103"/>
        <v>0</v>
      </c>
      <c r="AC74">
        <f t="shared" si="104"/>
        <v>0</v>
      </c>
      <c r="AE74">
        <f t="shared" si="105"/>
        <v>24</v>
      </c>
      <c r="AF74">
        <f t="shared" si="78"/>
        <v>0</v>
      </c>
      <c r="AG74">
        <f t="shared" si="79"/>
        <v>0</v>
      </c>
      <c r="AH74">
        <f t="shared" si="80"/>
        <v>0</v>
      </c>
      <c r="AI74">
        <f t="shared" si="81"/>
        <v>0</v>
      </c>
      <c r="AJ74">
        <f t="shared" si="82"/>
        <v>0</v>
      </c>
      <c r="AK74">
        <f t="shared" si="83"/>
        <v>0</v>
      </c>
      <c r="AL74">
        <f t="shared" si="84"/>
        <v>0</v>
      </c>
      <c r="AM74">
        <f t="shared" si="85"/>
        <v>0</v>
      </c>
      <c r="AN74">
        <f t="shared" si="86"/>
        <v>0</v>
      </c>
      <c r="AO74">
        <f t="shared" si="87"/>
        <v>0</v>
      </c>
      <c r="AP74">
        <f t="shared" si="88"/>
        <v>0</v>
      </c>
      <c r="AQ74">
        <f t="shared" si="89"/>
        <v>0</v>
      </c>
      <c r="AR74">
        <f t="shared" si="90"/>
        <v>0</v>
      </c>
      <c r="AS74">
        <f t="shared" si="91"/>
        <v>0</v>
      </c>
      <c r="AT74">
        <f t="shared" si="92"/>
        <v>0</v>
      </c>
      <c r="AU74">
        <f t="shared" si="93"/>
        <v>0</v>
      </c>
      <c r="AV74">
        <f t="shared" si="94"/>
        <v>0</v>
      </c>
      <c r="AW74">
        <f t="shared" si="95"/>
        <v>0</v>
      </c>
      <c r="AX74">
        <f t="shared" si="96"/>
        <v>0</v>
      </c>
      <c r="AY74">
        <f t="shared" si="97"/>
        <v>0</v>
      </c>
      <c r="AZ74">
        <f t="shared" si="98"/>
        <v>0</v>
      </c>
      <c r="BA74">
        <f t="shared" si="99"/>
        <v>0</v>
      </c>
      <c r="BB74">
        <f t="shared" si="100"/>
        <v>0</v>
      </c>
      <c r="BC74">
        <f t="shared" si="101"/>
        <v>0</v>
      </c>
    </row>
    <row r="75" spans="1:55" x14ac:dyDescent="0.2">
      <c r="A75" s="1">
        <v>43711</v>
      </c>
      <c r="B75">
        <f>'2001 Chum Exp '!B74</f>
        <v>0</v>
      </c>
      <c r="C75">
        <f>'2001 Chum Exp '!C74</f>
        <v>0</v>
      </c>
      <c r="D75">
        <f>'2001 Chum Exp '!D74</f>
        <v>0</v>
      </c>
      <c r="E75">
        <f>'2001 Chum Exp '!E74</f>
        <v>0</v>
      </c>
      <c r="F75">
        <f>'2001 Chum Exp '!F74</f>
        <v>0</v>
      </c>
      <c r="G75">
        <f>'2001 Chum Exp '!G74</f>
        <v>0</v>
      </c>
      <c r="H75">
        <f>'2001 Chum Exp '!H74</f>
        <v>0</v>
      </c>
      <c r="I75">
        <f>'2001 Chum Exp '!I74</f>
        <v>0</v>
      </c>
      <c r="J75">
        <f>'2001 Chum Exp '!J74</f>
        <v>0</v>
      </c>
      <c r="K75">
        <f>'2001 Chum Exp '!K74</f>
        <v>0</v>
      </c>
      <c r="L75">
        <f>'2001 Chum Exp '!L74</f>
        <v>0</v>
      </c>
      <c r="M75">
        <f>'2001 Chum Exp '!M74</f>
        <v>0</v>
      </c>
      <c r="N75">
        <f>'2001 Chum Exp '!N74</f>
        <v>0</v>
      </c>
      <c r="O75">
        <f>'2001 Chum Exp '!O74</f>
        <v>0</v>
      </c>
      <c r="P75">
        <f>'2001 Chum Exp '!P74</f>
        <v>0</v>
      </c>
      <c r="Q75">
        <f>'2001 Chum Exp '!Q74</f>
        <v>0</v>
      </c>
      <c r="R75">
        <f>'2001 Chum Exp '!R74</f>
        <v>0</v>
      </c>
      <c r="S75">
        <f>'2001 Chum Exp '!S74</f>
        <v>0</v>
      </c>
      <c r="T75">
        <f>'2001 Chum Exp '!T74</f>
        <v>0</v>
      </c>
      <c r="U75">
        <f>'2001 Chum Exp '!U74</f>
        <v>0</v>
      </c>
      <c r="V75">
        <f>'2001 Chum Exp '!V74</f>
        <v>0</v>
      </c>
      <c r="W75">
        <f>'2001 Chum Exp '!W74</f>
        <v>0</v>
      </c>
      <c r="X75">
        <f>'2001 Chum Exp '!X74</f>
        <v>0</v>
      </c>
      <c r="Y75">
        <f>'2001 Chum Exp '!Y74</f>
        <v>0</v>
      </c>
      <c r="Z75">
        <f t="shared" si="102"/>
        <v>0</v>
      </c>
      <c r="AB75">
        <f t="shared" si="103"/>
        <v>0</v>
      </c>
      <c r="AC75">
        <f t="shared" si="104"/>
        <v>0</v>
      </c>
      <c r="AE75">
        <f t="shared" si="105"/>
        <v>24</v>
      </c>
      <c r="AF75">
        <f t="shared" si="78"/>
        <v>0</v>
      </c>
      <c r="AG75">
        <f t="shared" si="79"/>
        <v>0</v>
      </c>
      <c r="AH75">
        <f t="shared" si="80"/>
        <v>0</v>
      </c>
      <c r="AI75">
        <f t="shared" si="81"/>
        <v>0</v>
      </c>
      <c r="AJ75">
        <f t="shared" si="82"/>
        <v>0</v>
      </c>
      <c r="AK75">
        <f t="shared" si="83"/>
        <v>0</v>
      </c>
      <c r="AL75">
        <f t="shared" si="84"/>
        <v>0</v>
      </c>
      <c r="AM75">
        <f t="shared" si="85"/>
        <v>0</v>
      </c>
      <c r="AN75">
        <f t="shared" si="86"/>
        <v>0</v>
      </c>
      <c r="AO75">
        <f t="shared" si="87"/>
        <v>0</v>
      </c>
      <c r="AP75">
        <f t="shared" si="88"/>
        <v>0</v>
      </c>
      <c r="AQ75">
        <f t="shared" si="89"/>
        <v>0</v>
      </c>
      <c r="AR75">
        <f t="shared" si="90"/>
        <v>0</v>
      </c>
      <c r="AS75">
        <f t="shared" si="91"/>
        <v>0</v>
      </c>
      <c r="AT75">
        <f t="shared" si="92"/>
        <v>0</v>
      </c>
      <c r="AU75">
        <f t="shared" si="93"/>
        <v>0</v>
      </c>
      <c r="AV75">
        <f t="shared" si="94"/>
        <v>0</v>
      </c>
      <c r="AW75">
        <f t="shared" si="95"/>
        <v>0</v>
      </c>
      <c r="AX75">
        <f t="shared" si="96"/>
        <v>0</v>
      </c>
      <c r="AY75">
        <f t="shared" si="97"/>
        <v>0</v>
      </c>
      <c r="AZ75">
        <f t="shared" si="98"/>
        <v>0</v>
      </c>
      <c r="BA75">
        <f t="shared" si="99"/>
        <v>0</v>
      </c>
      <c r="BB75">
        <f t="shared" si="100"/>
        <v>0</v>
      </c>
      <c r="BC75">
        <f t="shared" si="101"/>
        <v>0</v>
      </c>
    </row>
    <row r="76" spans="1:55" x14ac:dyDescent="0.2">
      <c r="A76" s="1">
        <v>43712</v>
      </c>
      <c r="B76">
        <f>'2001 Chum Exp '!B75</f>
        <v>0</v>
      </c>
      <c r="C76">
        <f>'2001 Chum Exp '!C75</f>
        <v>0</v>
      </c>
      <c r="D76">
        <f>'2001 Chum Exp '!D75</f>
        <v>0</v>
      </c>
      <c r="E76">
        <f>'2001 Chum Exp '!E75</f>
        <v>0</v>
      </c>
      <c r="F76">
        <f>'2001 Chum Exp '!F75</f>
        <v>0</v>
      </c>
      <c r="G76">
        <f>'2001 Chum Exp '!G75</f>
        <v>0</v>
      </c>
      <c r="H76">
        <f>'2001 Chum Exp '!H75</f>
        <v>0</v>
      </c>
      <c r="I76">
        <f>'2001 Chum Exp '!I75</f>
        <v>0</v>
      </c>
      <c r="J76">
        <f>'2001 Chum Exp '!J75</f>
        <v>0</v>
      </c>
      <c r="K76">
        <f>'2001 Chum Exp '!K75</f>
        <v>0</v>
      </c>
      <c r="L76">
        <f>'2001 Chum Exp '!L75</f>
        <v>0</v>
      </c>
      <c r="M76">
        <f>'2001 Chum Exp '!M75</f>
        <v>0</v>
      </c>
      <c r="N76">
        <f>'2001 Chum Exp '!N75</f>
        <v>0</v>
      </c>
      <c r="O76">
        <f>'2001 Chum Exp '!O75</f>
        <v>0</v>
      </c>
      <c r="P76">
        <f>'2001 Chum Exp '!P75</f>
        <v>0</v>
      </c>
      <c r="Q76">
        <f>'2001 Chum Exp '!Q75</f>
        <v>0</v>
      </c>
      <c r="R76">
        <f>'2001 Chum Exp '!R75</f>
        <v>0</v>
      </c>
      <c r="S76">
        <f>'2001 Chum Exp '!S75</f>
        <v>0</v>
      </c>
      <c r="T76">
        <f>'2001 Chum Exp '!T75</f>
        <v>0</v>
      </c>
      <c r="U76">
        <f>'2001 Chum Exp '!U75</f>
        <v>0</v>
      </c>
      <c r="V76">
        <f>'2001 Chum Exp '!V75</f>
        <v>0</v>
      </c>
      <c r="W76">
        <f>'2001 Chum Exp '!W75</f>
        <v>0</v>
      </c>
      <c r="X76">
        <f>'2001 Chum Exp '!X75</f>
        <v>0</v>
      </c>
      <c r="Y76">
        <f>'2001 Chum Exp '!Y75</f>
        <v>0</v>
      </c>
      <c r="Z76">
        <f t="shared" si="102"/>
        <v>0</v>
      </c>
      <c r="AB76">
        <f t="shared" si="103"/>
        <v>0</v>
      </c>
      <c r="AC76">
        <f t="shared" si="104"/>
        <v>0</v>
      </c>
      <c r="AE76">
        <f t="shared" si="105"/>
        <v>24</v>
      </c>
      <c r="AF76">
        <f t="shared" si="78"/>
        <v>0</v>
      </c>
      <c r="AG76">
        <f t="shared" si="79"/>
        <v>0</v>
      </c>
      <c r="AH76">
        <f t="shared" si="80"/>
        <v>0</v>
      </c>
      <c r="AI76">
        <f t="shared" si="81"/>
        <v>0</v>
      </c>
      <c r="AJ76">
        <f t="shared" si="82"/>
        <v>0</v>
      </c>
      <c r="AK76">
        <f t="shared" si="83"/>
        <v>0</v>
      </c>
      <c r="AL76">
        <f t="shared" si="84"/>
        <v>0</v>
      </c>
      <c r="AM76">
        <f t="shared" si="85"/>
        <v>0</v>
      </c>
      <c r="AN76">
        <f t="shared" si="86"/>
        <v>0</v>
      </c>
      <c r="AO76">
        <f t="shared" si="87"/>
        <v>0</v>
      </c>
      <c r="AP76">
        <f t="shared" si="88"/>
        <v>0</v>
      </c>
      <c r="AQ76">
        <f t="shared" si="89"/>
        <v>0</v>
      </c>
      <c r="AR76">
        <f t="shared" si="90"/>
        <v>0</v>
      </c>
      <c r="AS76">
        <f t="shared" si="91"/>
        <v>0</v>
      </c>
      <c r="AT76">
        <f t="shared" si="92"/>
        <v>0</v>
      </c>
      <c r="AU76">
        <f t="shared" si="93"/>
        <v>0</v>
      </c>
      <c r="AV76">
        <f t="shared" si="94"/>
        <v>0</v>
      </c>
      <c r="AW76">
        <f t="shared" si="95"/>
        <v>0</v>
      </c>
      <c r="AX76">
        <f t="shared" si="96"/>
        <v>0</v>
      </c>
      <c r="AY76">
        <f t="shared" si="97"/>
        <v>0</v>
      </c>
      <c r="AZ76">
        <f t="shared" si="98"/>
        <v>0</v>
      </c>
      <c r="BA76">
        <f t="shared" si="99"/>
        <v>0</v>
      </c>
      <c r="BB76">
        <f t="shared" si="100"/>
        <v>0</v>
      </c>
      <c r="BC76">
        <f t="shared" si="101"/>
        <v>0</v>
      </c>
    </row>
    <row r="77" spans="1:55" x14ac:dyDescent="0.2">
      <c r="A77" s="1">
        <v>43713</v>
      </c>
      <c r="B77">
        <f>'2001 Chum Exp '!B76</f>
        <v>0</v>
      </c>
      <c r="C77">
        <f>'2001 Chum Exp '!C76</f>
        <v>0</v>
      </c>
      <c r="D77">
        <f>'2001 Chum Exp '!D76</f>
        <v>0</v>
      </c>
      <c r="E77">
        <f>'2001 Chum Exp '!E76</f>
        <v>0</v>
      </c>
      <c r="F77">
        <f>'2001 Chum Exp '!F76</f>
        <v>0</v>
      </c>
      <c r="G77">
        <f>'2001 Chum Exp '!G76</f>
        <v>0</v>
      </c>
      <c r="H77">
        <f>'2001 Chum Exp '!H76</f>
        <v>0</v>
      </c>
      <c r="I77">
        <f>'2001 Chum Exp '!I76</f>
        <v>0</v>
      </c>
      <c r="J77">
        <f>'2001 Chum Exp '!J76</f>
        <v>0</v>
      </c>
      <c r="K77">
        <f>'2001 Chum Exp '!K76</f>
        <v>0</v>
      </c>
      <c r="L77">
        <f>'2001 Chum Exp '!L76</f>
        <v>0</v>
      </c>
      <c r="M77">
        <f>'2001 Chum Exp '!M76</f>
        <v>0</v>
      </c>
      <c r="N77">
        <f>'2001 Chum Exp '!N76</f>
        <v>0</v>
      </c>
      <c r="O77">
        <f>'2001 Chum Exp '!O76</f>
        <v>0</v>
      </c>
      <c r="P77">
        <f>'2001 Chum Exp '!P76</f>
        <v>0</v>
      </c>
      <c r="Q77">
        <f>'2001 Chum Exp '!Q76</f>
        <v>0</v>
      </c>
      <c r="R77">
        <f>'2001 Chum Exp '!R76</f>
        <v>0</v>
      </c>
      <c r="S77">
        <f>'2001 Chum Exp '!S76</f>
        <v>0</v>
      </c>
      <c r="T77">
        <f>'2001 Chum Exp '!T76</f>
        <v>0</v>
      </c>
      <c r="U77">
        <f>'2001 Chum Exp '!U76</f>
        <v>0</v>
      </c>
      <c r="V77">
        <f>'2001 Chum Exp '!V76</f>
        <v>0</v>
      </c>
      <c r="W77">
        <f>'2001 Chum Exp '!W76</f>
        <v>0</v>
      </c>
      <c r="X77">
        <f>'2001 Chum Exp '!X76</f>
        <v>0</v>
      </c>
      <c r="Y77">
        <f>'2001 Chum Exp '!Y76</f>
        <v>0</v>
      </c>
      <c r="Z77">
        <f t="shared" si="102"/>
        <v>0</v>
      </c>
      <c r="AB77">
        <f t="shared" si="103"/>
        <v>0</v>
      </c>
      <c r="AC77">
        <f t="shared" si="104"/>
        <v>0</v>
      </c>
      <c r="AE77">
        <f t="shared" si="105"/>
        <v>24</v>
      </c>
      <c r="AF77">
        <f t="shared" si="78"/>
        <v>0</v>
      </c>
      <c r="AG77">
        <f t="shared" si="79"/>
        <v>0</v>
      </c>
      <c r="AH77">
        <f t="shared" si="80"/>
        <v>0</v>
      </c>
      <c r="AI77">
        <f t="shared" si="81"/>
        <v>0</v>
      </c>
      <c r="AJ77">
        <f t="shared" si="82"/>
        <v>0</v>
      </c>
      <c r="AK77">
        <f t="shared" si="83"/>
        <v>0</v>
      </c>
      <c r="AL77">
        <f t="shared" si="84"/>
        <v>0</v>
      </c>
      <c r="AM77">
        <f t="shared" si="85"/>
        <v>0</v>
      </c>
      <c r="AN77">
        <f t="shared" si="86"/>
        <v>0</v>
      </c>
      <c r="AO77">
        <f t="shared" si="87"/>
        <v>0</v>
      </c>
      <c r="AP77">
        <f t="shared" si="88"/>
        <v>0</v>
      </c>
      <c r="AQ77">
        <f t="shared" si="89"/>
        <v>0</v>
      </c>
      <c r="AR77">
        <f t="shared" si="90"/>
        <v>0</v>
      </c>
      <c r="AS77">
        <f t="shared" si="91"/>
        <v>0</v>
      </c>
      <c r="AT77">
        <f t="shared" si="92"/>
        <v>0</v>
      </c>
      <c r="AU77">
        <f t="shared" si="93"/>
        <v>0</v>
      </c>
      <c r="AV77">
        <f t="shared" si="94"/>
        <v>0</v>
      </c>
      <c r="AW77">
        <f t="shared" si="95"/>
        <v>0</v>
      </c>
      <c r="AX77">
        <f t="shared" si="96"/>
        <v>0</v>
      </c>
      <c r="AY77">
        <f t="shared" si="97"/>
        <v>0</v>
      </c>
      <c r="AZ77">
        <f t="shared" si="98"/>
        <v>0</v>
      </c>
      <c r="BA77">
        <f t="shared" si="99"/>
        <v>0</v>
      </c>
      <c r="BB77">
        <f t="shared" si="100"/>
        <v>0</v>
      </c>
      <c r="BC77">
        <f t="shared" si="101"/>
        <v>0</v>
      </c>
    </row>
    <row r="78" spans="1:55" x14ac:dyDescent="0.2">
      <c r="A78" s="1">
        <v>43714</v>
      </c>
      <c r="B78">
        <f>'2001 Chum Exp '!B77</f>
        <v>0</v>
      </c>
      <c r="C78">
        <f>'2001 Chum Exp '!C77</f>
        <v>0</v>
      </c>
      <c r="D78">
        <f>'2001 Chum Exp '!D77</f>
        <v>0</v>
      </c>
      <c r="E78">
        <f>'2001 Chum Exp '!E77</f>
        <v>0</v>
      </c>
      <c r="F78">
        <f>'2001 Chum Exp '!F77</f>
        <v>0</v>
      </c>
      <c r="G78">
        <f>'2001 Chum Exp '!G77</f>
        <v>0</v>
      </c>
      <c r="H78">
        <f>'2001 Chum Exp '!H77</f>
        <v>0</v>
      </c>
      <c r="I78">
        <f>'2001 Chum Exp '!I77</f>
        <v>0</v>
      </c>
      <c r="J78">
        <f>'2001 Chum Exp '!J77</f>
        <v>0</v>
      </c>
      <c r="K78">
        <f>'2001 Chum Exp '!K77</f>
        <v>0</v>
      </c>
      <c r="L78">
        <f>'2001 Chum Exp '!L77</f>
        <v>0</v>
      </c>
      <c r="M78">
        <f>'2001 Chum Exp '!M77</f>
        <v>0</v>
      </c>
      <c r="N78">
        <f>'2001 Chum Exp '!N77</f>
        <v>0</v>
      </c>
      <c r="O78">
        <f>'2001 Chum Exp '!O77</f>
        <v>0</v>
      </c>
      <c r="P78">
        <f>'2001 Chum Exp '!P77</f>
        <v>0</v>
      </c>
      <c r="Q78">
        <f>'2001 Chum Exp '!Q77</f>
        <v>0</v>
      </c>
      <c r="R78">
        <f>'2001 Chum Exp '!R77</f>
        <v>0</v>
      </c>
      <c r="S78">
        <f>'2001 Chum Exp '!S77</f>
        <v>0</v>
      </c>
      <c r="T78">
        <f>'2001 Chum Exp '!T77</f>
        <v>0</v>
      </c>
      <c r="U78">
        <f>'2001 Chum Exp '!U77</f>
        <v>0</v>
      </c>
      <c r="V78">
        <f>'2001 Chum Exp '!V77</f>
        <v>0</v>
      </c>
      <c r="W78">
        <f>'2001 Chum Exp '!W77</f>
        <v>0</v>
      </c>
      <c r="X78">
        <f>'2001 Chum Exp '!X77</f>
        <v>0</v>
      </c>
      <c r="Y78">
        <f>'2001 Chum Exp '!Y77</f>
        <v>0</v>
      </c>
      <c r="Z78">
        <f t="shared" si="102"/>
        <v>0</v>
      </c>
      <c r="AB78">
        <f t="shared" si="103"/>
        <v>0</v>
      </c>
      <c r="AC78">
        <f t="shared" si="104"/>
        <v>0</v>
      </c>
      <c r="AE78">
        <f t="shared" si="105"/>
        <v>24</v>
      </c>
      <c r="AF78">
        <f t="shared" si="78"/>
        <v>0</v>
      </c>
      <c r="AG78">
        <f t="shared" si="79"/>
        <v>0</v>
      </c>
      <c r="AH78">
        <f t="shared" si="80"/>
        <v>0</v>
      </c>
      <c r="AI78">
        <f t="shared" si="81"/>
        <v>0</v>
      </c>
      <c r="AJ78">
        <f t="shared" si="82"/>
        <v>0</v>
      </c>
      <c r="AK78">
        <f t="shared" si="83"/>
        <v>0</v>
      </c>
      <c r="AL78">
        <f t="shared" si="84"/>
        <v>0</v>
      </c>
      <c r="AM78">
        <f t="shared" si="85"/>
        <v>0</v>
      </c>
      <c r="AN78">
        <f t="shared" si="86"/>
        <v>0</v>
      </c>
      <c r="AO78">
        <f t="shared" si="87"/>
        <v>0</v>
      </c>
      <c r="AP78">
        <f t="shared" si="88"/>
        <v>0</v>
      </c>
      <c r="AQ78">
        <f t="shared" si="89"/>
        <v>0</v>
      </c>
      <c r="AR78">
        <f t="shared" si="90"/>
        <v>0</v>
      </c>
      <c r="AS78">
        <f t="shared" si="91"/>
        <v>0</v>
      </c>
      <c r="AT78">
        <f t="shared" si="92"/>
        <v>0</v>
      </c>
      <c r="AU78">
        <f t="shared" si="93"/>
        <v>0</v>
      </c>
      <c r="AV78">
        <f t="shared" si="94"/>
        <v>0</v>
      </c>
      <c r="AW78">
        <f t="shared" si="95"/>
        <v>0</v>
      </c>
      <c r="AX78">
        <f t="shared" si="96"/>
        <v>0</v>
      </c>
      <c r="AY78">
        <f t="shared" si="97"/>
        <v>0</v>
      </c>
      <c r="AZ78">
        <f t="shared" si="98"/>
        <v>0</v>
      </c>
      <c r="BA78">
        <f t="shared" si="99"/>
        <v>0</v>
      </c>
      <c r="BB78">
        <f t="shared" si="100"/>
        <v>0</v>
      </c>
      <c r="BC78">
        <f t="shared" si="101"/>
        <v>0</v>
      </c>
    </row>
    <row r="79" spans="1:55" x14ac:dyDescent="0.2">
      <c r="A79" s="1">
        <v>43715</v>
      </c>
      <c r="B79">
        <f>'2001 Chum Exp '!B78</f>
        <v>0</v>
      </c>
      <c r="C79">
        <f>'2001 Chum Exp '!C78</f>
        <v>0</v>
      </c>
      <c r="D79">
        <f>'2001 Chum Exp '!D78</f>
        <v>0</v>
      </c>
      <c r="E79">
        <f>'2001 Chum Exp '!E78</f>
        <v>0</v>
      </c>
      <c r="F79">
        <f>'2001 Chum Exp '!F78</f>
        <v>0</v>
      </c>
      <c r="G79">
        <f>'2001 Chum Exp '!G78</f>
        <v>0</v>
      </c>
      <c r="H79">
        <f>'2001 Chum Exp '!H78</f>
        <v>0</v>
      </c>
      <c r="I79">
        <f>'2001 Chum Exp '!I78</f>
        <v>0</v>
      </c>
      <c r="J79">
        <f>'2001 Chum Exp '!J78</f>
        <v>0</v>
      </c>
      <c r="K79">
        <f>'2001 Chum Exp '!K78</f>
        <v>0</v>
      </c>
      <c r="L79">
        <f>'2001 Chum Exp '!L78</f>
        <v>0</v>
      </c>
      <c r="M79">
        <f>'2001 Chum Exp '!M78</f>
        <v>0</v>
      </c>
      <c r="N79">
        <f>'2001 Chum Exp '!N78</f>
        <v>0</v>
      </c>
      <c r="O79">
        <f>'2001 Chum Exp '!O78</f>
        <v>0</v>
      </c>
      <c r="P79">
        <f>'2001 Chum Exp '!P78</f>
        <v>0</v>
      </c>
      <c r="Q79">
        <f>'2001 Chum Exp '!Q78</f>
        <v>0</v>
      </c>
      <c r="R79">
        <f>'2001 Chum Exp '!R78</f>
        <v>0</v>
      </c>
      <c r="S79">
        <f>'2001 Chum Exp '!S78</f>
        <v>0</v>
      </c>
      <c r="T79">
        <f>'2001 Chum Exp '!T78</f>
        <v>0</v>
      </c>
      <c r="U79">
        <f>'2001 Chum Exp '!U78</f>
        <v>0</v>
      </c>
      <c r="V79">
        <f>'2001 Chum Exp '!V78</f>
        <v>0</v>
      </c>
      <c r="W79">
        <f>'2001 Chum Exp '!W78</f>
        <v>0</v>
      </c>
      <c r="X79">
        <f>'2001 Chum Exp '!X78</f>
        <v>0</v>
      </c>
      <c r="Y79">
        <f>'2001 Chum Exp '!Y78</f>
        <v>0</v>
      </c>
      <c r="Z79">
        <f t="shared" si="102"/>
        <v>0</v>
      </c>
      <c r="AB79">
        <f t="shared" si="103"/>
        <v>0</v>
      </c>
      <c r="AC79">
        <f t="shared" si="104"/>
        <v>0</v>
      </c>
      <c r="AE79">
        <f t="shared" si="105"/>
        <v>24</v>
      </c>
      <c r="AF79">
        <f t="shared" si="78"/>
        <v>0</v>
      </c>
      <c r="AG79">
        <f t="shared" si="79"/>
        <v>0</v>
      </c>
      <c r="AH79">
        <f t="shared" si="80"/>
        <v>0</v>
      </c>
      <c r="AI79">
        <f t="shared" si="81"/>
        <v>0</v>
      </c>
      <c r="AJ79">
        <f t="shared" si="82"/>
        <v>0</v>
      </c>
      <c r="AK79">
        <f t="shared" si="83"/>
        <v>0</v>
      </c>
      <c r="AL79">
        <f t="shared" si="84"/>
        <v>0</v>
      </c>
      <c r="AM79">
        <f t="shared" si="85"/>
        <v>0</v>
      </c>
      <c r="AN79">
        <f t="shared" si="86"/>
        <v>0</v>
      </c>
      <c r="AO79">
        <f t="shared" si="87"/>
        <v>0</v>
      </c>
      <c r="AP79">
        <f t="shared" si="88"/>
        <v>0</v>
      </c>
      <c r="AQ79">
        <f t="shared" si="89"/>
        <v>0</v>
      </c>
      <c r="AR79">
        <f t="shared" si="90"/>
        <v>0</v>
      </c>
      <c r="AS79">
        <f t="shared" si="91"/>
        <v>0</v>
      </c>
      <c r="AT79">
        <f t="shared" si="92"/>
        <v>0</v>
      </c>
      <c r="AU79">
        <f t="shared" si="93"/>
        <v>0</v>
      </c>
      <c r="AV79">
        <f t="shared" si="94"/>
        <v>0</v>
      </c>
      <c r="AW79">
        <f t="shared" si="95"/>
        <v>0</v>
      </c>
      <c r="AX79">
        <f t="shared" si="96"/>
        <v>0</v>
      </c>
      <c r="AY79">
        <f t="shared" si="97"/>
        <v>0</v>
      </c>
      <c r="AZ79">
        <f t="shared" si="98"/>
        <v>0</v>
      </c>
      <c r="BA79">
        <f t="shared" si="99"/>
        <v>0</v>
      </c>
      <c r="BB79">
        <f t="shared" si="100"/>
        <v>0</v>
      </c>
      <c r="BC79">
        <f t="shared" si="101"/>
        <v>0</v>
      </c>
    </row>
    <row r="80" spans="1:55" x14ac:dyDescent="0.2">
      <c r="A80" s="1">
        <v>43716</v>
      </c>
      <c r="B80">
        <f>'2001 Chum Exp '!B79</f>
        <v>0</v>
      </c>
      <c r="C80">
        <f>'2001 Chum Exp '!C79</f>
        <v>0</v>
      </c>
      <c r="D80">
        <f>'2001 Chum Exp '!D79</f>
        <v>0</v>
      </c>
      <c r="E80">
        <f>'2001 Chum Exp '!E79</f>
        <v>0</v>
      </c>
      <c r="F80">
        <f>'2001 Chum Exp '!F79</f>
        <v>0</v>
      </c>
      <c r="G80">
        <f>'2001 Chum Exp '!G79</f>
        <v>0</v>
      </c>
      <c r="H80">
        <f>'2001 Chum Exp '!H79</f>
        <v>0</v>
      </c>
      <c r="I80">
        <f>'2001 Chum Exp '!I79</f>
        <v>0</v>
      </c>
      <c r="J80">
        <f>'2001 Chum Exp '!J79</f>
        <v>0</v>
      </c>
      <c r="K80">
        <f>'2001 Chum Exp '!K79</f>
        <v>0</v>
      </c>
      <c r="L80">
        <f>'2001 Chum Exp '!L79</f>
        <v>0</v>
      </c>
      <c r="M80">
        <f>'2001 Chum Exp '!M79</f>
        <v>0</v>
      </c>
      <c r="N80">
        <f>'2001 Chum Exp '!N79</f>
        <v>0</v>
      </c>
      <c r="O80">
        <f>'2001 Chum Exp '!O79</f>
        <v>0</v>
      </c>
      <c r="P80">
        <f>'2001 Chum Exp '!P79</f>
        <v>0</v>
      </c>
      <c r="Q80">
        <f>'2001 Chum Exp '!Q79</f>
        <v>0</v>
      </c>
      <c r="R80">
        <f>'2001 Chum Exp '!R79</f>
        <v>0</v>
      </c>
      <c r="S80">
        <f>'2001 Chum Exp '!S79</f>
        <v>0</v>
      </c>
      <c r="T80">
        <f>'2001 Chum Exp '!T79</f>
        <v>0</v>
      </c>
      <c r="U80">
        <f>'2001 Chum Exp '!U79</f>
        <v>0</v>
      </c>
      <c r="V80">
        <f>'2001 Chum Exp '!V79</f>
        <v>0</v>
      </c>
      <c r="W80">
        <f>'2001 Chum Exp '!W79</f>
        <v>0</v>
      </c>
      <c r="X80">
        <f>'2001 Chum Exp '!X79</f>
        <v>0</v>
      </c>
      <c r="Y80">
        <f>'2001 Chum Exp '!Y79</f>
        <v>0</v>
      </c>
      <c r="Z80">
        <f t="shared" si="102"/>
        <v>0</v>
      </c>
      <c r="AB80">
        <f t="shared" si="103"/>
        <v>0</v>
      </c>
      <c r="AC80">
        <f t="shared" si="104"/>
        <v>0</v>
      </c>
      <c r="AE80">
        <f t="shared" si="105"/>
        <v>24</v>
      </c>
      <c r="AF80">
        <f t="shared" si="78"/>
        <v>0</v>
      </c>
      <c r="AG80">
        <f t="shared" si="79"/>
        <v>0</v>
      </c>
      <c r="AH80">
        <f t="shared" si="80"/>
        <v>0</v>
      </c>
      <c r="AI80">
        <f t="shared" si="81"/>
        <v>0</v>
      </c>
      <c r="AJ80">
        <f t="shared" si="82"/>
        <v>0</v>
      </c>
      <c r="AK80">
        <f t="shared" si="83"/>
        <v>0</v>
      </c>
      <c r="AL80">
        <f t="shared" si="84"/>
        <v>0</v>
      </c>
      <c r="AM80">
        <f t="shared" si="85"/>
        <v>0</v>
      </c>
      <c r="AN80">
        <f t="shared" si="86"/>
        <v>0</v>
      </c>
      <c r="AO80">
        <f t="shared" si="87"/>
        <v>0</v>
      </c>
      <c r="AP80">
        <f t="shared" si="88"/>
        <v>0</v>
      </c>
      <c r="AQ80">
        <f t="shared" si="89"/>
        <v>0</v>
      </c>
      <c r="AR80">
        <f t="shared" si="90"/>
        <v>0</v>
      </c>
      <c r="AS80">
        <f t="shared" si="91"/>
        <v>0</v>
      </c>
      <c r="AT80">
        <f t="shared" si="92"/>
        <v>0</v>
      </c>
      <c r="AU80">
        <f t="shared" si="93"/>
        <v>0</v>
      </c>
      <c r="AV80">
        <f t="shared" si="94"/>
        <v>0</v>
      </c>
      <c r="AW80">
        <f t="shared" si="95"/>
        <v>0</v>
      </c>
      <c r="AX80">
        <f t="shared" si="96"/>
        <v>0</v>
      </c>
      <c r="AY80">
        <f t="shared" si="97"/>
        <v>0</v>
      </c>
      <c r="AZ80">
        <f t="shared" si="98"/>
        <v>0</v>
      </c>
      <c r="BA80">
        <f t="shared" si="99"/>
        <v>0</v>
      </c>
      <c r="BB80">
        <f t="shared" si="100"/>
        <v>0</v>
      </c>
      <c r="BC80">
        <f t="shared" si="101"/>
        <v>0</v>
      </c>
    </row>
    <row r="81" spans="1:55" x14ac:dyDescent="0.2">
      <c r="A81" s="1">
        <v>43717</v>
      </c>
      <c r="B81">
        <f>'2001 Chum Exp '!B80</f>
        <v>0</v>
      </c>
      <c r="C81">
        <f>'2001 Chum Exp '!C80</f>
        <v>0</v>
      </c>
      <c r="D81">
        <f>'2001 Chum Exp '!D80</f>
        <v>0</v>
      </c>
      <c r="E81">
        <f>'2001 Chum Exp '!E80</f>
        <v>0</v>
      </c>
      <c r="F81">
        <f>'2001 Chum Exp '!F80</f>
        <v>0</v>
      </c>
      <c r="G81">
        <f>'2001 Chum Exp '!G80</f>
        <v>0</v>
      </c>
      <c r="H81">
        <f>'2001 Chum Exp '!H80</f>
        <v>0</v>
      </c>
      <c r="I81">
        <f>'2001 Chum Exp '!I80</f>
        <v>0</v>
      </c>
      <c r="J81">
        <f>'2001 Chum Exp '!J80</f>
        <v>0</v>
      </c>
      <c r="K81">
        <f>'2001 Chum Exp '!K80</f>
        <v>0</v>
      </c>
      <c r="L81">
        <f>'2001 Chum Exp '!L80</f>
        <v>0</v>
      </c>
      <c r="M81">
        <f>'2001 Chum Exp '!M80</f>
        <v>0</v>
      </c>
      <c r="N81">
        <f>'2001 Chum Exp '!N80</f>
        <v>0</v>
      </c>
      <c r="O81">
        <f>'2001 Chum Exp '!O80</f>
        <v>0</v>
      </c>
      <c r="P81">
        <f>'2001 Chum Exp '!P80</f>
        <v>0</v>
      </c>
      <c r="Q81">
        <f>'2001 Chum Exp '!Q80</f>
        <v>0</v>
      </c>
      <c r="R81">
        <f>'2001 Chum Exp '!R80</f>
        <v>0</v>
      </c>
      <c r="S81">
        <f>'2001 Chum Exp '!S80</f>
        <v>0</v>
      </c>
      <c r="T81">
        <f>'2001 Chum Exp '!T80</f>
        <v>0</v>
      </c>
      <c r="U81">
        <f>'2001 Chum Exp '!U80</f>
        <v>0</v>
      </c>
      <c r="V81">
        <f>'2001 Chum Exp '!V80</f>
        <v>0</v>
      </c>
      <c r="W81">
        <f>'2001 Chum Exp '!W80</f>
        <v>0</v>
      </c>
      <c r="X81">
        <f>'2001 Chum Exp '!X80</f>
        <v>0</v>
      </c>
      <c r="Y81">
        <f>'2001 Chum Exp '!Y80</f>
        <v>0</v>
      </c>
      <c r="Z81">
        <f t="shared" si="102"/>
        <v>0</v>
      </c>
      <c r="AB81">
        <f t="shared" si="103"/>
        <v>0</v>
      </c>
      <c r="AC81">
        <f t="shared" si="104"/>
        <v>0</v>
      </c>
      <c r="AE81">
        <f t="shared" si="105"/>
        <v>24</v>
      </c>
      <c r="AF81">
        <f t="shared" si="78"/>
        <v>0</v>
      </c>
      <c r="AG81">
        <f t="shared" si="79"/>
        <v>0</v>
      </c>
      <c r="AH81">
        <f t="shared" si="80"/>
        <v>0</v>
      </c>
      <c r="AI81">
        <f t="shared" si="81"/>
        <v>0</v>
      </c>
      <c r="AJ81">
        <f t="shared" si="82"/>
        <v>0</v>
      </c>
      <c r="AK81">
        <f t="shared" si="83"/>
        <v>0</v>
      </c>
      <c r="AL81">
        <f t="shared" si="84"/>
        <v>0</v>
      </c>
      <c r="AM81">
        <f t="shared" si="85"/>
        <v>0</v>
      </c>
      <c r="AN81">
        <f t="shared" si="86"/>
        <v>0</v>
      </c>
      <c r="AO81">
        <f t="shared" si="87"/>
        <v>0</v>
      </c>
      <c r="AP81">
        <f t="shared" si="88"/>
        <v>0</v>
      </c>
      <c r="AQ81">
        <f t="shared" si="89"/>
        <v>0</v>
      </c>
      <c r="AR81">
        <f t="shared" si="90"/>
        <v>0</v>
      </c>
      <c r="AS81">
        <f t="shared" si="91"/>
        <v>0</v>
      </c>
      <c r="AT81">
        <f t="shared" si="92"/>
        <v>0</v>
      </c>
      <c r="AU81">
        <f t="shared" si="93"/>
        <v>0</v>
      </c>
      <c r="AV81">
        <f t="shared" si="94"/>
        <v>0</v>
      </c>
      <c r="AW81">
        <f t="shared" si="95"/>
        <v>0</v>
      </c>
      <c r="AX81">
        <f t="shared" si="96"/>
        <v>0</v>
      </c>
      <c r="AY81">
        <f t="shared" si="97"/>
        <v>0</v>
      </c>
      <c r="AZ81">
        <f t="shared" si="98"/>
        <v>0</v>
      </c>
      <c r="BA81">
        <f t="shared" si="99"/>
        <v>0</v>
      </c>
      <c r="BB81">
        <f t="shared" si="100"/>
        <v>0</v>
      </c>
      <c r="BC81">
        <f t="shared" si="101"/>
        <v>0</v>
      </c>
    </row>
    <row r="82" spans="1:55" x14ac:dyDescent="0.2">
      <c r="A82" s="1">
        <v>43718</v>
      </c>
      <c r="B82">
        <f>'2001 Chum Exp '!B81</f>
        <v>0</v>
      </c>
      <c r="C82">
        <f>'2001 Chum Exp '!C81</f>
        <v>0</v>
      </c>
      <c r="D82">
        <f>'2001 Chum Exp '!D81</f>
        <v>0</v>
      </c>
      <c r="E82">
        <f>'2001 Chum Exp '!E81</f>
        <v>0</v>
      </c>
      <c r="F82">
        <f>'2001 Chum Exp '!F81</f>
        <v>0</v>
      </c>
      <c r="G82">
        <f>'2001 Chum Exp '!G81</f>
        <v>0</v>
      </c>
      <c r="H82">
        <f>'2001 Chum Exp '!H81</f>
        <v>0</v>
      </c>
      <c r="I82">
        <f>'2001 Chum Exp '!I81</f>
        <v>0</v>
      </c>
      <c r="J82">
        <f>'2001 Chum Exp '!J81</f>
        <v>0</v>
      </c>
      <c r="K82">
        <f>'2001 Chum Exp '!K81</f>
        <v>0</v>
      </c>
      <c r="L82">
        <f>'2001 Chum Exp '!L81</f>
        <v>0</v>
      </c>
      <c r="M82">
        <f>'2001 Chum Exp '!M81</f>
        <v>0</v>
      </c>
      <c r="N82">
        <f>'2001 Chum Exp '!N81</f>
        <v>0</v>
      </c>
      <c r="O82">
        <f>'2001 Chum Exp '!O81</f>
        <v>0</v>
      </c>
      <c r="P82">
        <f>'2001 Chum Exp '!P81</f>
        <v>0</v>
      </c>
      <c r="Q82">
        <f>'2001 Chum Exp '!Q81</f>
        <v>0</v>
      </c>
      <c r="R82">
        <f>'2001 Chum Exp '!R81</f>
        <v>0</v>
      </c>
      <c r="S82">
        <f>'2001 Chum Exp '!S81</f>
        <v>0</v>
      </c>
      <c r="T82">
        <f>'2001 Chum Exp '!T81</f>
        <v>0</v>
      </c>
      <c r="U82">
        <f>'2001 Chum Exp '!U81</f>
        <v>0</v>
      </c>
      <c r="V82">
        <f>'2001 Chum Exp '!V81</f>
        <v>0</v>
      </c>
      <c r="W82">
        <f>'2001 Chum Exp '!W81</f>
        <v>0</v>
      </c>
      <c r="X82">
        <f>'2001 Chum Exp '!X81</f>
        <v>0</v>
      </c>
      <c r="Y82">
        <f>'2001 Chum Exp '!Y81</f>
        <v>0</v>
      </c>
      <c r="Z82">
        <f t="shared" si="102"/>
        <v>0</v>
      </c>
      <c r="AB82">
        <f t="shared" si="103"/>
        <v>0</v>
      </c>
      <c r="AC82">
        <f t="shared" si="104"/>
        <v>0</v>
      </c>
      <c r="AE82">
        <f t="shared" si="105"/>
        <v>24</v>
      </c>
      <c r="AF82">
        <f t="shared" si="78"/>
        <v>0</v>
      </c>
      <c r="AG82">
        <f t="shared" si="79"/>
        <v>0</v>
      </c>
      <c r="AH82">
        <f t="shared" si="80"/>
        <v>0</v>
      </c>
      <c r="AI82">
        <f t="shared" si="81"/>
        <v>0</v>
      </c>
      <c r="AJ82">
        <f t="shared" si="82"/>
        <v>0</v>
      </c>
      <c r="AK82">
        <f t="shared" si="83"/>
        <v>0</v>
      </c>
      <c r="AL82">
        <f t="shared" si="84"/>
        <v>0</v>
      </c>
      <c r="AM82">
        <f t="shared" si="85"/>
        <v>0</v>
      </c>
      <c r="AN82">
        <f t="shared" si="86"/>
        <v>0</v>
      </c>
      <c r="AO82">
        <f t="shared" si="87"/>
        <v>0</v>
      </c>
      <c r="AP82">
        <f t="shared" si="88"/>
        <v>0</v>
      </c>
      <c r="AQ82">
        <f t="shared" si="89"/>
        <v>0</v>
      </c>
      <c r="AR82">
        <f t="shared" si="90"/>
        <v>0</v>
      </c>
      <c r="AS82">
        <f t="shared" si="91"/>
        <v>0</v>
      </c>
      <c r="AT82">
        <f t="shared" si="92"/>
        <v>0</v>
      </c>
      <c r="AU82">
        <f t="shared" si="93"/>
        <v>0</v>
      </c>
      <c r="AV82">
        <f t="shared" si="94"/>
        <v>0</v>
      </c>
      <c r="AW82">
        <f t="shared" si="95"/>
        <v>0</v>
      </c>
      <c r="AX82">
        <f t="shared" si="96"/>
        <v>0</v>
      </c>
      <c r="AY82">
        <f t="shared" si="97"/>
        <v>0</v>
      </c>
      <c r="AZ82">
        <f t="shared" si="98"/>
        <v>0</v>
      </c>
      <c r="BA82">
        <f t="shared" si="99"/>
        <v>0</v>
      </c>
      <c r="BB82">
        <f t="shared" si="100"/>
        <v>0</v>
      </c>
      <c r="BC82">
        <f t="shared" si="101"/>
        <v>0</v>
      </c>
    </row>
    <row r="83" spans="1:55" x14ac:dyDescent="0.2">
      <c r="A83" s="1">
        <v>43719</v>
      </c>
      <c r="B83">
        <f>'2001 Chum Exp '!B82</f>
        <v>0</v>
      </c>
      <c r="C83">
        <f>'2001 Chum Exp '!C82</f>
        <v>0</v>
      </c>
      <c r="D83">
        <f>'2001 Chum Exp '!D82</f>
        <v>0</v>
      </c>
      <c r="E83">
        <f>'2001 Chum Exp '!E82</f>
        <v>0</v>
      </c>
      <c r="F83">
        <f>'2001 Chum Exp '!F82</f>
        <v>0</v>
      </c>
      <c r="G83">
        <f>'2001 Chum Exp '!G82</f>
        <v>0</v>
      </c>
      <c r="H83">
        <f>'2001 Chum Exp '!H82</f>
        <v>0</v>
      </c>
      <c r="I83">
        <f>'2001 Chum Exp '!I82</f>
        <v>0</v>
      </c>
      <c r="J83">
        <f>'2001 Chum Exp '!J82</f>
        <v>0</v>
      </c>
      <c r="K83">
        <f>'2001 Chum Exp '!K82</f>
        <v>0</v>
      </c>
      <c r="L83">
        <f>'2001 Chum Exp '!L82</f>
        <v>0</v>
      </c>
      <c r="M83">
        <f>'2001 Chum Exp '!M82</f>
        <v>0</v>
      </c>
      <c r="N83">
        <f>'2001 Chum Exp '!N82</f>
        <v>0</v>
      </c>
      <c r="O83">
        <f>'2001 Chum Exp '!O82</f>
        <v>0</v>
      </c>
      <c r="P83">
        <f>'2001 Chum Exp '!P82</f>
        <v>0</v>
      </c>
      <c r="Q83">
        <f>'2001 Chum Exp '!Q82</f>
        <v>0</v>
      </c>
      <c r="R83">
        <f>'2001 Chum Exp '!R82</f>
        <v>0</v>
      </c>
      <c r="S83">
        <f>'2001 Chum Exp '!S82</f>
        <v>0</v>
      </c>
      <c r="T83">
        <f>'2001 Chum Exp '!T82</f>
        <v>0</v>
      </c>
      <c r="U83">
        <f>'2001 Chum Exp '!U82</f>
        <v>0</v>
      </c>
      <c r="V83">
        <f>'2001 Chum Exp '!V82</f>
        <v>0</v>
      </c>
      <c r="W83">
        <f>'2001 Chum Exp '!W82</f>
        <v>0</v>
      </c>
      <c r="X83">
        <f>'2001 Chum Exp '!X82</f>
        <v>0</v>
      </c>
      <c r="Y83">
        <f>'2001 Chum Exp '!Y82</f>
        <v>0</v>
      </c>
      <c r="Z83">
        <f t="shared" si="102"/>
        <v>0</v>
      </c>
      <c r="AB83">
        <f t="shared" si="103"/>
        <v>0</v>
      </c>
      <c r="AC83">
        <f t="shared" si="104"/>
        <v>0</v>
      </c>
      <c r="AE83">
        <f t="shared" si="105"/>
        <v>24</v>
      </c>
      <c r="AF83">
        <f t="shared" si="78"/>
        <v>0</v>
      </c>
      <c r="AG83">
        <f t="shared" si="79"/>
        <v>0</v>
      </c>
      <c r="AH83">
        <f t="shared" si="80"/>
        <v>0</v>
      </c>
      <c r="AI83">
        <f t="shared" si="81"/>
        <v>0</v>
      </c>
      <c r="AJ83">
        <f t="shared" si="82"/>
        <v>0</v>
      </c>
      <c r="AK83">
        <f t="shared" si="83"/>
        <v>0</v>
      </c>
      <c r="AL83">
        <f t="shared" si="84"/>
        <v>0</v>
      </c>
      <c r="AM83">
        <f t="shared" si="85"/>
        <v>0</v>
      </c>
      <c r="AN83">
        <f t="shared" si="86"/>
        <v>0</v>
      </c>
      <c r="AO83">
        <f t="shared" si="87"/>
        <v>0</v>
      </c>
      <c r="AP83">
        <f t="shared" si="88"/>
        <v>0</v>
      </c>
      <c r="AQ83">
        <f t="shared" si="89"/>
        <v>0</v>
      </c>
      <c r="AR83">
        <f t="shared" si="90"/>
        <v>0</v>
      </c>
      <c r="AS83">
        <f t="shared" si="91"/>
        <v>0</v>
      </c>
      <c r="AT83">
        <f t="shared" si="92"/>
        <v>0</v>
      </c>
      <c r="AU83">
        <f t="shared" si="93"/>
        <v>0</v>
      </c>
      <c r="AV83">
        <f t="shared" si="94"/>
        <v>0</v>
      </c>
      <c r="AW83">
        <f t="shared" si="95"/>
        <v>0</v>
      </c>
      <c r="AX83">
        <f t="shared" si="96"/>
        <v>0</v>
      </c>
      <c r="AY83">
        <f t="shared" si="97"/>
        <v>0</v>
      </c>
      <c r="AZ83">
        <f t="shared" si="98"/>
        <v>0</v>
      </c>
      <c r="BA83">
        <f t="shared" si="99"/>
        <v>0</v>
      </c>
      <c r="BB83">
        <f t="shared" si="100"/>
        <v>0</v>
      </c>
      <c r="BC83">
        <f t="shared" si="101"/>
        <v>0</v>
      </c>
    </row>
    <row r="84" spans="1:55" x14ac:dyDescent="0.2">
      <c r="A84" s="1">
        <v>43720</v>
      </c>
      <c r="B84">
        <f>'2001 Chum Exp '!B83</f>
        <v>0</v>
      </c>
      <c r="C84">
        <f>'2001 Chum Exp '!C83</f>
        <v>0</v>
      </c>
      <c r="D84">
        <f>'2001 Chum Exp '!D83</f>
        <v>0</v>
      </c>
      <c r="E84">
        <f>'2001 Chum Exp '!E83</f>
        <v>0</v>
      </c>
      <c r="F84">
        <f>'2001 Chum Exp '!F83</f>
        <v>0</v>
      </c>
      <c r="G84">
        <f>'2001 Chum Exp '!G83</f>
        <v>0</v>
      </c>
      <c r="H84">
        <f>'2001 Chum Exp '!H83</f>
        <v>0</v>
      </c>
      <c r="I84">
        <f>'2001 Chum Exp '!I83</f>
        <v>0</v>
      </c>
      <c r="J84">
        <f>'2001 Chum Exp '!J83</f>
        <v>0</v>
      </c>
      <c r="K84">
        <f>'2001 Chum Exp '!K83</f>
        <v>0</v>
      </c>
      <c r="L84">
        <f>'2001 Chum Exp '!L83</f>
        <v>0</v>
      </c>
      <c r="M84">
        <f>'2001 Chum Exp '!M83</f>
        <v>0</v>
      </c>
      <c r="N84">
        <f>'2001 Chum Exp '!N83</f>
        <v>0</v>
      </c>
      <c r="O84">
        <f>'2001 Chum Exp '!O83</f>
        <v>0</v>
      </c>
      <c r="P84">
        <f>'2001 Chum Exp '!P83</f>
        <v>0</v>
      </c>
      <c r="Q84">
        <f>'2001 Chum Exp '!Q83</f>
        <v>0</v>
      </c>
      <c r="R84">
        <f>'2001 Chum Exp '!R83</f>
        <v>0</v>
      </c>
      <c r="S84">
        <f>'2001 Chum Exp '!S83</f>
        <v>0</v>
      </c>
      <c r="T84">
        <f>'2001 Chum Exp '!T83</f>
        <v>0</v>
      </c>
      <c r="U84">
        <f>'2001 Chum Exp '!U83</f>
        <v>0</v>
      </c>
      <c r="V84">
        <f>'2001 Chum Exp '!V83</f>
        <v>0</v>
      </c>
      <c r="W84">
        <f>'2001 Chum Exp '!W83</f>
        <v>0</v>
      </c>
      <c r="X84">
        <f>'2001 Chum Exp '!X83</f>
        <v>0</v>
      </c>
      <c r="Y84">
        <f>'2001 Chum Exp '!Y83</f>
        <v>0</v>
      </c>
      <c r="Z84">
        <f t="shared" si="102"/>
        <v>0</v>
      </c>
      <c r="AB84">
        <f t="shared" si="103"/>
        <v>0</v>
      </c>
      <c r="AC84">
        <f t="shared" si="104"/>
        <v>0</v>
      </c>
      <c r="AE84">
        <f t="shared" si="105"/>
        <v>24</v>
      </c>
      <c r="AF84">
        <f t="shared" si="78"/>
        <v>0</v>
      </c>
      <c r="AG84">
        <f t="shared" si="79"/>
        <v>0</v>
      </c>
      <c r="AH84">
        <f t="shared" si="80"/>
        <v>0</v>
      </c>
      <c r="AI84">
        <f t="shared" si="81"/>
        <v>0</v>
      </c>
      <c r="AJ84">
        <f t="shared" si="82"/>
        <v>0</v>
      </c>
      <c r="AK84">
        <f t="shared" si="83"/>
        <v>0</v>
      </c>
      <c r="AL84">
        <f t="shared" si="84"/>
        <v>0</v>
      </c>
      <c r="AM84">
        <f t="shared" si="85"/>
        <v>0</v>
      </c>
      <c r="AN84">
        <f t="shared" si="86"/>
        <v>0</v>
      </c>
      <c r="AO84">
        <f t="shared" si="87"/>
        <v>0</v>
      </c>
      <c r="AP84">
        <f t="shared" si="88"/>
        <v>0</v>
      </c>
      <c r="AQ84">
        <f t="shared" si="89"/>
        <v>0</v>
      </c>
      <c r="AR84">
        <f t="shared" si="90"/>
        <v>0</v>
      </c>
      <c r="AS84">
        <f t="shared" si="91"/>
        <v>0</v>
      </c>
      <c r="AT84">
        <f t="shared" si="92"/>
        <v>0</v>
      </c>
      <c r="AU84">
        <f t="shared" si="93"/>
        <v>0</v>
      </c>
      <c r="AV84">
        <f t="shared" si="94"/>
        <v>0</v>
      </c>
      <c r="AW84">
        <f t="shared" si="95"/>
        <v>0</v>
      </c>
      <c r="AX84">
        <f t="shared" si="96"/>
        <v>0</v>
      </c>
      <c r="AY84">
        <f t="shared" si="97"/>
        <v>0</v>
      </c>
      <c r="AZ84">
        <f t="shared" si="98"/>
        <v>0</v>
      </c>
      <c r="BA84">
        <f t="shared" si="99"/>
        <v>0</v>
      </c>
      <c r="BB84">
        <f t="shared" si="100"/>
        <v>0</v>
      </c>
      <c r="BC84">
        <f t="shared" si="101"/>
        <v>0</v>
      </c>
    </row>
    <row r="85" spans="1:55" x14ac:dyDescent="0.2">
      <c r="A85" s="1">
        <v>43721</v>
      </c>
      <c r="B85">
        <f>'2001 Chum Exp '!B84</f>
        <v>0</v>
      </c>
      <c r="C85">
        <f>'2001 Chum Exp '!C84</f>
        <v>0</v>
      </c>
      <c r="D85">
        <f>'2001 Chum Exp '!D84</f>
        <v>0</v>
      </c>
      <c r="E85">
        <f>'2001 Chum Exp '!E84</f>
        <v>0</v>
      </c>
      <c r="F85">
        <f>'2001 Chum Exp '!F84</f>
        <v>0</v>
      </c>
      <c r="G85">
        <f>'2001 Chum Exp '!G84</f>
        <v>0</v>
      </c>
      <c r="H85">
        <f>'2001 Chum Exp '!H84</f>
        <v>0</v>
      </c>
      <c r="I85">
        <f>'2001 Chum Exp '!I84</f>
        <v>0</v>
      </c>
      <c r="J85">
        <f>'2001 Chum Exp '!J84</f>
        <v>0</v>
      </c>
      <c r="K85">
        <f>'2001 Chum Exp '!K84</f>
        <v>0</v>
      </c>
      <c r="L85">
        <f>'2001 Chum Exp '!L84</f>
        <v>0</v>
      </c>
      <c r="M85">
        <f>'2001 Chum Exp '!M84</f>
        <v>0</v>
      </c>
      <c r="N85">
        <f>'2001 Chum Exp '!N84</f>
        <v>0</v>
      </c>
      <c r="O85">
        <f>'2001 Chum Exp '!O84</f>
        <v>0</v>
      </c>
      <c r="P85">
        <f>'2001 Chum Exp '!P84</f>
        <v>0</v>
      </c>
      <c r="Q85">
        <f>'2001 Chum Exp '!Q84</f>
        <v>0</v>
      </c>
      <c r="R85">
        <f>'2001 Chum Exp '!R84</f>
        <v>0</v>
      </c>
      <c r="S85">
        <f>'2001 Chum Exp '!S84</f>
        <v>0</v>
      </c>
      <c r="T85">
        <f>'2001 Chum Exp '!T84</f>
        <v>0</v>
      </c>
      <c r="U85">
        <f>'2001 Chum Exp '!U84</f>
        <v>0</v>
      </c>
      <c r="V85">
        <f>'2001 Chum Exp '!V84</f>
        <v>0</v>
      </c>
      <c r="W85">
        <f>'2001 Chum Exp '!W84</f>
        <v>0</v>
      </c>
      <c r="X85">
        <f>'2001 Chum Exp '!X84</f>
        <v>0</v>
      </c>
      <c r="Y85">
        <f>'2001 Chum Exp '!Y84</f>
        <v>0</v>
      </c>
      <c r="Z85">
        <f t="shared" si="102"/>
        <v>0</v>
      </c>
      <c r="AB85">
        <f t="shared" si="103"/>
        <v>0</v>
      </c>
      <c r="AC85">
        <f t="shared" si="104"/>
        <v>0</v>
      </c>
      <c r="AE85">
        <f t="shared" si="105"/>
        <v>24</v>
      </c>
      <c r="AF85">
        <f t="shared" si="78"/>
        <v>0</v>
      </c>
      <c r="AG85">
        <f t="shared" si="79"/>
        <v>0</v>
      </c>
      <c r="AH85">
        <f t="shared" si="80"/>
        <v>0</v>
      </c>
      <c r="AI85">
        <f t="shared" si="81"/>
        <v>0</v>
      </c>
      <c r="AJ85">
        <f t="shared" si="82"/>
        <v>0</v>
      </c>
      <c r="AK85">
        <f t="shared" si="83"/>
        <v>0</v>
      </c>
      <c r="AL85">
        <f t="shared" si="84"/>
        <v>0</v>
      </c>
      <c r="AM85">
        <f t="shared" si="85"/>
        <v>0</v>
      </c>
      <c r="AN85">
        <f t="shared" si="86"/>
        <v>0</v>
      </c>
      <c r="AO85">
        <f t="shared" si="87"/>
        <v>0</v>
      </c>
      <c r="AP85">
        <f t="shared" si="88"/>
        <v>0</v>
      </c>
      <c r="AQ85">
        <f t="shared" si="89"/>
        <v>0</v>
      </c>
      <c r="AR85">
        <f t="shared" si="90"/>
        <v>0</v>
      </c>
      <c r="AS85">
        <f t="shared" si="91"/>
        <v>0</v>
      </c>
      <c r="AT85">
        <f t="shared" si="92"/>
        <v>0</v>
      </c>
      <c r="AU85">
        <f t="shared" si="93"/>
        <v>0</v>
      </c>
      <c r="AV85">
        <f t="shared" si="94"/>
        <v>0</v>
      </c>
      <c r="AW85">
        <f t="shared" si="95"/>
        <v>0</v>
      </c>
      <c r="AX85">
        <f t="shared" si="96"/>
        <v>0</v>
      </c>
      <c r="AY85">
        <f t="shared" si="97"/>
        <v>0</v>
      </c>
      <c r="AZ85">
        <f t="shared" si="98"/>
        <v>0</v>
      </c>
      <c r="BA85">
        <f t="shared" si="99"/>
        <v>0</v>
      </c>
      <c r="BB85">
        <f t="shared" si="100"/>
        <v>0</v>
      </c>
      <c r="BC85">
        <f t="shared" si="101"/>
        <v>0</v>
      </c>
    </row>
    <row r="86" spans="1:55" x14ac:dyDescent="0.2">
      <c r="A86" s="1">
        <v>43722</v>
      </c>
      <c r="B86">
        <f>'2001 Chum Exp '!B85</f>
        <v>0</v>
      </c>
      <c r="C86">
        <f>'2001 Chum Exp '!C85</f>
        <v>0</v>
      </c>
      <c r="D86">
        <f>'2001 Chum Exp '!D85</f>
        <v>0</v>
      </c>
      <c r="E86">
        <f>'2001 Chum Exp '!E85</f>
        <v>0</v>
      </c>
      <c r="F86">
        <f>'2001 Chum Exp '!F85</f>
        <v>0</v>
      </c>
      <c r="G86">
        <f>'2001 Chum Exp '!G85</f>
        <v>0</v>
      </c>
      <c r="H86">
        <f>'2001 Chum Exp '!H85</f>
        <v>0</v>
      </c>
      <c r="I86">
        <f>'2001 Chum Exp '!I85</f>
        <v>0</v>
      </c>
      <c r="J86">
        <f>'2001 Chum Exp '!J85</f>
        <v>0</v>
      </c>
      <c r="K86">
        <f>'2001 Chum Exp '!K85</f>
        <v>0</v>
      </c>
      <c r="L86">
        <f>'2001 Chum Exp '!L85</f>
        <v>0</v>
      </c>
      <c r="M86">
        <f>'2001 Chum Exp '!M85</f>
        <v>0</v>
      </c>
      <c r="N86">
        <f>'2001 Chum Exp '!N85</f>
        <v>0</v>
      </c>
      <c r="O86">
        <f>'2001 Chum Exp '!O85</f>
        <v>0</v>
      </c>
      <c r="P86">
        <f>'2001 Chum Exp '!P85</f>
        <v>0</v>
      </c>
      <c r="Q86">
        <f>'2001 Chum Exp '!Q85</f>
        <v>0</v>
      </c>
      <c r="R86">
        <f>'2001 Chum Exp '!R85</f>
        <v>0</v>
      </c>
      <c r="S86">
        <f>'2001 Chum Exp '!S85</f>
        <v>0</v>
      </c>
      <c r="T86">
        <f>'2001 Chum Exp '!T85</f>
        <v>0</v>
      </c>
      <c r="U86">
        <f>'2001 Chum Exp '!U85</f>
        <v>0</v>
      </c>
      <c r="V86">
        <f>'2001 Chum Exp '!V85</f>
        <v>0</v>
      </c>
      <c r="W86">
        <f>'2001 Chum Exp '!W85</f>
        <v>0</v>
      </c>
      <c r="X86">
        <f>'2001 Chum Exp '!X85</f>
        <v>0</v>
      </c>
      <c r="Y86">
        <f>'2001 Chum Exp '!Y85</f>
        <v>0</v>
      </c>
      <c r="Z86">
        <f t="shared" si="102"/>
        <v>0</v>
      </c>
      <c r="AB86">
        <f t="shared" si="103"/>
        <v>0</v>
      </c>
      <c r="AC86">
        <f t="shared" si="104"/>
        <v>0</v>
      </c>
      <c r="AE86">
        <f t="shared" si="105"/>
        <v>24</v>
      </c>
      <c r="AF86">
        <f t="shared" si="78"/>
        <v>0</v>
      </c>
      <c r="AG86">
        <f t="shared" si="79"/>
        <v>0</v>
      </c>
      <c r="AH86">
        <f t="shared" si="80"/>
        <v>0</v>
      </c>
      <c r="AI86">
        <f t="shared" si="81"/>
        <v>0</v>
      </c>
      <c r="AJ86">
        <f t="shared" si="82"/>
        <v>0</v>
      </c>
      <c r="AK86">
        <f t="shared" si="83"/>
        <v>0</v>
      </c>
      <c r="AL86">
        <f t="shared" si="84"/>
        <v>0</v>
      </c>
      <c r="AM86">
        <f t="shared" si="85"/>
        <v>0</v>
      </c>
      <c r="AN86">
        <f t="shared" si="86"/>
        <v>0</v>
      </c>
      <c r="AO86">
        <f t="shared" si="87"/>
        <v>0</v>
      </c>
      <c r="AP86">
        <f t="shared" si="88"/>
        <v>0</v>
      </c>
      <c r="AQ86">
        <f t="shared" si="89"/>
        <v>0</v>
      </c>
      <c r="AR86">
        <f t="shared" si="90"/>
        <v>0</v>
      </c>
      <c r="AS86">
        <f t="shared" si="91"/>
        <v>0</v>
      </c>
      <c r="AT86">
        <f t="shared" si="92"/>
        <v>0</v>
      </c>
      <c r="AU86">
        <f t="shared" si="93"/>
        <v>0</v>
      </c>
      <c r="AV86">
        <f t="shared" si="94"/>
        <v>0</v>
      </c>
      <c r="AW86">
        <f t="shared" si="95"/>
        <v>0</v>
      </c>
      <c r="AX86">
        <f t="shared" si="96"/>
        <v>0</v>
      </c>
      <c r="AY86">
        <f t="shared" si="97"/>
        <v>0</v>
      </c>
      <c r="AZ86">
        <f t="shared" si="98"/>
        <v>0</v>
      </c>
      <c r="BA86">
        <f t="shared" si="99"/>
        <v>0</v>
      </c>
      <c r="BB86">
        <f t="shared" si="100"/>
        <v>0</v>
      </c>
      <c r="BC86">
        <f t="shared" si="101"/>
        <v>0</v>
      </c>
    </row>
    <row r="87" spans="1:55" x14ac:dyDescent="0.2">
      <c r="A87" s="1">
        <v>43723</v>
      </c>
      <c r="B87">
        <f>'2001 Chum Exp '!B86</f>
        <v>0</v>
      </c>
      <c r="C87">
        <f>'2001 Chum Exp '!C86</f>
        <v>0</v>
      </c>
      <c r="D87">
        <f>'2001 Chum Exp '!D86</f>
        <v>0</v>
      </c>
      <c r="E87">
        <f>'2001 Chum Exp '!E86</f>
        <v>0</v>
      </c>
      <c r="F87">
        <f>'2001 Chum Exp '!F86</f>
        <v>0</v>
      </c>
      <c r="G87">
        <f>'2001 Chum Exp '!G86</f>
        <v>0</v>
      </c>
      <c r="H87">
        <f>'2001 Chum Exp '!H86</f>
        <v>0</v>
      </c>
      <c r="I87">
        <f>'2001 Chum Exp '!I86</f>
        <v>0</v>
      </c>
      <c r="J87">
        <f>'2001 Chum Exp '!J86</f>
        <v>0</v>
      </c>
      <c r="K87">
        <f>'2001 Chum Exp '!K86</f>
        <v>0</v>
      </c>
      <c r="L87">
        <f>'2001 Chum Exp '!L86</f>
        <v>0</v>
      </c>
      <c r="M87">
        <f>'2001 Chum Exp '!M86</f>
        <v>0</v>
      </c>
      <c r="N87">
        <f>'2001 Chum Exp '!N86</f>
        <v>0</v>
      </c>
      <c r="O87">
        <f>'2001 Chum Exp '!O86</f>
        <v>0</v>
      </c>
      <c r="P87">
        <f>'2001 Chum Exp '!P86</f>
        <v>0</v>
      </c>
      <c r="Q87">
        <f>'2001 Chum Exp '!Q86</f>
        <v>0</v>
      </c>
      <c r="R87">
        <f>'2001 Chum Exp '!R86</f>
        <v>0</v>
      </c>
      <c r="S87">
        <f>'2001 Chum Exp '!S86</f>
        <v>0</v>
      </c>
      <c r="T87">
        <f>'2001 Chum Exp '!T86</f>
        <v>0</v>
      </c>
      <c r="U87">
        <f>'2001 Chum Exp '!U86</f>
        <v>0</v>
      </c>
      <c r="V87">
        <f>'2001 Chum Exp '!V86</f>
        <v>0</v>
      </c>
      <c r="W87">
        <f>'2001 Chum Exp '!W86</f>
        <v>0</v>
      </c>
      <c r="X87">
        <f>'2001 Chum Exp '!X86</f>
        <v>0</v>
      </c>
      <c r="Y87">
        <f>'2001 Chum Exp '!Y86</f>
        <v>0</v>
      </c>
      <c r="Z87">
        <f t="shared" si="102"/>
        <v>0</v>
      </c>
      <c r="AB87">
        <f t="shared" si="103"/>
        <v>0</v>
      </c>
      <c r="AC87">
        <f t="shared" si="104"/>
        <v>0</v>
      </c>
      <c r="AE87">
        <f t="shared" si="105"/>
        <v>24</v>
      </c>
      <c r="AF87">
        <f t="shared" ref="AF87" si="106">SUM(AG87:BC87)/(2*(AE87-1))</f>
        <v>0</v>
      </c>
      <c r="AG87">
        <f t="shared" ref="AG87" si="107">(B87/3-C87/3)^2</f>
        <v>0</v>
      </c>
      <c r="AH87">
        <f t="shared" ref="AH87" si="108">(C87/3-D87/3)^2</f>
        <v>0</v>
      </c>
      <c r="AI87">
        <f t="shared" ref="AI87" si="109">(D87/3-E87/3)^2</f>
        <v>0</v>
      </c>
      <c r="AJ87">
        <f t="shared" ref="AJ87" si="110">(E87/3-F87/3)^2</f>
        <v>0</v>
      </c>
      <c r="AK87">
        <f t="shared" ref="AK87" si="111">(F87/3-G87/3)^2</f>
        <v>0</v>
      </c>
      <c r="AL87">
        <f t="shared" ref="AL87" si="112">(G87/3-H87/3)^2</f>
        <v>0</v>
      </c>
      <c r="AM87">
        <f t="shared" ref="AM87" si="113">(H87/3-I87/3)^2</f>
        <v>0</v>
      </c>
      <c r="AN87">
        <f t="shared" ref="AN87" si="114">(I87/3-J87/3)^2</f>
        <v>0</v>
      </c>
      <c r="AO87">
        <f t="shared" ref="AO87" si="115">(J87/3-K87/3)^2</f>
        <v>0</v>
      </c>
      <c r="AP87">
        <f t="shared" ref="AP87" si="116">(K87/3-L87/3)^2</f>
        <v>0</v>
      </c>
      <c r="AQ87">
        <f t="shared" ref="AQ87" si="117">(L87/3-M87/3)^2</f>
        <v>0</v>
      </c>
      <c r="AR87">
        <f t="shared" ref="AR87" si="118">(M87/3-N87/3)^2</f>
        <v>0</v>
      </c>
      <c r="AS87">
        <f t="shared" ref="AS87" si="119">(N87/3-O87/3)^2</f>
        <v>0</v>
      </c>
      <c r="AT87">
        <f t="shared" ref="AT87" si="120">(O87/3-P87/3)^2</f>
        <v>0</v>
      </c>
      <c r="AU87">
        <f t="shared" ref="AU87" si="121">(P87/3-Q87/3)^2</f>
        <v>0</v>
      </c>
      <c r="AV87">
        <f t="shared" ref="AV87" si="122">(Q87/3-R87/3)^2</f>
        <v>0</v>
      </c>
      <c r="AW87">
        <f t="shared" ref="AW87" si="123">(R87/3-S87/3)^2</f>
        <v>0</v>
      </c>
      <c r="AX87">
        <f t="shared" ref="AX87" si="124">(S87/3-T87/3)^2</f>
        <v>0</v>
      </c>
      <c r="AY87">
        <f t="shared" ref="AY87" si="125">(T87/3-U87/3)^2</f>
        <v>0</v>
      </c>
      <c r="AZ87">
        <f t="shared" ref="AZ87" si="126">(U87/3-V87/3)^2</f>
        <v>0</v>
      </c>
      <c r="BA87">
        <f t="shared" ref="BA87" si="127">(V87/3-W87/3)^2</f>
        <v>0</v>
      </c>
      <c r="BB87">
        <f t="shared" ref="BB87" si="128">(W87/3-X87/3)^2</f>
        <v>0</v>
      </c>
      <c r="BC87">
        <f t="shared" ref="BC87" si="129">(X87/3-Y87/3)^2</f>
        <v>0</v>
      </c>
    </row>
    <row r="88" spans="1:55" x14ac:dyDescent="0.2">
      <c r="A88" s="1"/>
    </row>
    <row r="89" spans="1:55" x14ac:dyDescent="0.2">
      <c r="B89" s="5">
        <v>936</v>
      </c>
      <c r="C89" s="5">
        <v>1329</v>
      </c>
      <c r="D89" s="5">
        <v>1713</v>
      </c>
      <c r="E89" s="5">
        <v>1386</v>
      </c>
      <c r="F89" s="5">
        <v>1050</v>
      </c>
      <c r="G89" s="5">
        <v>609</v>
      </c>
      <c r="H89" s="5">
        <v>195</v>
      </c>
      <c r="I89" s="5">
        <v>135</v>
      </c>
      <c r="J89" s="5">
        <v>-12</v>
      </c>
      <c r="K89" s="5">
        <v>18</v>
      </c>
      <c r="L89" s="5">
        <v>12</v>
      </c>
      <c r="M89" s="5">
        <v>102</v>
      </c>
      <c r="N89" s="5">
        <v>-6</v>
      </c>
      <c r="O89" s="5">
        <v>3</v>
      </c>
      <c r="P89" s="5">
        <v>48</v>
      </c>
      <c r="Q89" s="5">
        <v>111</v>
      </c>
      <c r="R89" s="5">
        <v>150</v>
      </c>
      <c r="S89" s="5">
        <v>666</v>
      </c>
      <c r="T89" s="5">
        <v>861</v>
      </c>
      <c r="U89" s="5">
        <v>861</v>
      </c>
      <c r="V89" s="5">
        <v>975</v>
      </c>
      <c r="W89" s="5">
        <v>564</v>
      </c>
      <c r="X89" s="5">
        <v>1386</v>
      </c>
      <c r="Y89" s="5">
        <v>1869</v>
      </c>
      <c r="Z89">
        <f>SUM(B89:Y89)</f>
        <v>14961</v>
      </c>
      <c r="AB89" t="s">
        <v>28</v>
      </c>
      <c r="AC89" t="s">
        <v>29</v>
      </c>
      <c r="AD89" t="s">
        <v>32</v>
      </c>
    </row>
    <row r="90" spans="1:55" x14ac:dyDescent="0.2">
      <c r="B90" s="7">
        <f>B89/$Z$89</f>
        <v>6.2562662923601367E-2</v>
      </c>
      <c r="C90" s="7">
        <f t="shared" ref="C90:Y90" si="130">C89/$Z$89</f>
        <v>8.8830960497292957E-2</v>
      </c>
      <c r="D90" s="7">
        <f t="shared" si="130"/>
        <v>0.11449769400441147</v>
      </c>
      <c r="E90" s="7">
        <f t="shared" si="130"/>
        <v>9.2640866252255871E-2</v>
      </c>
      <c r="F90" s="7">
        <f t="shared" si="130"/>
        <v>7.0182474433527167E-2</v>
      </c>
      <c r="G90" s="9">
        <f t="shared" si="130"/>
        <v>4.0705835171445756E-2</v>
      </c>
      <c r="H90" s="9">
        <f t="shared" si="130"/>
        <v>1.3033888109083618E-2</v>
      </c>
      <c r="I90" s="9">
        <f t="shared" si="130"/>
        <v>9.0234609985963502E-3</v>
      </c>
      <c r="J90" s="9">
        <f t="shared" si="130"/>
        <v>-8.0208542209745336E-4</v>
      </c>
      <c r="K90" s="9">
        <f t="shared" si="130"/>
        <v>1.20312813314618E-3</v>
      </c>
      <c r="L90" s="9">
        <f t="shared" si="130"/>
        <v>8.0208542209745336E-4</v>
      </c>
      <c r="M90" s="9">
        <f t="shared" si="130"/>
        <v>6.8177260878283536E-3</v>
      </c>
      <c r="N90" s="9">
        <f t="shared" si="130"/>
        <v>-4.0104271104872668E-4</v>
      </c>
      <c r="O90" s="9">
        <f t="shared" si="130"/>
        <v>2.0052135552436334E-4</v>
      </c>
      <c r="P90" s="9">
        <f t="shared" si="130"/>
        <v>3.2083416883898134E-3</v>
      </c>
      <c r="Q90" s="9">
        <f t="shared" si="130"/>
        <v>7.4192901544014441E-3</v>
      </c>
      <c r="R90" s="9">
        <f t="shared" si="130"/>
        <v>1.0026067776218167E-2</v>
      </c>
      <c r="S90" s="9">
        <f t="shared" si="130"/>
        <v>4.4515740926408663E-2</v>
      </c>
      <c r="T90" s="9">
        <f t="shared" si="130"/>
        <v>5.7549629035492281E-2</v>
      </c>
      <c r="U90" s="7">
        <f t="shared" si="130"/>
        <v>5.7549629035492281E-2</v>
      </c>
      <c r="V90" s="7">
        <f t="shared" si="130"/>
        <v>6.5169440545418081E-2</v>
      </c>
      <c r="W90" s="7">
        <f t="shared" si="130"/>
        <v>3.7698014838580311E-2</v>
      </c>
      <c r="X90" s="7">
        <f t="shared" si="130"/>
        <v>9.2640866252255871E-2</v>
      </c>
      <c r="Y90" s="7">
        <f t="shared" si="130"/>
        <v>0.12492480449167837</v>
      </c>
      <c r="Z90" s="6"/>
      <c r="AB90">
        <f>SUM(AB7:AB87)</f>
        <v>14961</v>
      </c>
      <c r="AC90">
        <f>SUM(AC7:AC87)</f>
        <v>805453.464686336</v>
      </c>
      <c r="AD90">
        <f>SQRT(AC90)</f>
        <v>897.47059265824191</v>
      </c>
    </row>
    <row r="92" spans="1:55" x14ac:dyDescent="0.2">
      <c r="E9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29EC-0564-4A2B-B4ED-2939267B2022}">
  <sheetPr transitionEvaluation="1"/>
  <dimension ref="A1:AA88"/>
  <sheetViews>
    <sheetView view="pageBreakPreview" zoomScale="90" zoomScaleNormal="75" zoomScaleSheetLayoutView="90" workbookViewId="0">
      <pane ySplit="5" topLeftCell="A6" activePane="bottomLeft" state="frozen"/>
      <selection activeCell="F74" sqref="F74"/>
      <selection pane="bottomLeft" activeCell="M47" sqref="M47"/>
    </sheetView>
  </sheetViews>
  <sheetFormatPr defaultRowHeight="12.75" x14ac:dyDescent="0.2"/>
  <cols>
    <col min="1" max="1" width="7.33203125" style="18" customWidth="1"/>
    <col min="2" max="3" width="6.1640625" style="18" customWidth="1"/>
    <col min="4" max="6" width="5.6640625" style="18" customWidth="1"/>
    <col min="7" max="8" width="5" style="18" customWidth="1"/>
    <col min="9" max="9" width="4.83203125" style="18" customWidth="1"/>
    <col min="10" max="12" width="5.6640625" style="18" customWidth="1"/>
    <col min="13" max="13" width="5" style="18" customWidth="1"/>
    <col min="14" max="14" width="5.1640625" style="18" customWidth="1"/>
    <col min="15" max="15" width="5.5" style="18" customWidth="1"/>
    <col min="16" max="16" width="5.6640625" style="18" customWidth="1"/>
    <col min="17" max="17" width="5" style="18" customWidth="1"/>
    <col min="18" max="18" width="4.83203125" style="18" customWidth="1"/>
    <col min="19" max="24" width="5.6640625" style="18" customWidth="1"/>
    <col min="25" max="25" width="6.1640625" style="18" customWidth="1"/>
    <col min="26" max="27" width="6.6640625" style="18" customWidth="1"/>
    <col min="28" max="256" width="9.33203125" style="18"/>
    <col min="257" max="257" width="7.33203125" style="18" customWidth="1"/>
    <col min="258" max="259" width="6.1640625" style="18" customWidth="1"/>
    <col min="260" max="262" width="5.6640625" style="18" customWidth="1"/>
    <col min="263" max="264" width="5" style="18" customWidth="1"/>
    <col min="265" max="265" width="4.83203125" style="18" customWidth="1"/>
    <col min="266" max="268" width="5.6640625" style="18" customWidth="1"/>
    <col min="269" max="269" width="5" style="18" customWidth="1"/>
    <col min="270" max="270" width="5.1640625" style="18" customWidth="1"/>
    <col min="271" max="271" width="5.5" style="18" customWidth="1"/>
    <col min="272" max="272" width="5.6640625" style="18" customWidth="1"/>
    <col min="273" max="273" width="5" style="18" customWidth="1"/>
    <col min="274" max="274" width="4.83203125" style="18" customWidth="1"/>
    <col min="275" max="280" width="5.6640625" style="18" customWidth="1"/>
    <col min="281" max="281" width="6.1640625" style="18" customWidth="1"/>
    <col min="282" max="283" width="6.6640625" style="18" customWidth="1"/>
    <col min="284" max="512" width="9.33203125" style="18"/>
    <col min="513" max="513" width="7.33203125" style="18" customWidth="1"/>
    <col min="514" max="515" width="6.1640625" style="18" customWidth="1"/>
    <col min="516" max="518" width="5.6640625" style="18" customWidth="1"/>
    <col min="519" max="520" width="5" style="18" customWidth="1"/>
    <col min="521" max="521" width="4.83203125" style="18" customWidth="1"/>
    <col min="522" max="524" width="5.6640625" style="18" customWidth="1"/>
    <col min="525" max="525" width="5" style="18" customWidth="1"/>
    <col min="526" max="526" width="5.1640625" style="18" customWidth="1"/>
    <col min="527" max="527" width="5.5" style="18" customWidth="1"/>
    <col min="528" max="528" width="5.6640625" style="18" customWidth="1"/>
    <col min="529" max="529" width="5" style="18" customWidth="1"/>
    <col min="530" max="530" width="4.83203125" style="18" customWidth="1"/>
    <col min="531" max="536" width="5.6640625" style="18" customWidth="1"/>
    <col min="537" max="537" width="6.1640625" style="18" customWidth="1"/>
    <col min="538" max="539" width="6.6640625" style="18" customWidth="1"/>
    <col min="540" max="768" width="9.33203125" style="18"/>
    <col min="769" max="769" width="7.33203125" style="18" customWidth="1"/>
    <col min="770" max="771" width="6.1640625" style="18" customWidth="1"/>
    <col min="772" max="774" width="5.6640625" style="18" customWidth="1"/>
    <col min="775" max="776" width="5" style="18" customWidth="1"/>
    <col min="777" max="777" width="4.83203125" style="18" customWidth="1"/>
    <col min="778" max="780" width="5.6640625" style="18" customWidth="1"/>
    <col min="781" max="781" width="5" style="18" customWidth="1"/>
    <col min="782" max="782" width="5.1640625" style="18" customWidth="1"/>
    <col min="783" max="783" width="5.5" style="18" customWidth="1"/>
    <col min="784" max="784" width="5.6640625" style="18" customWidth="1"/>
    <col min="785" max="785" width="5" style="18" customWidth="1"/>
    <col min="786" max="786" width="4.83203125" style="18" customWidth="1"/>
    <col min="787" max="792" width="5.6640625" style="18" customWidth="1"/>
    <col min="793" max="793" width="6.1640625" style="18" customWidth="1"/>
    <col min="794" max="795" width="6.6640625" style="18" customWidth="1"/>
    <col min="796" max="1024" width="9.33203125" style="18"/>
    <col min="1025" max="1025" width="7.33203125" style="18" customWidth="1"/>
    <col min="1026" max="1027" width="6.1640625" style="18" customWidth="1"/>
    <col min="1028" max="1030" width="5.6640625" style="18" customWidth="1"/>
    <col min="1031" max="1032" width="5" style="18" customWidth="1"/>
    <col min="1033" max="1033" width="4.83203125" style="18" customWidth="1"/>
    <col min="1034" max="1036" width="5.6640625" style="18" customWidth="1"/>
    <col min="1037" max="1037" width="5" style="18" customWidth="1"/>
    <col min="1038" max="1038" width="5.1640625" style="18" customWidth="1"/>
    <col min="1039" max="1039" width="5.5" style="18" customWidth="1"/>
    <col min="1040" max="1040" width="5.6640625" style="18" customWidth="1"/>
    <col min="1041" max="1041" width="5" style="18" customWidth="1"/>
    <col min="1042" max="1042" width="4.83203125" style="18" customWidth="1"/>
    <col min="1043" max="1048" width="5.6640625" style="18" customWidth="1"/>
    <col min="1049" max="1049" width="6.1640625" style="18" customWidth="1"/>
    <col min="1050" max="1051" width="6.6640625" style="18" customWidth="1"/>
    <col min="1052" max="1280" width="9.33203125" style="18"/>
    <col min="1281" max="1281" width="7.33203125" style="18" customWidth="1"/>
    <col min="1282" max="1283" width="6.1640625" style="18" customWidth="1"/>
    <col min="1284" max="1286" width="5.6640625" style="18" customWidth="1"/>
    <col min="1287" max="1288" width="5" style="18" customWidth="1"/>
    <col min="1289" max="1289" width="4.83203125" style="18" customWidth="1"/>
    <col min="1290" max="1292" width="5.6640625" style="18" customWidth="1"/>
    <col min="1293" max="1293" width="5" style="18" customWidth="1"/>
    <col min="1294" max="1294" width="5.1640625" style="18" customWidth="1"/>
    <col min="1295" max="1295" width="5.5" style="18" customWidth="1"/>
    <col min="1296" max="1296" width="5.6640625" style="18" customWidth="1"/>
    <col min="1297" max="1297" width="5" style="18" customWidth="1"/>
    <col min="1298" max="1298" width="4.83203125" style="18" customWidth="1"/>
    <col min="1299" max="1304" width="5.6640625" style="18" customWidth="1"/>
    <col min="1305" max="1305" width="6.1640625" style="18" customWidth="1"/>
    <col min="1306" max="1307" width="6.6640625" style="18" customWidth="1"/>
    <col min="1308" max="1536" width="9.33203125" style="18"/>
    <col min="1537" max="1537" width="7.33203125" style="18" customWidth="1"/>
    <col min="1538" max="1539" width="6.1640625" style="18" customWidth="1"/>
    <col min="1540" max="1542" width="5.6640625" style="18" customWidth="1"/>
    <col min="1543" max="1544" width="5" style="18" customWidth="1"/>
    <col min="1545" max="1545" width="4.83203125" style="18" customWidth="1"/>
    <col min="1546" max="1548" width="5.6640625" style="18" customWidth="1"/>
    <col min="1549" max="1549" width="5" style="18" customWidth="1"/>
    <col min="1550" max="1550" width="5.1640625" style="18" customWidth="1"/>
    <col min="1551" max="1551" width="5.5" style="18" customWidth="1"/>
    <col min="1552" max="1552" width="5.6640625" style="18" customWidth="1"/>
    <col min="1553" max="1553" width="5" style="18" customWidth="1"/>
    <col min="1554" max="1554" width="4.83203125" style="18" customWidth="1"/>
    <col min="1555" max="1560" width="5.6640625" style="18" customWidth="1"/>
    <col min="1561" max="1561" width="6.1640625" style="18" customWidth="1"/>
    <col min="1562" max="1563" width="6.6640625" style="18" customWidth="1"/>
    <col min="1564" max="1792" width="9.33203125" style="18"/>
    <col min="1793" max="1793" width="7.33203125" style="18" customWidth="1"/>
    <col min="1794" max="1795" width="6.1640625" style="18" customWidth="1"/>
    <col min="1796" max="1798" width="5.6640625" style="18" customWidth="1"/>
    <col min="1799" max="1800" width="5" style="18" customWidth="1"/>
    <col min="1801" max="1801" width="4.83203125" style="18" customWidth="1"/>
    <col min="1802" max="1804" width="5.6640625" style="18" customWidth="1"/>
    <col min="1805" max="1805" width="5" style="18" customWidth="1"/>
    <col min="1806" max="1806" width="5.1640625" style="18" customWidth="1"/>
    <col min="1807" max="1807" width="5.5" style="18" customWidth="1"/>
    <col min="1808" max="1808" width="5.6640625" style="18" customWidth="1"/>
    <col min="1809" max="1809" width="5" style="18" customWidth="1"/>
    <col min="1810" max="1810" width="4.83203125" style="18" customWidth="1"/>
    <col min="1811" max="1816" width="5.6640625" style="18" customWidth="1"/>
    <col min="1817" max="1817" width="6.1640625" style="18" customWidth="1"/>
    <col min="1818" max="1819" width="6.6640625" style="18" customWidth="1"/>
    <col min="1820" max="2048" width="9.33203125" style="18"/>
    <col min="2049" max="2049" width="7.33203125" style="18" customWidth="1"/>
    <col min="2050" max="2051" width="6.1640625" style="18" customWidth="1"/>
    <col min="2052" max="2054" width="5.6640625" style="18" customWidth="1"/>
    <col min="2055" max="2056" width="5" style="18" customWidth="1"/>
    <col min="2057" max="2057" width="4.83203125" style="18" customWidth="1"/>
    <col min="2058" max="2060" width="5.6640625" style="18" customWidth="1"/>
    <col min="2061" max="2061" width="5" style="18" customWidth="1"/>
    <col min="2062" max="2062" width="5.1640625" style="18" customWidth="1"/>
    <col min="2063" max="2063" width="5.5" style="18" customWidth="1"/>
    <col min="2064" max="2064" width="5.6640625" style="18" customWidth="1"/>
    <col min="2065" max="2065" width="5" style="18" customWidth="1"/>
    <col min="2066" max="2066" width="4.83203125" style="18" customWidth="1"/>
    <col min="2067" max="2072" width="5.6640625" style="18" customWidth="1"/>
    <col min="2073" max="2073" width="6.1640625" style="18" customWidth="1"/>
    <col min="2074" max="2075" width="6.6640625" style="18" customWidth="1"/>
    <col min="2076" max="2304" width="9.33203125" style="18"/>
    <col min="2305" max="2305" width="7.33203125" style="18" customWidth="1"/>
    <col min="2306" max="2307" width="6.1640625" style="18" customWidth="1"/>
    <col min="2308" max="2310" width="5.6640625" style="18" customWidth="1"/>
    <col min="2311" max="2312" width="5" style="18" customWidth="1"/>
    <col min="2313" max="2313" width="4.83203125" style="18" customWidth="1"/>
    <col min="2314" max="2316" width="5.6640625" style="18" customWidth="1"/>
    <col min="2317" max="2317" width="5" style="18" customWidth="1"/>
    <col min="2318" max="2318" width="5.1640625" style="18" customWidth="1"/>
    <col min="2319" max="2319" width="5.5" style="18" customWidth="1"/>
    <col min="2320" max="2320" width="5.6640625" style="18" customWidth="1"/>
    <col min="2321" max="2321" width="5" style="18" customWidth="1"/>
    <col min="2322" max="2322" width="4.83203125" style="18" customWidth="1"/>
    <col min="2323" max="2328" width="5.6640625" style="18" customWidth="1"/>
    <col min="2329" max="2329" width="6.1640625" style="18" customWidth="1"/>
    <col min="2330" max="2331" width="6.6640625" style="18" customWidth="1"/>
    <col min="2332" max="2560" width="9.33203125" style="18"/>
    <col min="2561" max="2561" width="7.33203125" style="18" customWidth="1"/>
    <col min="2562" max="2563" width="6.1640625" style="18" customWidth="1"/>
    <col min="2564" max="2566" width="5.6640625" style="18" customWidth="1"/>
    <col min="2567" max="2568" width="5" style="18" customWidth="1"/>
    <col min="2569" max="2569" width="4.83203125" style="18" customWidth="1"/>
    <col min="2570" max="2572" width="5.6640625" style="18" customWidth="1"/>
    <col min="2573" max="2573" width="5" style="18" customWidth="1"/>
    <col min="2574" max="2574" width="5.1640625" style="18" customWidth="1"/>
    <col min="2575" max="2575" width="5.5" style="18" customWidth="1"/>
    <col min="2576" max="2576" width="5.6640625" style="18" customWidth="1"/>
    <col min="2577" max="2577" width="5" style="18" customWidth="1"/>
    <col min="2578" max="2578" width="4.83203125" style="18" customWidth="1"/>
    <col min="2579" max="2584" width="5.6640625" style="18" customWidth="1"/>
    <col min="2585" max="2585" width="6.1640625" style="18" customWidth="1"/>
    <col min="2586" max="2587" width="6.6640625" style="18" customWidth="1"/>
    <col min="2588" max="2816" width="9.33203125" style="18"/>
    <col min="2817" max="2817" width="7.33203125" style="18" customWidth="1"/>
    <col min="2818" max="2819" width="6.1640625" style="18" customWidth="1"/>
    <col min="2820" max="2822" width="5.6640625" style="18" customWidth="1"/>
    <col min="2823" max="2824" width="5" style="18" customWidth="1"/>
    <col min="2825" max="2825" width="4.83203125" style="18" customWidth="1"/>
    <col min="2826" max="2828" width="5.6640625" style="18" customWidth="1"/>
    <col min="2829" max="2829" width="5" style="18" customWidth="1"/>
    <col min="2830" max="2830" width="5.1640625" style="18" customWidth="1"/>
    <col min="2831" max="2831" width="5.5" style="18" customWidth="1"/>
    <col min="2832" max="2832" width="5.6640625" style="18" customWidth="1"/>
    <col min="2833" max="2833" width="5" style="18" customWidth="1"/>
    <col min="2834" max="2834" width="4.83203125" style="18" customWidth="1"/>
    <col min="2835" max="2840" width="5.6640625" style="18" customWidth="1"/>
    <col min="2841" max="2841" width="6.1640625" style="18" customWidth="1"/>
    <col min="2842" max="2843" width="6.6640625" style="18" customWidth="1"/>
    <col min="2844" max="3072" width="9.33203125" style="18"/>
    <col min="3073" max="3073" width="7.33203125" style="18" customWidth="1"/>
    <col min="3074" max="3075" width="6.1640625" style="18" customWidth="1"/>
    <col min="3076" max="3078" width="5.6640625" style="18" customWidth="1"/>
    <col min="3079" max="3080" width="5" style="18" customWidth="1"/>
    <col min="3081" max="3081" width="4.83203125" style="18" customWidth="1"/>
    <col min="3082" max="3084" width="5.6640625" style="18" customWidth="1"/>
    <col min="3085" max="3085" width="5" style="18" customWidth="1"/>
    <col min="3086" max="3086" width="5.1640625" style="18" customWidth="1"/>
    <col min="3087" max="3087" width="5.5" style="18" customWidth="1"/>
    <col min="3088" max="3088" width="5.6640625" style="18" customWidth="1"/>
    <col min="3089" max="3089" width="5" style="18" customWidth="1"/>
    <col min="3090" max="3090" width="4.83203125" style="18" customWidth="1"/>
    <col min="3091" max="3096" width="5.6640625" style="18" customWidth="1"/>
    <col min="3097" max="3097" width="6.1640625" style="18" customWidth="1"/>
    <col min="3098" max="3099" width="6.6640625" style="18" customWidth="1"/>
    <col min="3100" max="3328" width="9.33203125" style="18"/>
    <col min="3329" max="3329" width="7.33203125" style="18" customWidth="1"/>
    <col min="3330" max="3331" width="6.1640625" style="18" customWidth="1"/>
    <col min="3332" max="3334" width="5.6640625" style="18" customWidth="1"/>
    <col min="3335" max="3336" width="5" style="18" customWidth="1"/>
    <col min="3337" max="3337" width="4.83203125" style="18" customWidth="1"/>
    <col min="3338" max="3340" width="5.6640625" style="18" customWidth="1"/>
    <col min="3341" max="3341" width="5" style="18" customWidth="1"/>
    <col min="3342" max="3342" width="5.1640625" style="18" customWidth="1"/>
    <col min="3343" max="3343" width="5.5" style="18" customWidth="1"/>
    <col min="3344" max="3344" width="5.6640625" style="18" customWidth="1"/>
    <col min="3345" max="3345" width="5" style="18" customWidth="1"/>
    <col min="3346" max="3346" width="4.83203125" style="18" customWidth="1"/>
    <col min="3347" max="3352" width="5.6640625" style="18" customWidth="1"/>
    <col min="3353" max="3353" width="6.1640625" style="18" customWidth="1"/>
    <col min="3354" max="3355" width="6.6640625" style="18" customWidth="1"/>
    <col min="3356" max="3584" width="9.33203125" style="18"/>
    <col min="3585" max="3585" width="7.33203125" style="18" customWidth="1"/>
    <col min="3586" max="3587" width="6.1640625" style="18" customWidth="1"/>
    <col min="3588" max="3590" width="5.6640625" style="18" customWidth="1"/>
    <col min="3591" max="3592" width="5" style="18" customWidth="1"/>
    <col min="3593" max="3593" width="4.83203125" style="18" customWidth="1"/>
    <col min="3594" max="3596" width="5.6640625" style="18" customWidth="1"/>
    <col min="3597" max="3597" width="5" style="18" customWidth="1"/>
    <col min="3598" max="3598" width="5.1640625" style="18" customWidth="1"/>
    <col min="3599" max="3599" width="5.5" style="18" customWidth="1"/>
    <col min="3600" max="3600" width="5.6640625" style="18" customWidth="1"/>
    <col min="3601" max="3601" width="5" style="18" customWidth="1"/>
    <col min="3602" max="3602" width="4.83203125" style="18" customWidth="1"/>
    <col min="3603" max="3608" width="5.6640625" style="18" customWidth="1"/>
    <col min="3609" max="3609" width="6.1640625" style="18" customWidth="1"/>
    <col min="3610" max="3611" width="6.6640625" style="18" customWidth="1"/>
    <col min="3612" max="3840" width="9.33203125" style="18"/>
    <col min="3841" max="3841" width="7.33203125" style="18" customWidth="1"/>
    <col min="3842" max="3843" width="6.1640625" style="18" customWidth="1"/>
    <col min="3844" max="3846" width="5.6640625" style="18" customWidth="1"/>
    <col min="3847" max="3848" width="5" style="18" customWidth="1"/>
    <col min="3849" max="3849" width="4.83203125" style="18" customWidth="1"/>
    <col min="3850" max="3852" width="5.6640625" style="18" customWidth="1"/>
    <col min="3853" max="3853" width="5" style="18" customWidth="1"/>
    <col min="3854" max="3854" width="5.1640625" style="18" customWidth="1"/>
    <col min="3855" max="3855" width="5.5" style="18" customWidth="1"/>
    <col min="3856" max="3856" width="5.6640625" style="18" customWidth="1"/>
    <col min="3857" max="3857" width="5" style="18" customWidth="1"/>
    <col min="3858" max="3858" width="4.83203125" style="18" customWidth="1"/>
    <col min="3859" max="3864" width="5.6640625" style="18" customWidth="1"/>
    <col min="3865" max="3865" width="6.1640625" style="18" customWidth="1"/>
    <col min="3866" max="3867" width="6.6640625" style="18" customWidth="1"/>
    <col min="3868" max="4096" width="9.33203125" style="18"/>
    <col min="4097" max="4097" width="7.33203125" style="18" customWidth="1"/>
    <col min="4098" max="4099" width="6.1640625" style="18" customWidth="1"/>
    <col min="4100" max="4102" width="5.6640625" style="18" customWidth="1"/>
    <col min="4103" max="4104" width="5" style="18" customWidth="1"/>
    <col min="4105" max="4105" width="4.83203125" style="18" customWidth="1"/>
    <col min="4106" max="4108" width="5.6640625" style="18" customWidth="1"/>
    <col min="4109" max="4109" width="5" style="18" customWidth="1"/>
    <col min="4110" max="4110" width="5.1640625" style="18" customWidth="1"/>
    <col min="4111" max="4111" width="5.5" style="18" customWidth="1"/>
    <col min="4112" max="4112" width="5.6640625" style="18" customWidth="1"/>
    <col min="4113" max="4113" width="5" style="18" customWidth="1"/>
    <col min="4114" max="4114" width="4.83203125" style="18" customWidth="1"/>
    <col min="4115" max="4120" width="5.6640625" style="18" customWidth="1"/>
    <col min="4121" max="4121" width="6.1640625" style="18" customWidth="1"/>
    <col min="4122" max="4123" width="6.6640625" style="18" customWidth="1"/>
    <col min="4124" max="4352" width="9.33203125" style="18"/>
    <col min="4353" max="4353" width="7.33203125" style="18" customWidth="1"/>
    <col min="4354" max="4355" width="6.1640625" style="18" customWidth="1"/>
    <col min="4356" max="4358" width="5.6640625" style="18" customWidth="1"/>
    <col min="4359" max="4360" width="5" style="18" customWidth="1"/>
    <col min="4361" max="4361" width="4.83203125" style="18" customWidth="1"/>
    <col min="4362" max="4364" width="5.6640625" style="18" customWidth="1"/>
    <col min="4365" max="4365" width="5" style="18" customWidth="1"/>
    <col min="4366" max="4366" width="5.1640625" style="18" customWidth="1"/>
    <col min="4367" max="4367" width="5.5" style="18" customWidth="1"/>
    <col min="4368" max="4368" width="5.6640625" style="18" customWidth="1"/>
    <col min="4369" max="4369" width="5" style="18" customWidth="1"/>
    <col min="4370" max="4370" width="4.83203125" style="18" customWidth="1"/>
    <col min="4371" max="4376" width="5.6640625" style="18" customWidth="1"/>
    <col min="4377" max="4377" width="6.1640625" style="18" customWidth="1"/>
    <col min="4378" max="4379" width="6.6640625" style="18" customWidth="1"/>
    <col min="4380" max="4608" width="9.33203125" style="18"/>
    <col min="4609" max="4609" width="7.33203125" style="18" customWidth="1"/>
    <col min="4610" max="4611" width="6.1640625" style="18" customWidth="1"/>
    <col min="4612" max="4614" width="5.6640625" style="18" customWidth="1"/>
    <col min="4615" max="4616" width="5" style="18" customWidth="1"/>
    <col min="4617" max="4617" width="4.83203125" style="18" customWidth="1"/>
    <col min="4618" max="4620" width="5.6640625" style="18" customWidth="1"/>
    <col min="4621" max="4621" width="5" style="18" customWidth="1"/>
    <col min="4622" max="4622" width="5.1640625" style="18" customWidth="1"/>
    <col min="4623" max="4623" width="5.5" style="18" customWidth="1"/>
    <col min="4624" max="4624" width="5.6640625" style="18" customWidth="1"/>
    <col min="4625" max="4625" width="5" style="18" customWidth="1"/>
    <col min="4626" max="4626" width="4.83203125" style="18" customWidth="1"/>
    <col min="4627" max="4632" width="5.6640625" style="18" customWidth="1"/>
    <col min="4633" max="4633" width="6.1640625" style="18" customWidth="1"/>
    <col min="4634" max="4635" width="6.6640625" style="18" customWidth="1"/>
    <col min="4636" max="4864" width="9.33203125" style="18"/>
    <col min="4865" max="4865" width="7.33203125" style="18" customWidth="1"/>
    <col min="4866" max="4867" width="6.1640625" style="18" customWidth="1"/>
    <col min="4868" max="4870" width="5.6640625" style="18" customWidth="1"/>
    <col min="4871" max="4872" width="5" style="18" customWidth="1"/>
    <col min="4873" max="4873" width="4.83203125" style="18" customWidth="1"/>
    <col min="4874" max="4876" width="5.6640625" style="18" customWidth="1"/>
    <col min="4877" max="4877" width="5" style="18" customWidth="1"/>
    <col min="4878" max="4878" width="5.1640625" style="18" customWidth="1"/>
    <col min="4879" max="4879" width="5.5" style="18" customWidth="1"/>
    <col min="4880" max="4880" width="5.6640625" style="18" customWidth="1"/>
    <col min="4881" max="4881" width="5" style="18" customWidth="1"/>
    <col min="4882" max="4882" width="4.83203125" style="18" customWidth="1"/>
    <col min="4883" max="4888" width="5.6640625" style="18" customWidth="1"/>
    <col min="4889" max="4889" width="6.1640625" style="18" customWidth="1"/>
    <col min="4890" max="4891" width="6.6640625" style="18" customWidth="1"/>
    <col min="4892" max="5120" width="9.33203125" style="18"/>
    <col min="5121" max="5121" width="7.33203125" style="18" customWidth="1"/>
    <col min="5122" max="5123" width="6.1640625" style="18" customWidth="1"/>
    <col min="5124" max="5126" width="5.6640625" style="18" customWidth="1"/>
    <col min="5127" max="5128" width="5" style="18" customWidth="1"/>
    <col min="5129" max="5129" width="4.83203125" style="18" customWidth="1"/>
    <col min="5130" max="5132" width="5.6640625" style="18" customWidth="1"/>
    <col min="5133" max="5133" width="5" style="18" customWidth="1"/>
    <col min="5134" max="5134" width="5.1640625" style="18" customWidth="1"/>
    <col min="5135" max="5135" width="5.5" style="18" customWidth="1"/>
    <col min="5136" max="5136" width="5.6640625" style="18" customWidth="1"/>
    <col min="5137" max="5137" width="5" style="18" customWidth="1"/>
    <col min="5138" max="5138" width="4.83203125" style="18" customWidth="1"/>
    <col min="5139" max="5144" width="5.6640625" style="18" customWidth="1"/>
    <col min="5145" max="5145" width="6.1640625" style="18" customWidth="1"/>
    <col min="5146" max="5147" width="6.6640625" style="18" customWidth="1"/>
    <col min="5148" max="5376" width="9.33203125" style="18"/>
    <col min="5377" max="5377" width="7.33203125" style="18" customWidth="1"/>
    <col min="5378" max="5379" width="6.1640625" style="18" customWidth="1"/>
    <col min="5380" max="5382" width="5.6640625" style="18" customWidth="1"/>
    <col min="5383" max="5384" width="5" style="18" customWidth="1"/>
    <col min="5385" max="5385" width="4.83203125" style="18" customWidth="1"/>
    <col min="5386" max="5388" width="5.6640625" style="18" customWidth="1"/>
    <col min="5389" max="5389" width="5" style="18" customWidth="1"/>
    <col min="5390" max="5390" width="5.1640625" style="18" customWidth="1"/>
    <col min="5391" max="5391" width="5.5" style="18" customWidth="1"/>
    <col min="5392" max="5392" width="5.6640625" style="18" customWidth="1"/>
    <col min="5393" max="5393" width="5" style="18" customWidth="1"/>
    <col min="5394" max="5394" width="4.83203125" style="18" customWidth="1"/>
    <col min="5395" max="5400" width="5.6640625" style="18" customWidth="1"/>
    <col min="5401" max="5401" width="6.1640625" style="18" customWidth="1"/>
    <col min="5402" max="5403" width="6.6640625" style="18" customWidth="1"/>
    <col min="5404" max="5632" width="9.33203125" style="18"/>
    <col min="5633" max="5633" width="7.33203125" style="18" customWidth="1"/>
    <col min="5634" max="5635" width="6.1640625" style="18" customWidth="1"/>
    <col min="5636" max="5638" width="5.6640625" style="18" customWidth="1"/>
    <col min="5639" max="5640" width="5" style="18" customWidth="1"/>
    <col min="5641" max="5641" width="4.83203125" style="18" customWidth="1"/>
    <col min="5642" max="5644" width="5.6640625" style="18" customWidth="1"/>
    <col min="5645" max="5645" width="5" style="18" customWidth="1"/>
    <col min="5646" max="5646" width="5.1640625" style="18" customWidth="1"/>
    <col min="5647" max="5647" width="5.5" style="18" customWidth="1"/>
    <col min="5648" max="5648" width="5.6640625" style="18" customWidth="1"/>
    <col min="5649" max="5649" width="5" style="18" customWidth="1"/>
    <col min="5650" max="5650" width="4.83203125" style="18" customWidth="1"/>
    <col min="5651" max="5656" width="5.6640625" style="18" customWidth="1"/>
    <col min="5657" max="5657" width="6.1640625" style="18" customWidth="1"/>
    <col min="5658" max="5659" width="6.6640625" style="18" customWidth="1"/>
    <col min="5660" max="5888" width="9.33203125" style="18"/>
    <col min="5889" max="5889" width="7.33203125" style="18" customWidth="1"/>
    <col min="5890" max="5891" width="6.1640625" style="18" customWidth="1"/>
    <col min="5892" max="5894" width="5.6640625" style="18" customWidth="1"/>
    <col min="5895" max="5896" width="5" style="18" customWidth="1"/>
    <col min="5897" max="5897" width="4.83203125" style="18" customWidth="1"/>
    <col min="5898" max="5900" width="5.6640625" style="18" customWidth="1"/>
    <col min="5901" max="5901" width="5" style="18" customWidth="1"/>
    <col min="5902" max="5902" width="5.1640625" style="18" customWidth="1"/>
    <col min="5903" max="5903" width="5.5" style="18" customWidth="1"/>
    <col min="5904" max="5904" width="5.6640625" style="18" customWidth="1"/>
    <col min="5905" max="5905" width="5" style="18" customWidth="1"/>
    <col min="5906" max="5906" width="4.83203125" style="18" customWidth="1"/>
    <col min="5907" max="5912" width="5.6640625" style="18" customWidth="1"/>
    <col min="5913" max="5913" width="6.1640625" style="18" customWidth="1"/>
    <col min="5914" max="5915" width="6.6640625" style="18" customWidth="1"/>
    <col min="5916" max="6144" width="9.33203125" style="18"/>
    <col min="6145" max="6145" width="7.33203125" style="18" customWidth="1"/>
    <col min="6146" max="6147" width="6.1640625" style="18" customWidth="1"/>
    <col min="6148" max="6150" width="5.6640625" style="18" customWidth="1"/>
    <col min="6151" max="6152" width="5" style="18" customWidth="1"/>
    <col min="6153" max="6153" width="4.83203125" style="18" customWidth="1"/>
    <col min="6154" max="6156" width="5.6640625" style="18" customWidth="1"/>
    <col min="6157" max="6157" width="5" style="18" customWidth="1"/>
    <col min="6158" max="6158" width="5.1640625" style="18" customWidth="1"/>
    <col min="6159" max="6159" width="5.5" style="18" customWidth="1"/>
    <col min="6160" max="6160" width="5.6640625" style="18" customWidth="1"/>
    <col min="6161" max="6161" width="5" style="18" customWidth="1"/>
    <col min="6162" max="6162" width="4.83203125" style="18" customWidth="1"/>
    <col min="6163" max="6168" width="5.6640625" style="18" customWidth="1"/>
    <col min="6169" max="6169" width="6.1640625" style="18" customWidth="1"/>
    <col min="6170" max="6171" width="6.6640625" style="18" customWidth="1"/>
    <col min="6172" max="6400" width="9.33203125" style="18"/>
    <col min="6401" max="6401" width="7.33203125" style="18" customWidth="1"/>
    <col min="6402" max="6403" width="6.1640625" style="18" customWidth="1"/>
    <col min="6404" max="6406" width="5.6640625" style="18" customWidth="1"/>
    <col min="6407" max="6408" width="5" style="18" customWidth="1"/>
    <col min="6409" max="6409" width="4.83203125" style="18" customWidth="1"/>
    <col min="6410" max="6412" width="5.6640625" style="18" customWidth="1"/>
    <col min="6413" max="6413" width="5" style="18" customWidth="1"/>
    <col min="6414" max="6414" width="5.1640625" style="18" customWidth="1"/>
    <col min="6415" max="6415" width="5.5" style="18" customWidth="1"/>
    <col min="6416" max="6416" width="5.6640625" style="18" customWidth="1"/>
    <col min="6417" max="6417" width="5" style="18" customWidth="1"/>
    <col min="6418" max="6418" width="4.83203125" style="18" customWidth="1"/>
    <col min="6419" max="6424" width="5.6640625" style="18" customWidth="1"/>
    <col min="6425" max="6425" width="6.1640625" style="18" customWidth="1"/>
    <col min="6426" max="6427" width="6.6640625" style="18" customWidth="1"/>
    <col min="6428" max="6656" width="9.33203125" style="18"/>
    <col min="6657" max="6657" width="7.33203125" style="18" customWidth="1"/>
    <col min="6658" max="6659" width="6.1640625" style="18" customWidth="1"/>
    <col min="6660" max="6662" width="5.6640625" style="18" customWidth="1"/>
    <col min="6663" max="6664" width="5" style="18" customWidth="1"/>
    <col min="6665" max="6665" width="4.83203125" style="18" customWidth="1"/>
    <col min="6666" max="6668" width="5.6640625" style="18" customWidth="1"/>
    <col min="6669" max="6669" width="5" style="18" customWidth="1"/>
    <col min="6670" max="6670" width="5.1640625" style="18" customWidth="1"/>
    <col min="6671" max="6671" width="5.5" style="18" customWidth="1"/>
    <col min="6672" max="6672" width="5.6640625" style="18" customWidth="1"/>
    <col min="6673" max="6673" width="5" style="18" customWidth="1"/>
    <col min="6674" max="6674" width="4.83203125" style="18" customWidth="1"/>
    <col min="6675" max="6680" width="5.6640625" style="18" customWidth="1"/>
    <col min="6681" max="6681" width="6.1640625" style="18" customWidth="1"/>
    <col min="6682" max="6683" width="6.6640625" style="18" customWidth="1"/>
    <col min="6684" max="6912" width="9.33203125" style="18"/>
    <col min="6913" max="6913" width="7.33203125" style="18" customWidth="1"/>
    <col min="6914" max="6915" width="6.1640625" style="18" customWidth="1"/>
    <col min="6916" max="6918" width="5.6640625" style="18" customWidth="1"/>
    <col min="6919" max="6920" width="5" style="18" customWidth="1"/>
    <col min="6921" max="6921" width="4.83203125" style="18" customWidth="1"/>
    <col min="6922" max="6924" width="5.6640625" style="18" customWidth="1"/>
    <col min="6925" max="6925" width="5" style="18" customWidth="1"/>
    <col min="6926" max="6926" width="5.1640625" style="18" customWidth="1"/>
    <col min="6927" max="6927" width="5.5" style="18" customWidth="1"/>
    <col min="6928" max="6928" width="5.6640625" style="18" customWidth="1"/>
    <col min="6929" max="6929" width="5" style="18" customWidth="1"/>
    <col min="6930" max="6930" width="4.83203125" style="18" customWidth="1"/>
    <col min="6931" max="6936" width="5.6640625" style="18" customWidth="1"/>
    <col min="6937" max="6937" width="6.1640625" style="18" customWidth="1"/>
    <col min="6938" max="6939" width="6.6640625" style="18" customWidth="1"/>
    <col min="6940" max="7168" width="9.33203125" style="18"/>
    <col min="7169" max="7169" width="7.33203125" style="18" customWidth="1"/>
    <col min="7170" max="7171" width="6.1640625" style="18" customWidth="1"/>
    <col min="7172" max="7174" width="5.6640625" style="18" customWidth="1"/>
    <col min="7175" max="7176" width="5" style="18" customWidth="1"/>
    <col min="7177" max="7177" width="4.83203125" style="18" customWidth="1"/>
    <col min="7178" max="7180" width="5.6640625" style="18" customWidth="1"/>
    <col min="7181" max="7181" width="5" style="18" customWidth="1"/>
    <col min="7182" max="7182" width="5.1640625" style="18" customWidth="1"/>
    <col min="7183" max="7183" width="5.5" style="18" customWidth="1"/>
    <col min="7184" max="7184" width="5.6640625" style="18" customWidth="1"/>
    <col min="7185" max="7185" width="5" style="18" customWidth="1"/>
    <col min="7186" max="7186" width="4.83203125" style="18" customWidth="1"/>
    <col min="7187" max="7192" width="5.6640625" style="18" customWidth="1"/>
    <col min="7193" max="7193" width="6.1640625" style="18" customWidth="1"/>
    <col min="7194" max="7195" width="6.6640625" style="18" customWidth="1"/>
    <col min="7196" max="7424" width="9.33203125" style="18"/>
    <col min="7425" max="7425" width="7.33203125" style="18" customWidth="1"/>
    <col min="7426" max="7427" width="6.1640625" style="18" customWidth="1"/>
    <col min="7428" max="7430" width="5.6640625" style="18" customWidth="1"/>
    <col min="7431" max="7432" width="5" style="18" customWidth="1"/>
    <col min="7433" max="7433" width="4.83203125" style="18" customWidth="1"/>
    <col min="7434" max="7436" width="5.6640625" style="18" customWidth="1"/>
    <col min="7437" max="7437" width="5" style="18" customWidth="1"/>
    <col min="7438" max="7438" width="5.1640625" style="18" customWidth="1"/>
    <col min="7439" max="7439" width="5.5" style="18" customWidth="1"/>
    <col min="7440" max="7440" width="5.6640625" style="18" customWidth="1"/>
    <col min="7441" max="7441" width="5" style="18" customWidth="1"/>
    <col min="7442" max="7442" width="4.83203125" style="18" customWidth="1"/>
    <col min="7443" max="7448" width="5.6640625" style="18" customWidth="1"/>
    <col min="7449" max="7449" width="6.1640625" style="18" customWidth="1"/>
    <col min="7450" max="7451" width="6.6640625" style="18" customWidth="1"/>
    <col min="7452" max="7680" width="9.33203125" style="18"/>
    <col min="7681" max="7681" width="7.33203125" style="18" customWidth="1"/>
    <col min="7682" max="7683" width="6.1640625" style="18" customWidth="1"/>
    <col min="7684" max="7686" width="5.6640625" style="18" customWidth="1"/>
    <col min="7687" max="7688" width="5" style="18" customWidth="1"/>
    <col min="7689" max="7689" width="4.83203125" style="18" customWidth="1"/>
    <col min="7690" max="7692" width="5.6640625" style="18" customWidth="1"/>
    <col min="7693" max="7693" width="5" style="18" customWidth="1"/>
    <col min="7694" max="7694" width="5.1640625" style="18" customWidth="1"/>
    <col min="7695" max="7695" width="5.5" style="18" customWidth="1"/>
    <col min="7696" max="7696" width="5.6640625" style="18" customWidth="1"/>
    <col min="7697" max="7697" width="5" style="18" customWidth="1"/>
    <col min="7698" max="7698" width="4.83203125" style="18" customWidth="1"/>
    <col min="7699" max="7704" width="5.6640625" style="18" customWidth="1"/>
    <col min="7705" max="7705" width="6.1640625" style="18" customWidth="1"/>
    <col min="7706" max="7707" width="6.6640625" style="18" customWidth="1"/>
    <col min="7708" max="7936" width="9.33203125" style="18"/>
    <col min="7937" max="7937" width="7.33203125" style="18" customWidth="1"/>
    <col min="7938" max="7939" width="6.1640625" style="18" customWidth="1"/>
    <col min="7940" max="7942" width="5.6640625" style="18" customWidth="1"/>
    <col min="7943" max="7944" width="5" style="18" customWidth="1"/>
    <col min="7945" max="7945" width="4.83203125" style="18" customWidth="1"/>
    <col min="7946" max="7948" width="5.6640625" style="18" customWidth="1"/>
    <col min="7949" max="7949" width="5" style="18" customWidth="1"/>
    <col min="7950" max="7950" width="5.1640625" style="18" customWidth="1"/>
    <col min="7951" max="7951" width="5.5" style="18" customWidth="1"/>
    <col min="7952" max="7952" width="5.6640625" style="18" customWidth="1"/>
    <col min="7953" max="7953" width="5" style="18" customWidth="1"/>
    <col min="7954" max="7954" width="4.83203125" style="18" customWidth="1"/>
    <col min="7955" max="7960" width="5.6640625" style="18" customWidth="1"/>
    <col min="7961" max="7961" width="6.1640625" style="18" customWidth="1"/>
    <col min="7962" max="7963" width="6.6640625" style="18" customWidth="1"/>
    <col min="7964" max="8192" width="9.33203125" style="18"/>
    <col min="8193" max="8193" width="7.33203125" style="18" customWidth="1"/>
    <col min="8194" max="8195" width="6.1640625" style="18" customWidth="1"/>
    <col min="8196" max="8198" width="5.6640625" style="18" customWidth="1"/>
    <col min="8199" max="8200" width="5" style="18" customWidth="1"/>
    <col min="8201" max="8201" width="4.83203125" style="18" customWidth="1"/>
    <col min="8202" max="8204" width="5.6640625" style="18" customWidth="1"/>
    <col min="8205" max="8205" width="5" style="18" customWidth="1"/>
    <col min="8206" max="8206" width="5.1640625" style="18" customWidth="1"/>
    <col min="8207" max="8207" width="5.5" style="18" customWidth="1"/>
    <col min="8208" max="8208" width="5.6640625" style="18" customWidth="1"/>
    <col min="8209" max="8209" width="5" style="18" customWidth="1"/>
    <col min="8210" max="8210" width="4.83203125" style="18" customWidth="1"/>
    <col min="8211" max="8216" width="5.6640625" style="18" customWidth="1"/>
    <col min="8217" max="8217" width="6.1640625" style="18" customWidth="1"/>
    <col min="8218" max="8219" width="6.6640625" style="18" customWidth="1"/>
    <col min="8220" max="8448" width="9.33203125" style="18"/>
    <col min="8449" max="8449" width="7.33203125" style="18" customWidth="1"/>
    <col min="8450" max="8451" width="6.1640625" style="18" customWidth="1"/>
    <col min="8452" max="8454" width="5.6640625" style="18" customWidth="1"/>
    <col min="8455" max="8456" width="5" style="18" customWidth="1"/>
    <col min="8457" max="8457" width="4.83203125" style="18" customWidth="1"/>
    <col min="8458" max="8460" width="5.6640625" style="18" customWidth="1"/>
    <col min="8461" max="8461" width="5" style="18" customWidth="1"/>
    <col min="8462" max="8462" width="5.1640625" style="18" customWidth="1"/>
    <col min="8463" max="8463" width="5.5" style="18" customWidth="1"/>
    <col min="8464" max="8464" width="5.6640625" style="18" customWidth="1"/>
    <col min="8465" max="8465" width="5" style="18" customWidth="1"/>
    <col min="8466" max="8466" width="4.83203125" style="18" customWidth="1"/>
    <col min="8467" max="8472" width="5.6640625" style="18" customWidth="1"/>
    <col min="8473" max="8473" width="6.1640625" style="18" customWidth="1"/>
    <col min="8474" max="8475" width="6.6640625" style="18" customWidth="1"/>
    <col min="8476" max="8704" width="9.33203125" style="18"/>
    <col min="8705" max="8705" width="7.33203125" style="18" customWidth="1"/>
    <col min="8706" max="8707" width="6.1640625" style="18" customWidth="1"/>
    <col min="8708" max="8710" width="5.6640625" style="18" customWidth="1"/>
    <col min="8711" max="8712" width="5" style="18" customWidth="1"/>
    <col min="8713" max="8713" width="4.83203125" style="18" customWidth="1"/>
    <col min="8714" max="8716" width="5.6640625" style="18" customWidth="1"/>
    <col min="8717" max="8717" width="5" style="18" customWidth="1"/>
    <col min="8718" max="8718" width="5.1640625" style="18" customWidth="1"/>
    <col min="8719" max="8719" width="5.5" style="18" customWidth="1"/>
    <col min="8720" max="8720" width="5.6640625" style="18" customWidth="1"/>
    <col min="8721" max="8721" width="5" style="18" customWidth="1"/>
    <col min="8722" max="8722" width="4.83203125" style="18" customWidth="1"/>
    <col min="8723" max="8728" width="5.6640625" style="18" customWidth="1"/>
    <col min="8729" max="8729" width="6.1640625" style="18" customWidth="1"/>
    <col min="8730" max="8731" width="6.6640625" style="18" customWidth="1"/>
    <col min="8732" max="8960" width="9.33203125" style="18"/>
    <col min="8961" max="8961" width="7.33203125" style="18" customWidth="1"/>
    <col min="8962" max="8963" width="6.1640625" style="18" customWidth="1"/>
    <col min="8964" max="8966" width="5.6640625" style="18" customWidth="1"/>
    <col min="8967" max="8968" width="5" style="18" customWidth="1"/>
    <col min="8969" max="8969" width="4.83203125" style="18" customWidth="1"/>
    <col min="8970" max="8972" width="5.6640625" style="18" customWidth="1"/>
    <col min="8973" max="8973" width="5" style="18" customWidth="1"/>
    <col min="8974" max="8974" width="5.1640625" style="18" customWidth="1"/>
    <col min="8975" max="8975" width="5.5" style="18" customWidth="1"/>
    <col min="8976" max="8976" width="5.6640625" style="18" customWidth="1"/>
    <col min="8977" max="8977" width="5" style="18" customWidth="1"/>
    <col min="8978" max="8978" width="4.83203125" style="18" customWidth="1"/>
    <col min="8979" max="8984" width="5.6640625" style="18" customWidth="1"/>
    <col min="8985" max="8985" width="6.1640625" style="18" customWidth="1"/>
    <col min="8986" max="8987" width="6.6640625" style="18" customWidth="1"/>
    <col min="8988" max="9216" width="9.33203125" style="18"/>
    <col min="9217" max="9217" width="7.33203125" style="18" customWidth="1"/>
    <col min="9218" max="9219" width="6.1640625" style="18" customWidth="1"/>
    <col min="9220" max="9222" width="5.6640625" style="18" customWidth="1"/>
    <col min="9223" max="9224" width="5" style="18" customWidth="1"/>
    <col min="9225" max="9225" width="4.83203125" style="18" customWidth="1"/>
    <col min="9226" max="9228" width="5.6640625" style="18" customWidth="1"/>
    <col min="9229" max="9229" width="5" style="18" customWidth="1"/>
    <col min="9230" max="9230" width="5.1640625" style="18" customWidth="1"/>
    <col min="9231" max="9231" width="5.5" style="18" customWidth="1"/>
    <col min="9232" max="9232" width="5.6640625" style="18" customWidth="1"/>
    <col min="9233" max="9233" width="5" style="18" customWidth="1"/>
    <col min="9234" max="9234" width="4.83203125" style="18" customWidth="1"/>
    <col min="9235" max="9240" width="5.6640625" style="18" customWidth="1"/>
    <col min="9241" max="9241" width="6.1640625" style="18" customWidth="1"/>
    <col min="9242" max="9243" width="6.6640625" style="18" customWidth="1"/>
    <col min="9244" max="9472" width="9.33203125" style="18"/>
    <col min="9473" max="9473" width="7.33203125" style="18" customWidth="1"/>
    <col min="9474" max="9475" width="6.1640625" style="18" customWidth="1"/>
    <col min="9476" max="9478" width="5.6640625" style="18" customWidth="1"/>
    <col min="9479" max="9480" width="5" style="18" customWidth="1"/>
    <col min="9481" max="9481" width="4.83203125" style="18" customWidth="1"/>
    <col min="9482" max="9484" width="5.6640625" style="18" customWidth="1"/>
    <col min="9485" max="9485" width="5" style="18" customWidth="1"/>
    <col min="9486" max="9486" width="5.1640625" style="18" customWidth="1"/>
    <col min="9487" max="9487" width="5.5" style="18" customWidth="1"/>
    <col min="9488" max="9488" width="5.6640625" style="18" customWidth="1"/>
    <col min="9489" max="9489" width="5" style="18" customWidth="1"/>
    <col min="9490" max="9490" width="4.83203125" style="18" customWidth="1"/>
    <col min="9491" max="9496" width="5.6640625" style="18" customWidth="1"/>
    <col min="9497" max="9497" width="6.1640625" style="18" customWidth="1"/>
    <col min="9498" max="9499" width="6.6640625" style="18" customWidth="1"/>
    <col min="9500" max="9728" width="9.33203125" style="18"/>
    <col min="9729" max="9729" width="7.33203125" style="18" customWidth="1"/>
    <col min="9730" max="9731" width="6.1640625" style="18" customWidth="1"/>
    <col min="9732" max="9734" width="5.6640625" style="18" customWidth="1"/>
    <col min="9735" max="9736" width="5" style="18" customWidth="1"/>
    <col min="9737" max="9737" width="4.83203125" style="18" customWidth="1"/>
    <col min="9738" max="9740" width="5.6640625" style="18" customWidth="1"/>
    <col min="9741" max="9741" width="5" style="18" customWidth="1"/>
    <col min="9742" max="9742" width="5.1640625" style="18" customWidth="1"/>
    <col min="9743" max="9743" width="5.5" style="18" customWidth="1"/>
    <col min="9744" max="9744" width="5.6640625" style="18" customWidth="1"/>
    <col min="9745" max="9745" width="5" style="18" customWidth="1"/>
    <col min="9746" max="9746" width="4.83203125" style="18" customWidth="1"/>
    <col min="9747" max="9752" width="5.6640625" style="18" customWidth="1"/>
    <col min="9753" max="9753" width="6.1640625" style="18" customWidth="1"/>
    <col min="9754" max="9755" width="6.6640625" style="18" customWidth="1"/>
    <col min="9756" max="9984" width="9.33203125" style="18"/>
    <col min="9985" max="9985" width="7.33203125" style="18" customWidth="1"/>
    <col min="9986" max="9987" width="6.1640625" style="18" customWidth="1"/>
    <col min="9988" max="9990" width="5.6640625" style="18" customWidth="1"/>
    <col min="9991" max="9992" width="5" style="18" customWidth="1"/>
    <col min="9993" max="9993" width="4.83203125" style="18" customWidth="1"/>
    <col min="9994" max="9996" width="5.6640625" style="18" customWidth="1"/>
    <col min="9997" max="9997" width="5" style="18" customWidth="1"/>
    <col min="9998" max="9998" width="5.1640625" style="18" customWidth="1"/>
    <col min="9999" max="9999" width="5.5" style="18" customWidth="1"/>
    <col min="10000" max="10000" width="5.6640625" style="18" customWidth="1"/>
    <col min="10001" max="10001" width="5" style="18" customWidth="1"/>
    <col min="10002" max="10002" width="4.83203125" style="18" customWidth="1"/>
    <col min="10003" max="10008" width="5.6640625" style="18" customWidth="1"/>
    <col min="10009" max="10009" width="6.1640625" style="18" customWidth="1"/>
    <col min="10010" max="10011" width="6.6640625" style="18" customWidth="1"/>
    <col min="10012" max="10240" width="9.33203125" style="18"/>
    <col min="10241" max="10241" width="7.33203125" style="18" customWidth="1"/>
    <col min="10242" max="10243" width="6.1640625" style="18" customWidth="1"/>
    <col min="10244" max="10246" width="5.6640625" style="18" customWidth="1"/>
    <col min="10247" max="10248" width="5" style="18" customWidth="1"/>
    <col min="10249" max="10249" width="4.83203125" style="18" customWidth="1"/>
    <col min="10250" max="10252" width="5.6640625" style="18" customWidth="1"/>
    <col min="10253" max="10253" width="5" style="18" customWidth="1"/>
    <col min="10254" max="10254" width="5.1640625" style="18" customWidth="1"/>
    <col min="10255" max="10255" width="5.5" style="18" customWidth="1"/>
    <col min="10256" max="10256" width="5.6640625" style="18" customWidth="1"/>
    <col min="10257" max="10257" width="5" style="18" customWidth="1"/>
    <col min="10258" max="10258" width="4.83203125" style="18" customWidth="1"/>
    <col min="10259" max="10264" width="5.6640625" style="18" customWidth="1"/>
    <col min="10265" max="10265" width="6.1640625" style="18" customWidth="1"/>
    <col min="10266" max="10267" width="6.6640625" style="18" customWidth="1"/>
    <col min="10268" max="10496" width="9.33203125" style="18"/>
    <col min="10497" max="10497" width="7.33203125" style="18" customWidth="1"/>
    <col min="10498" max="10499" width="6.1640625" style="18" customWidth="1"/>
    <col min="10500" max="10502" width="5.6640625" style="18" customWidth="1"/>
    <col min="10503" max="10504" width="5" style="18" customWidth="1"/>
    <col min="10505" max="10505" width="4.83203125" style="18" customWidth="1"/>
    <col min="10506" max="10508" width="5.6640625" style="18" customWidth="1"/>
    <col min="10509" max="10509" width="5" style="18" customWidth="1"/>
    <col min="10510" max="10510" width="5.1640625" style="18" customWidth="1"/>
    <col min="10511" max="10511" width="5.5" style="18" customWidth="1"/>
    <col min="10512" max="10512" width="5.6640625" style="18" customWidth="1"/>
    <col min="10513" max="10513" width="5" style="18" customWidth="1"/>
    <col min="10514" max="10514" width="4.83203125" style="18" customWidth="1"/>
    <col min="10515" max="10520" width="5.6640625" style="18" customWidth="1"/>
    <col min="10521" max="10521" width="6.1640625" style="18" customWidth="1"/>
    <col min="10522" max="10523" width="6.6640625" style="18" customWidth="1"/>
    <col min="10524" max="10752" width="9.33203125" style="18"/>
    <col min="10753" max="10753" width="7.33203125" style="18" customWidth="1"/>
    <col min="10754" max="10755" width="6.1640625" style="18" customWidth="1"/>
    <col min="10756" max="10758" width="5.6640625" style="18" customWidth="1"/>
    <col min="10759" max="10760" width="5" style="18" customWidth="1"/>
    <col min="10761" max="10761" width="4.83203125" style="18" customWidth="1"/>
    <col min="10762" max="10764" width="5.6640625" style="18" customWidth="1"/>
    <col min="10765" max="10765" width="5" style="18" customWidth="1"/>
    <col min="10766" max="10766" width="5.1640625" style="18" customWidth="1"/>
    <col min="10767" max="10767" width="5.5" style="18" customWidth="1"/>
    <col min="10768" max="10768" width="5.6640625" style="18" customWidth="1"/>
    <col min="10769" max="10769" width="5" style="18" customWidth="1"/>
    <col min="10770" max="10770" width="4.83203125" style="18" customWidth="1"/>
    <col min="10771" max="10776" width="5.6640625" style="18" customWidth="1"/>
    <col min="10777" max="10777" width="6.1640625" style="18" customWidth="1"/>
    <col min="10778" max="10779" width="6.6640625" style="18" customWidth="1"/>
    <col min="10780" max="11008" width="9.33203125" style="18"/>
    <col min="11009" max="11009" width="7.33203125" style="18" customWidth="1"/>
    <col min="11010" max="11011" width="6.1640625" style="18" customWidth="1"/>
    <col min="11012" max="11014" width="5.6640625" style="18" customWidth="1"/>
    <col min="11015" max="11016" width="5" style="18" customWidth="1"/>
    <col min="11017" max="11017" width="4.83203125" style="18" customWidth="1"/>
    <col min="11018" max="11020" width="5.6640625" style="18" customWidth="1"/>
    <col min="11021" max="11021" width="5" style="18" customWidth="1"/>
    <col min="11022" max="11022" width="5.1640625" style="18" customWidth="1"/>
    <col min="11023" max="11023" width="5.5" style="18" customWidth="1"/>
    <col min="11024" max="11024" width="5.6640625" style="18" customWidth="1"/>
    <col min="11025" max="11025" width="5" style="18" customWidth="1"/>
    <col min="11026" max="11026" width="4.83203125" style="18" customWidth="1"/>
    <col min="11027" max="11032" width="5.6640625" style="18" customWidth="1"/>
    <col min="11033" max="11033" width="6.1640625" style="18" customWidth="1"/>
    <col min="11034" max="11035" width="6.6640625" style="18" customWidth="1"/>
    <col min="11036" max="11264" width="9.33203125" style="18"/>
    <col min="11265" max="11265" width="7.33203125" style="18" customWidth="1"/>
    <col min="11266" max="11267" width="6.1640625" style="18" customWidth="1"/>
    <col min="11268" max="11270" width="5.6640625" style="18" customWidth="1"/>
    <col min="11271" max="11272" width="5" style="18" customWidth="1"/>
    <col min="11273" max="11273" width="4.83203125" style="18" customWidth="1"/>
    <col min="11274" max="11276" width="5.6640625" style="18" customWidth="1"/>
    <col min="11277" max="11277" width="5" style="18" customWidth="1"/>
    <col min="11278" max="11278" width="5.1640625" style="18" customWidth="1"/>
    <col min="11279" max="11279" width="5.5" style="18" customWidth="1"/>
    <col min="11280" max="11280" width="5.6640625" style="18" customWidth="1"/>
    <col min="11281" max="11281" width="5" style="18" customWidth="1"/>
    <col min="11282" max="11282" width="4.83203125" style="18" customWidth="1"/>
    <col min="11283" max="11288" width="5.6640625" style="18" customWidth="1"/>
    <col min="11289" max="11289" width="6.1640625" style="18" customWidth="1"/>
    <col min="11290" max="11291" width="6.6640625" style="18" customWidth="1"/>
    <col min="11292" max="11520" width="9.33203125" style="18"/>
    <col min="11521" max="11521" width="7.33203125" style="18" customWidth="1"/>
    <col min="11522" max="11523" width="6.1640625" style="18" customWidth="1"/>
    <col min="11524" max="11526" width="5.6640625" style="18" customWidth="1"/>
    <col min="11527" max="11528" width="5" style="18" customWidth="1"/>
    <col min="11529" max="11529" width="4.83203125" style="18" customWidth="1"/>
    <col min="11530" max="11532" width="5.6640625" style="18" customWidth="1"/>
    <col min="11533" max="11533" width="5" style="18" customWidth="1"/>
    <col min="11534" max="11534" width="5.1640625" style="18" customWidth="1"/>
    <col min="11535" max="11535" width="5.5" style="18" customWidth="1"/>
    <col min="11536" max="11536" width="5.6640625" style="18" customWidth="1"/>
    <col min="11537" max="11537" width="5" style="18" customWidth="1"/>
    <col min="11538" max="11538" width="4.83203125" style="18" customWidth="1"/>
    <col min="11539" max="11544" width="5.6640625" style="18" customWidth="1"/>
    <col min="11545" max="11545" width="6.1640625" style="18" customWidth="1"/>
    <col min="11546" max="11547" width="6.6640625" style="18" customWidth="1"/>
    <col min="11548" max="11776" width="9.33203125" style="18"/>
    <col min="11777" max="11777" width="7.33203125" style="18" customWidth="1"/>
    <col min="11778" max="11779" width="6.1640625" style="18" customWidth="1"/>
    <col min="11780" max="11782" width="5.6640625" style="18" customWidth="1"/>
    <col min="11783" max="11784" width="5" style="18" customWidth="1"/>
    <col min="11785" max="11785" width="4.83203125" style="18" customWidth="1"/>
    <col min="11786" max="11788" width="5.6640625" style="18" customWidth="1"/>
    <col min="11789" max="11789" width="5" style="18" customWidth="1"/>
    <col min="11790" max="11790" width="5.1640625" style="18" customWidth="1"/>
    <col min="11791" max="11791" width="5.5" style="18" customWidth="1"/>
    <col min="11792" max="11792" width="5.6640625" style="18" customWidth="1"/>
    <col min="11793" max="11793" width="5" style="18" customWidth="1"/>
    <col min="11794" max="11794" width="4.83203125" style="18" customWidth="1"/>
    <col min="11795" max="11800" width="5.6640625" style="18" customWidth="1"/>
    <col min="11801" max="11801" width="6.1640625" style="18" customWidth="1"/>
    <col min="11802" max="11803" width="6.6640625" style="18" customWidth="1"/>
    <col min="11804" max="12032" width="9.33203125" style="18"/>
    <col min="12033" max="12033" width="7.33203125" style="18" customWidth="1"/>
    <col min="12034" max="12035" width="6.1640625" style="18" customWidth="1"/>
    <col min="12036" max="12038" width="5.6640625" style="18" customWidth="1"/>
    <col min="12039" max="12040" width="5" style="18" customWidth="1"/>
    <col min="12041" max="12041" width="4.83203125" style="18" customWidth="1"/>
    <col min="12042" max="12044" width="5.6640625" style="18" customWidth="1"/>
    <col min="12045" max="12045" width="5" style="18" customWidth="1"/>
    <col min="12046" max="12046" width="5.1640625" style="18" customWidth="1"/>
    <col min="12047" max="12047" width="5.5" style="18" customWidth="1"/>
    <col min="12048" max="12048" width="5.6640625" style="18" customWidth="1"/>
    <col min="12049" max="12049" width="5" style="18" customWidth="1"/>
    <col min="12050" max="12050" width="4.83203125" style="18" customWidth="1"/>
    <col min="12051" max="12056" width="5.6640625" style="18" customWidth="1"/>
    <col min="12057" max="12057" width="6.1640625" style="18" customWidth="1"/>
    <col min="12058" max="12059" width="6.6640625" style="18" customWidth="1"/>
    <col min="12060" max="12288" width="9.33203125" style="18"/>
    <col min="12289" max="12289" width="7.33203125" style="18" customWidth="1"/>
    <col min="12290" max="12291" width="6.1640625" style="18" customWidth="1"/>
    <col min="12292" max="12294" width="5.6640625" style="18" customWidth="1"/>
    <col min="12295" max="12296" width="5" style="18" customWidth="1"/>
    <col min="12297" max="12297" width="4.83203125" style="18" customWidth="1"/>
    <col min="12298" max="12300" width="5.6640625" style="18" customWidth="1"/>
    <col min="12301" max="12301" width="5" style="18" customWidth="1"/>
    <col min="12302" max="12302" width="5.1640625" style="18" customWidth="1"/>
    <col min="12303" max="12303" width="5.5" style="18" customWidth="1"/>
    <col min="12304" max="12304" width="5.6640625" style="18" customWidth="1"/>
    <col min="12305" max="12305" width="5" style="18" customWidth="1"/>
    <col min="12306" max="12306" width="4.83203125" style="18" customWidth="1"/>
    <col min="12307" max="12312" width="5.6640625" style="18" customWidth="1"/>
    <col min="12313" max="12313" width="6.1640625" style="18" customWidth="1"/>
    <col min="12314" max="12315" width="6.6640625" style="18" customWidth="1"/>
    <col min="12316" max="12544" width="9.33203125" style="18"/>
    <col min="12545" max="12545" width="7.33203125" style="18" customWidth="1"/>
    <col min="12546" max="12547" width="6.1640625" style="18" customWidth="1"/>
    <col min="12548" max="12550" width="5.6640625" style="18" customWidth="1"/>
    <col min="12551" max="12552" width="5" style="18" customWidth="1"/>
    <col min="12553" max="12553" width="4.83203125" style="18" customWidth="1"/>
    <col min="12554" max="12556" width="5.6640625" style="18" customWidth="1"/>
    <col min="12557" max="12557" width="5" style="18" customWidth="1"/>
    <col min="12558" max="12558" width="5.1640625" style="18" customWidth="1"/>
    <col min="12559" max="12559" width="5.5" style="18" customWidth="1"/>
    <col min="12560" max="12560" width="5.6640625" style="18" customWidth="1"/>
    <col min="12561" max="12561" width="5" style="18" customWidth="1"/>
    <col min="12562" max="12562" width="4.83203125" style="18" customWidth="1"/>
    <col min="12563" max="12568" width="5.6640625" style="18" customWidth="1"/>
    <col min="12569" max="12569" width="6.1640625" style="18" customWidth="1"/>
    <col min="12570" max="12571" width="6.6640625" style="18" customWidth="1"/>
    <col min="12572" max="12800" width="9.33203125" style="18"/>
    <col min="12801" max="12801" width="7.33203125" style="18" customWidth="1"/>
    <col min="12802" max="12803" width="6.1640625" style="18" customWidth="1"/>
    <col min="12804" max="12806" width="5.6640625" style="18" customWidth="1"/>
    <col min="12807" max="12808" width="5" style="18" customWidth="1"/>
    <col min="12809" max="12809" width="4.83203125" style="18" customWidth="1"/>
    <col min="12810" max="12812" width="5.6640625" style="18" customWidth="1"/>
    <col min="12813" max="12813" width="5" style="18" customWidth="1"/>
    <col min="12814" max="12814" width="5.1640625" style="18" customWidth="1"/>
    <col min="12815" max="12815" width="5.5" style="18" customWidth="1"/>
    <col min="12816" max="12816" width="5.6640625" style="18" customWidth="1"/>
    <col min="12817" max="12817" width="5" style="18" customWidth="1"/>
    <col min="12818" max="12818" width="4.83203125" style="18" customWidth="1"/>
    <col min="12819" max="12824" width="5.6640625" style="18" customWidth="1"/>
    <col min="12825" max="12825" width="6.1640625" style="18" customWidth="1"/>
    <col min="12826" max="12827" width="6.6640625" style="18" customWidth="1"/>
    <col min="12828" max="13056" width="9.33203125" style="18"/>
    <col min="13057" max="13057" width="7.33203125" style="18" customWidth="1"/>
    <col min="13058" max="13059" width="6.1640625" style="18" customWidth="1"/>
    <col min="13060" max="13062" width="5.6640625" style="18" customWidth="1"/>
    <col min="13063" max="13064" width="5" style="18" customWidth="1"/>
    <col min="13065" max="13065" width="4.83203125" style="18" customWidth="1"/>
    <col min="13066" max="13068" width="5.6640625" style="18" customWidth="1"/>
    <col min="13069" max="13069" width="5" style="18" customWidth="1"/>
    <col min="13070" max="13070" width="5.1640625" style="18" customWidth="1"/>
    <col min="13071" max="13071" width="5.5" style="18" customWidth="1"/>
    <col min="13072" max="13072" width="5.6640625" style="18" customWidth="1"/>
    <col min="13073" max="13073" width="5" style="18" customWidth="1"/>
    <col min="13074" max="13074" width="4.83203125" style="18" customWidth="1"/>
    <col min="13075" max="13080" width="5.6640625" style="18" customWidth="1"/>
    <col min="13081" max="13081" width="6.1640625" style="18" customWidth="1"/>
    <col min="13082" max="13083" width="6.6640625" style="18" customWidth="1"/>
    <col min="13084" max="13312" width="9.33203125" style="18"/>
    <col min="13313" max="13313" width="7.33203125" style="18" customWidth="1"/>
    <col min="13314" max="13315" width="6.1640625" style="18" customWidth="1"/>
    <col min="13316" max="13318" width="5.6640625" style="18" customWidth="1"/>
    <col min="13319" max="13320" width="5" style="18" customWidth="1"/>
    <col min="13321" max="13321" width="4.83203125" style="18" customWidth="1"/>
    <col min="13322" max="13324" width="5.6640625" style="18" customWidth="1"/>
    <col min="13325" max="13325" width="5" style="18" customWidth="1"/>
    <col min="13326" max="13326" width="5.1640625" style="18" customWidth="1"/>
    <col min="13327" max="13327" width="5.5" style="18" customWidth="1"/>
    <col min="13328" max="13328" width="5.6640625" style="18" customWidth="1"/>
    <col min="13329" max="13329" width="5" style="18" customWidth="1"/>
    <col min="13330" max="13330" width="4.83203125" style="18" customWidth="1"/>
    <col min="13331" max="13336" width="5.6640625" style="18" customWidth="1"/>
    <col min="13337" max="13337" width="6.1640625" style="18" customWidth="1"/>
    <col min="13338" max="13339" width="6.6640625" style="18" customWidth="1"/>
    <col min="13340" max="13568" width="9.33203125" style="18"/>
    <col min="13569" max="13569" width="7.33203125" style="18" customWidth="1"/>
    <col min="13570" max="13571" width="6.1640625" style="18" customWidth="1"/>
    <col min="13572" max="13574" width="5.6640625" style="18" customWidth="1"/>
    <col min="13575" max="13576" width="5" style="18" customWidth="1"/>
    <col min="13577" max="13577" width="4.83203125" style="18" customWidth="1"/>
    <col min="13578" max="13580" width="5.6640625" style="18" customWidth="1"/>
    <col min="13581" max="13581" width="5" style="18" customWidth="1"/>
    <col min="13582" max="13582" width="5.1640625" style="18" customWidth="1"/>
    <col min="13583" max="13583" width="5.5" style="18" customWidth="1"/>
    <col min="13584" max="13584" width="5.6640625" style="18" customWidth="1"/>
    <col min="13585" max="13585" width="5" style="18" customWidth="1"/>
    <col min="13586" max="13586" width="4.83203125" style="18" customWidth="1"/>
    <col min="13587" max="13592" width="5.6640625" style="18" customWidth="1"/>
    <col min="13593" max="13593" width="6.1640625" style="18" customWidth="1"/>
    <col min="13594" max="13595" width="6.6640625" style="18" customWidth="1"/>
    <col min="13596" max="13824" width="9.33203125" style="18"/>
    <col min="13825" max="13825" width="7.33203125" style="18" customWidth="1"/>
    <col min="13826" max="13827" width="6.1640625" style="18" customWidth="1"/>
    <col min="13828" max="13830" width="5.6640625" style="18" customWidth="1"/>
    <col min="13831" max="13832" width="5" style="18" customWidth="1"/>
    <col min="13833" max="13833" width="4.83203125" style="18" customWidth="1"/>
    <col min="13834" max="13836" width="5.6640625" style="18" customWidth="1"/>
    <col min="13837" max="13837" width="5" style="18" customWidth="1"/>
    <col min="13838" max="13838" width="5.1640625" style="18" customWidth="1"/>
    <col min="13839" max="13839" width="5.5" style="18" customWidth="1"/>
    <col min="13840" max="13840" width="5.6640625" style="18" customWidth="1"/>
    <col min="13841" max="13841" width="5" style="18" customWidth="1"/>
    <col min="13842" max="13842" width="4.83203125" style="18" customWidth="1"/>
    <col min="13843" max="13848" width="5.6640625" style="18" customWidth="1"/>
    <col min="13849" max="13849" width="6.1640625" style="18" customWidth="1"/>
    <col min="13850" max="13851" width="6.6640625" style="18" customWidth="1"/>
    <col min="13852" max="14080" width="9.33203125" style="18"/>
    <col min="14081" max="14081" width="7.33203125" style="18" customWidth="1"/>
    <col min="14082" max="14083" width="6.1640625" style="18" customWidth="1"/>
    <col min="14084" max="14086" width="5.6640625" style="18" customWidth="1"/>
    <col min="14087" max="14088" width="5" style="18" customWidth="1"/>
    <col min="14089" max="14089" width="4.83203125" style="18" customWidth="1"/>
    <col min="14090" max="14092" width="5.6640625" style="18" customWidth="1"/>
    <col min="14093" max="14093" width="5" style="18" customWidth="1"/>
    <col min="14094" max="14094" width="5.1640625" style="18" customWidth="1"/>
    <col min="14095" max="14095" width="5.5" style="18" customWidth="1"/>
    <col min="14096" max="14096" width="5.6640625" style="18" customWidth="1"/>
    <col min="14097" max="14097" width="5" style="18" customWidth="1"/>
    <col min="14098" max="14098" width="4.83203125" style="18" customWidth="1"/>
    <col min="14099" max="14104" width="5.6640625" style="18" customWidth="1"/>
    <col min="14105" max="14105" width="6.1640625" style="18" customWidth="1"/>
    <col min="14106" max="14107" width="6.6640625" style="18" customWidth="1"/>
    <col min="14108" max="14336" width="9.33203125" style="18"/>
    <col min="14337" max="14337" width="7.33203125" style="18" customWidth="1"/>
    <col min="14338" max="14339" width="6.1640625" style="18" customWidth="1"/>
    <col min="14340" max="14342" width="5.6640625" style="18" customWidth="1"/>
    <col min="14343" max="14344" width="5" style="18" customWidth="1"/>
    <col min="14345" max="14345" width="4.83203125" style="18" customWidth="1"/>
    <col min="14346" max="14348" width="5.6640625" style="18" customWidth="1"/>
    <col min="14349" max="14349" width="5" style="18" customWidth="1"/>
    <col min="14350" max="14350" width="5.1640625" style="18" customWidth="1"/>
    <col min="14351" max="14351" width="5.5" style="18" customWidth="1"/>
    <col min="14352" max="14352" width="5.6640625" style="18" customWidth="1"/>
    <col min="14353" max="14353" width="5" style="18" customWidth="1"/>
    <col min="14354" max="14354" width="4.83203125" style="18" customWidth="1"/>
    <col min="14355" max="14360" width="5.6640625" style="18" customWidth="1"/>
    <col min="14361" max="14361" width="6.1640625" style="18" customWidth="1"/>
    <col min="14362" max="14363" width="6.6640625" style="18" customWidth="1"/>
    <col min="14364" max="14592" width="9.33203125" style="18"/>
    <col min="14593" max="14593" width="7.33203125" style="18" customWidth="1"/>
    <col min="14594" max="14595" width="6.1640625" style="18" customWidth="1"/>
    <col min="14596" max="14598" width="5.6640625" style="18" customWidth="1"/>
    <col min="14599" max="14600" width="5" style="18" customWidth="1"/>
    <col min="14601" max="14601" width="4.83203125" style="18" customWidth="1"/>
    <col min="14602" max="14604" width="5.6640625" style="18" customWidth="1"/>
    <col min="14605" max="14605" width="5" style="18" customWidth="1"/>
    <col min="14606" max="14606" width="5.1640625" style="18" customWidth="1"/>
    <col min="14607" max="14607" width="5.5" style="18" customWidth="1"/>
    <col min="14608" max="14608" width="5.6640625" style="18" customWidth="1"/>
    <col min="14609" max="14609" width="5" style="18" customWidth="1"/>
    <col min="14610" max="14610" width="4.83203125" style="18" customWidth="1"/>
    <col min="14611" max="14616" width="5.6640625" style="18" customWidth="1"/>
    <col min="14617" max="14617" width="6.1640625" style="18" customWidth="1"/>
    <col min="14618" max="14619" width="6.6640625" style="18" customWidth="1"/>
    <col min="14620" max="14848" width="9.33203125" style="18"/>
    <col min="14849" max="14849" width="7.33203125" style="18" customWidth="1"/>
    <col min="14850" max="14851" width="6.1640625" style="18" customWidth="1"/>
    <col min="14852" max="14854" width="5.6640625" style="18" customWidth="1"/>
    <col min="14855" max="14856" width="5" style="18" customWidth="1"/>
    <col min="14857" max="14857" width="4.83203125" style="18" customWidth="1"/>
    <col min="14858" max="14860" width="5.6640625" style="18" customWidth="1"/>
    <col min="14861" max="14861" width="5" style="18" customWidth="1"/>
    <col min="14862" max="14862" width="5.1640625" style="18" customWidth="1"/>
    <col min="14863" max="14863" width="5.5" style="18" customWidth="1"/>
    <col min="14864" max="14864" width="5.6640625" style="18" customWidth="1"/>
    <col min="14865" max="14865" width="5" style="18" customWidth="1"/>
    <col min="14866" max="14866" width="4.83203125" style="18" customWidth="1"/>
    <col min="14867" max="14872" width="5.6640625" style="18" customWidth="1"/>
    <col min="14873" max="14873" width="6.1640625" style="18" customWidth="1"/>
    <col min="14874" max="14875" width="6.6640625" style="18" customWidth="1"/>
    <col min="14876" max="15104" width="9.33203125" style="18"/>
    <col min="15105" max="15105" width="7.33203125" style="18" customWidth="1"/>
    <col min="15106" max="15107" width="6.1640625" style="18" customWidth="1"/>
    <col min="15108" max="15110" width="5.6640625" style="18" customWidth="1"/>
    <col min="15111" max="15112" width="5" style="18" customWidth="1"/>
    <col min="15113" max="15113" width="4.83203125" style="18" customWidth="1"/>
    <col min="15114" max="15116" width="5.6640625" style="18" customWidth="1"/>
    <col min="15117" max="15117" width="5" style="18" customWidth="1"/>
    <col min="15118" max="15118" width="5.1640625" style="18" customWidth="1"/>
    <col min="15119" max="15119" width="5.5" style="18" customWidth="1"/>
    <col min="15120" max="15120" width="5.6640625" style="18" customWidth="1"/>
    <col min="15121" max="15121" width="5" style="18" customWidth="1"/>
    <col min="15122" max="15122" width="4.83203125" style="18" customWidth="1"/>
    <col min="15123" max="15128" width="5.6640625" style="18" customWidth="1"/>
    <col min="15129" max="15129" width="6.1640625" style="18" customWidth="1"/>
    <col min="15130" max="15131" width="6.6640625" style="18" customWidth="1"/>
    <col min="15132" max="15360" width="9.33203125" style="18"/>
    <col min="15361" max="15361" width="7.33203125" style="18" customWidth="1"/>
    <col min="15362" max="15363" width="6.1640625" style="18" customWidth="1"/>
    <col min="15364" max="15366" width="5.6640625" style="18" customWidth="1"/>
    <col min="15367" max="15368" width="5" style="18" customWidth="1"/>
    <col min="15369" max="15369" width="4.83203125" style="18" customWidth="1"/>
    <col min="15370" max="15372" width="5.6640625" style="18" customWidth="1"/>
    <col min="15373" max="15373" width="5" style="18" customWidth="1"/>
    <col min="15374" max="15374" width="5.1640625" style="18" customWidth="1"/>
    <col min="15375" max="15375" width="5.5" style="18" customWidth="1"/>
    <col min="15376" max="15376" width="5.6640625" style="18" customWidth="1"/>
    <col min="15377" max="15377" width="5" style="18" customWidth="1"/>
    <col min="15378" max="15378" width="4.83203125" style="18" customWidth="1"/>
    <col min="15379" max="15384" width="5.6640625" style="18" customWidth="1"/>
    <col min="15385" max="15385" width="6.1640625" style="18" customWidth="1"/>
    <col min="15386" max="15387" width="6.6640625" style="18" customWidth="1"/>
    <col min="15388" max="15616" width="9.33203125" style="18"/>
    <col min="15617" max="15617" width="7.33203125" style="18" customWidth="1"/>
    <col min="15618" max="15619" width="6.1640625" style="18" customWidth="1"/>
    <col min="15620" max="15622" width="5.6640625" style="18" customWidth="1"/>
    <col min="15623" max="15624" width="5" style="18" customWidth="1"/>
    <col min="15625" max="15625" width="4.83203125" style="18" customWidth="1"/>
    <col min="15626" max="15628" width="5.6640625" style="18" customWidth="1"/>
    <col min="15629" max="15629" width="5" style="18" customWidth="1"/>
    <col min="15630" max="15630" width="5.1640625" style="18" customWidth="1"/>
    <col min="15631" max="15631" width="5.5" style="18" customWidth="1"/>
    <col min="15632" max="15632" width="5.6640625" style="18" customWidth="1"/>
    <col min="15633" max="15633" width="5" style="18" customWidth="1"/>
    <col min="15634" max="15634" width="4.83203125" style="18" customWidth="1"/>
    <col min="15635" max="15640" width="5.6640625" style="18" customWidth="1"/>
    <col min="15641" max="15641" width="6.1640625" style="18" customWidth="1"/>
    <col min="15642" max="15643" width="6.6640625" style="18" customWidth="1"/>
    <col min="15644" max="15872" width="9.33203125" style="18"/>
    <col min="15873" max="15873" width="7.33203125" style="18" customWidth="1"/>
    <col min="15874" max="15875" width="6.1640625" style="18" customWidth="1"/>
    <col min="15876" max="15878" width="5.6640625" style="18" customWidth="1"/>
    <col min="15879" max="15880" width="5" style="18" customWidth="1"/>
    <col min="15881" max="15881" width="4.83203125" style="18" customWidth="1"/>
    <col min="15882" max="15884" width="5.6640625" style="18" customWidth="1"/>
    <col min="15885" max="15885" width="5" style="18" customWidth="1"/>
    <col min="15886" max="15886" width="5.1640625" style="18" customWidth="1"/>
    <col min="15887" max="15887" width="5.5" style="18" customWidth="1"/>
    <col min="15888" max="15888" width="5.6640625" style="18" customWidth="1"/>
    <col min="15889" max="15889" width="5" style="18" customWidth="1"/>
    <col min="15890" max="15890" width="4.83203125" style="18" customWidth="1"/>
    <col min="15891" max="15896" width="5.6640625" style="18" customWidth="1"/>
    <col min="15897" max="15897" width="6.1640625" style="18" customWidth="1"/>
    <col min="15898" max="15899" width="6.6640625" style="18" customWidth="1"/>
    <col min="15900" max="16128" width="9.33203125" style="18"/>
    <col min="16129" max="16129" width="7.33203125" style="18" customWidth="1"/>
    <col min="16130" max="16131" width="6.1640625" style="18" customWidth="1"/>
    <col min="16132" max="16134" width="5.6640625" style="18" customWidth="1"/>
    <col min="16135" max="16136" width="5" style="18" customWidth="1"/>
    <col min="16137" max="16137" width="4.83203125" style="18" customWidth="1"/>
    <col min="16138" max="16140" width="5.6640625" style="18" customWidth="1"/>
    <col min="16141" max="16141" width="5" style="18" customWidth="1"/>
    <col min="16142" max="16142" width="5.1640625" style="18" customWidth="1"/>
    <col min="16143" max="16143" width="5.5" style="18" customWidth="1"/>
    <col min="16144" max="16144" width="5.6640625" style="18" customWidth="1"/>
    <col min="16145" max="16145" width="5" style="18" customWidth="1"/>
    <col min="16146" max="16146" width="4.83203125" style="18" customWidth="1"/>
    <col min="16147" max="16152" width="5.6640625" style="18" customWidth="1"/>
    <col min="16153" max="16153" width="6.1640625" style="18" customWidth="1"/>
    <col min="16154" max="16155" width="6.6640625" style="18" customWidth="1"/>
    <col min="16156" max="16384" width="9.33203125" style="18"/>
  </cols>
  <sheetData>
    <row r="1" spans="1:27" ht="13.15" customHeight="1" x14ac:dyDescent="0.2">
      <c r="A1" s="18" t="s">
        <v>41</v>
      </c>
    </row>
    <row r="2" spans="1:27" ht="13.15" customHeight="1" thickBot="1" x14ac:dyDescent="0.25"/>
    <row r="3" spans="1:27" ht="13.15" customHeight="1" thickTop="1" thickBot="1" x14ac:dyDescent="0.25">
      <c r="A3" s="19" t="s">
        <v>38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  <c r="N3" s="22"/>
    </row>
    <row r="4" spans="1:27" ht="9" customHeight="1" thickTop="1" x14ac:dyDescent="0.2">
      <c r="C4" s="23"/>
      <c r="D4" s="23"/>
      <c r="E4" s="23"/>
      <c r="F4" s="23"/>
      <c r="G4" s="23"/>
      <c r="H4" s="23"/>
    </row>
    <row r="5" spans="1:27" ht="17.25" customHeight="1" x14ac:dyDescent="0.2">
      <c r="A5" s="24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6</v>
      </c>
      <c r="G5" s="8" t="s">
        <v>7</v>
      </c>
      <c r="H5" s="8" t="s">
        <v>8</v>
      </c>
      <c r="I5" s="8" t="s">
        <v>9</v>
      </c>
      <c r="J5" s="8" t="s">
        <v>10</v>
      </c>
      <c r="K5" s="8" t="s">
        <v>11</v>
      </c>
      <c r="L5" s="8" t="s">
        <v>12</v>
      </c>
      <c r="M5" s="8" t="s">
        <v>13</v>
      </c>
      <c r="N5" s="8" t="s">
        <v>14</v>
      </c>
      <c r="O5" s="8" t="s">
        <v>15</v>
      </c>
      <c r="P5" s="8" t="s">
        <v>16</v>
      </c>
      <c r="Q5" s="8" t="s">
        <v>17</v>
      </c>
      <c r="R5" s="8" t="s">
        <v>18</v>
      </c>
      <c r="S5" s="8" t="s">
        <v>19</v>
      </c>
      <c r="T5" s="8" t="s">
        <v>20</v>
      </c>
      <c r="U5" s="8" t="s">
        <v>21</v>
      </c>
      <c r="V5" s="8" t="s">
        <v>22</v>
      </c>
      <c r="W5" s="8" t="s">
        <v>23</v>
      </c>
      <c r="X5" s="8" t="s">
        <v>24</v>
      </c>
      <c r="Y5" s="8" t="s">
        <v>25</v>
      </c>
      <c r="Z5" s="25" t="s">
        <v>26</v>
      </c>
      <c r="AA5" s="26" t="s">
        <v>39</v>
      </c>
    </row>
    <row r="6" spans="1:27" x14ac:dyDescent="0.2">
      <c r="A6" s="63">
        <v>37069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>
        <v>0</v>
      </c>
      <c r="V6" s="29">
        <v>0</v>
      </c>
      <c r="W6" s="29">
        <v>0</v>
      </c>
      <c r="X6" s="29">
        <v>0</v>
      </c>
      <c r="Y6" s="30">
        <v>0</v>
      </c>
      <c r="Z6" s="31">
        <f t="shared" ref="Z6:Z69" si="0">SUM(B6:Y6)</f>
        <v>0</v>
      </c>
      <c r="AA6" s="32">
        <f t="shared" ref="AA6:AA69" si="1">Z6/Z$87</f>
        <v>0</v>
      </c>
    </row>
    <row r="7" spans="1:27" ht="12" customHeight="1" x14ac:dyDescent="0.2">
      <c r="A7" s="63">
        <v>37070</v>
      </c>
      <c r="B7" s="33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34">
        <v>0</v>
      </c>
      <c r="Z7" s="31">
        <f t="shared" si="0"/>
        <v>0</v>
      </c>
      <c r="AA7" s="32">
        <f t="shared" si="1"/>
        <v>0</v>
      </c>
    </row>
    <row r="8" spans="1:27" ht="12" customHeight="1" x14ac:dyDescent="0.2">
      <c r="A8" s="63">
        <v>37071</v>
      </c>
      <c r="B8" s="33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34">
        <v>0</v>
      </c>
      <c r="Z8" s="31">
        <f t="shared" si="0"/>
        <v>0</v>
      </c>
      <c r="AA8" s="32">
        <f t="shared" si="1"/>
        <v>0</v>
      </c>
    </row>
    <row r="9" spans="1:27" ht="12" customHeight="1" x14ac:dyDescent="0.2">
      <c r="A9" s="63">
        <v>37072</v>
      </c>
      <c r="B9" s="33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34">
        <v>0</v>
      </c>
      <c r="Z9" s="31">
        <f t="shared" si="0"/>
        <v>0</v>
      </c>
      <c r="AA9" s="32">
        <f t="shared" si="1"/>
        <v>0</v>
      </c>
    </row>
    <row r="10" spans="1:27" ht="12" customHeight="1" x14ac:dyDescent="0.2">
      <c r="A10" s="63">
        <v>37073</v>
      </c>
      <c r="B10" s="33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34">
        <v>0</v>
      </c>
      <c r="Z10" s="31">
        <f t="shared" si="0"/>
        <v>0</v>
      </c>
      <c r="AA10" s="32">
        <f t="shared" si="1"/>
        <v>0</v>
      </c>
    </row>
    <row r="11" spans="1:27" ht="12" customHeight="1" x14ac:dyDescent="0.2">
      <c r="A11" s="63">
        <v>37074</v>
      </c>
      <c r="B11" s="33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34">
        <v>0</v>
      </c>
      <c r="Z11" s="31">
        <f t="shared" si="0"/>
        <v>0</v>
      </c>
      <c r="AA11" s="32">
        <f t="shared" si="1"/>
        <v>0</v>
      </c>
    </row>
    <row r="12" spans="1:27" ht="12" customHeight="1" thickBot="1" x14ac:dyDescent="0.25">
      <c r="A12" s="63">
        <v>37075</v>
      </c>
      <c r="B12" s="33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3</v>
      </c>
      <c r="T12" s="18">
        <v>3</v>
      </c>
      <c r="U12" s="18">
        <v>3</v>
      </c>
      <c r="V12" s="18">
        <v>0</v>
      </c>
      <c r="W12" s="18">
        <v>6</v>
      </c>
      <c r="X12" s="18">
        <v>3</v>
      </c>
      <c r="Y12" s="34">
        <v>6</v>
      </c>
      <c r="Z12" s="31">
        <f t="shared" si="0"/>
        <v>24</v>
      </c>
      <c r="AA12" s="32">
        <f t="shared" si="1"/>
        <v>2.8493410898729667E-3</v>
      </c>
    </row>
    <row r="13" spans="1:27" ht="12" customHeight="1" thickTop="1" thickBot="1" x14ac:dyDescent="0.25">
      <c r="A13" s="63">
        <v>37076</v>
      </c>
      <c r="B13" s="64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2</v>
      </c>
      <c r="T13" s="45">
        <v>1</v>
      </c>
      <c r="U13" s="45">
        <v>2</v>
      </c>
      <c r="V13" s="45">
        <v>0</v>
      </c>
      <c r="W13" s="45">
        <v>3</v>
      </c>
      <c r="X13" s="45">
        <v>1</v>
      </c>
      <c r="Y13" s="46">
        <v>3</v>
      </c>
      <c r="Z13" s="31">
        <f t="shared" si="0"/>
        <v>12</v>
      </c>
      <c r="AA13" s="32">
        <f t="shared" si="1"/>
        <v>1.4246705449364834E-3</v>
      </c>
    </row>
    <row r="14" spans="1:27" ht="12" customHeight="1" thickTop="1" x14ac:dyDescent="0.2">
      <c r="A14" s="63">
        <v>37077</v>
      </c>
      <c r="B14" s="33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34">
        <v>0</v>
      </c>
      <c r="Z14" s="31">
        <f t="shared" si="0"/>
        <v>0</v>
      </c>
      <c r="AA14" s="32">
        <f t="shared" si="1"/>
        <v>0</v>
      </c>
    </row>
    <row r="15" spans="1:27" ht="12" customHeight="1" x14ac:dyDescent="0.2">
      <c r="A15" s="63">
        <v>37078</v>
      </c>
      <c r="B15" s="33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34">
        <v>0</v>
      </c>
      <c r="Z15" s="31">
        <f t="shared" si="0"/>
        <v>0</v>
      </c>
      <c r="AA15" s="32">
        <f t="shared" si="1"/>
        <v>0</v>
      </c>
    </row>
    <row r="16" spans="1:27" ht="12" customHeight="1" x14ac:dyDescent="0.2">
      <c r="A16" s="63">
        <v>37079</v>
      </c>
      <c r="B16" s="33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34">
        <v>0</v>
      </c>
      <c r="Z16" s="31">
        <f t="shared" si="0"/>
        <v>0</v>
      </c>
      <c r="AA16" s="32">
        <f t="shared" si="1"/>
        <v>0</v>
      </c>
    </row>
    <row r="17" spans="1:27" ht="12" customHeight="1" x14ac:dyDescent="0.2">
      <c r="A17" s="63">
        <v>37080</v>
      </c>
      <c r="B17" s="33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34">
        <v>0</v>
      </c>
      <c r="Z17" s="31">
        <f t="shared" si="0"/>
        <v>0</v>
      </c>
      <c r="AA17" s="32">
        <f t="shared" si="1"/>
        <v>0</v>
      </c>
    </row>
    <row r="18" spans="1:27" ht="12" customHeight="1" x14ac:dyDescent="0.2">
      <c r="A18" s="63">
        <v>37081</v>
      </c>
      <c r="B18" s="33">
        <v>42</v>
      </c>
      <c r="C18" s="18">
        <v>15</v>
      </c>
      <c r="D18" s="18">
        <v>69</v>
      </c>
      <c r="E18" s="18">
        <v>33</v>
      </c>
      <c r="F18" s="18">
        <v>18</v>
      </c>
      <c r="G18" s="18">
        <v>69</v>
      </c>
      <c r="H18" s="18">
        <v>33</v>
      </c>
      <c r="I18" s="18">
        <v>18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34">
        <v>3</v>
      </c>
      <c r="Z18" s="31">
        <f t="shared" si="0"/>
        <v>300</v>
      </c>
      <c r="AA18" s="32">
        <f t="shared" si="1"/>
        <v>3.5616763623412089E-2</v>
      </c>
    </row>
    <row r="19" spans="1:27" ht="12" customHeight="1" x14ac:dyDescent="0.2">
      <c r="A19" s="63">
        <v>37082</v>
      </c>
      <c r="B19" s="33">
        <v>6</v>
      </c>
      <c r="C19" s="18">
        <v>36</v>
      </c>
      <c r="D19" s="18">
        <v>0</v>
      </c>
      <c r="E19" s="18">
        <v>3</v>
      </c>
      <c r="F19" s="18">
        <v>0</v>
      </c>
      <c r="G19" s="18">
        <v>3</v>
      </c>
      <c r="H19" s="18">
        <v>3</v>
      </c>
      <c r="I19" s="18">
        <v>6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3</v>
      </c>
      <c r="V19" s="18">
        <v>0</v>
      </c>
      <c r="W19" s="18">
        <v>0</v>
      </c>
      <c r="X19" s="18">
        <v>0</v>
      </c>
      <c r="Y19" s="34">
        <v>0</v>
      </c>
      <c r="Z19" s="31">
        <f t="shared" si="0"/>
        <v>60</v>
      </c>
      <c r="AA19" s="32">
        <f t="shared" si="1"/>
        <v>7.1233527246824168E-3</v>
      </c>
    </row>
    <row r="20" spans="1:27" ht="12" customHeight="1" thickBot="1" x14ac:dyDescent="0.25">
      <c r="A20" s="63">
        <v>37083</v>
      </c>
      <c r="B20" s="33">
        <v>9</v>
      </c>
      <c r="C20" s="18">
        <v>0</v>
      </c>
      <c r="D20" s="18">
        <v>0</v>
      </c>
      <c r="E20" s="18">
        <v>0</v>
      </c>
      <c r="F20" s="18">
        <v>6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-3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6</v>
      </c>
      <c r="Y20" s="34">
        <v>9</v>
      </c>
      <c r="Z20" s="31">
        <f t="shared" si="0"/>
        <v>27</v>
      </c>
      <c r="AA20" s="32">
        <f t="shared" si="1"/>
        <v>3.2055087261070878E-3</v>
      </c>
    </row>
    <row r="21" spans="1:27" ht="12" customHeight="1" thickTop="1" thickBot="1" x14ac:dyDescent="0.25">
      <c r="A21" s="63">
        <v>37084</v>
      </c>
      <c r="B21" s="33">
        <v>9</v>
      </c>
      <c r="C21" s="18">
        <v>3</v>
      </c>
      <c r="D21" s="18">
        <v>0</v>
      </c>
      <c r="E21" s="64">
        <v>0</v>
      </c>
      <c r="F21" s="45">
        <v>5</v>
      </c>
      <c r="G21" s="46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34">
        <v>0</v>
      </c>
      <c r="Z21" s="31">
        <f t="shared" si="0"/>
        <v>17</v>
      </c>
      <c r="AA21" s="32">
        <f t="shared" si="1"/>
        <v>2.0182832719933515E-3</v>
      </c>
    </row>
    <row r="22" spans="1:27" ht="12" customHeight="1" thickTop="1" x14ac:dyDescent="0.2">
      <c r="A22" s="63">
        <v>37085</v>
      </c>
      <c r="B22" s="33">
        <v>0</v>
      </c>
      <c r="C22" s="18">
        <v>0</v>
      </c>
      <c r="D22" s="18">
        <v>3</v>
      </c>
      <c r="E22" s="18">
        <v>0</v>
      </c>
      <c r="F22" s="18">
        <v>3</v>
      </c>
      <c r="G22" s="18">
        <v>0</v>
      </c>
      <c r="H22" s="18">
        <v>0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34">
        <v>3</v>
      </c>
      <c r="Z22" s="31">
        <f t="shared" si="0"/>
        <v>9</v>
      </c>
      <c r="AA22" s="32">
        <f t="shared" si="1"/>
        <v>1.0685029087023625E-3</v>
      </c>
    </row>
    <row r="23" spans="1:27" ht="12" customHeight="1" x14ac:dyDescent="0.2">
      <c r="A23" s="63">
        <v>37086</v>
      </c>
      <c r="B23" s="33">
        <v>0</v>
      </c>
      <c r="C23" s="18">
        <v>0</v>
      </c>
      <c r="D23" s="18">
        <v>15</v>
      </c>
      <c r="E23" s="18">
        <v>27</v>
      </c>
      <c r="F23" s="18">
        <v>9</v>
      </c>
      <c r="G23" s="18">
        <v>6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3</v>
      </c>
      <c r="X23" s="18">
        <v>9</v>
      </c>
      <c r="Y23" s="34">
        <v>12</v>
      </c>
      <c r="Z23" s="31">
        <f t="shared" si="0"/>
        <v>81</v>
      </c>
      <c r="AA23" s="32">
        <f t="shared" si="1"/>
        <v>9.6165261783212625E-3</v>
      </c>
    </row>
    <row r="24" spans="1:27" ht="12" customHeight="1" x14ac:dyDescent="0.2">
      <c r="A24" s="63">
        <v>37087</v>
      </c>
      <c r="B24" s="33">
        <v>6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34">
        <v>0</v>
      </c>
      <c r="Z24" s="31">
        <f t="shared" si="0"/>
        <v>6</v>
      </c>
      <c r="AA24" s="32">
        <f t="shared" si="1"/>
        <v>7.1233527246824168E-4</v>
      </c>
    </row>
    <row r="25" spans="1:27" ht="12" customHeight="1" x14ac:dyDescent="0.2">
      <c r="A25" s="63">
        <v>37088</v>
      </c>
      <c r="B25" s="33">
        <v>0</v>
      </c>
      <c r="C25" s="18">
        <v>-6</v>
      </c>
      <c r="D25" s="18">
        <v>-3</v>
      </c>
      <c r="E25" s="18">
        <v>0</v>
      </c>
      <c r="F25" s="18">
        <v>6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-3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12</v>
      </c>
      <c r="T25" s="18">
        <v>18</v>
      </c>
      <c r="U25" s="18">
        <v>9</v>
      </c>
      <c r="V25" s="18">
        <v>45</v>
      </c>
      <c r="W25" s="18">
        <v>6</v>
      </c>
      <c r="X25" s="18">
        <v>0</v>
      </c>
      <c r="Y25" s="34">
        <v>12</v>
      </c>
      <c r="Z25" s="31">
        <f t="shared" si="0"/>
        <v>96</v>
      </c>
      <c r="AA25" s="32">
        <f t="shared" si="1"/>
        <v>1.1397364359491867E-2</v>
      </c>
    </row>
    <row r="26" spans="1:27" ht="12" customHeight="1" x14ac:dyDescent="0.2">
      <c r="A26" s="63">
        <v>37089</v>
      </c>
      <c r="B26" s="33">
        <v>12</v>
      </c>
      <c r="C26" s="18">
        <v>12</v>
      </c>
      <c r="D26" s="18">
        <v>6</v>
      </c>
      <c r="E26" s="18">
        <v>3</v>
      </c>
      <c r="F26" s="18">
        <v>3</v>
      </c>
      <c r="G26" s="18">
        <v>0</v>
      </c>
      <c r="H26" s="18">
        <v>0</v>
      </c>
      <c r="I26" s="18">
        <v>0</v>
      </c>
      <c r="J26" s="18">
        <v>0</v>
      </c>
      <c r="K26" s="18">
        <v>24</v>
      </c>
      <c r="L26" s="18">
        <v>0</v>
      </c>
      <c r="M26" s="18">
        <v>0</v>
      </c>
      <c r="N26" s="18">
        <v>12</v>
      </c>
      <c r="O26" s="18">
        <v>0</v>
      </c>
      <c r="P26" s="18">
        <v>3</v>
      </c>
      <c r="Q26" s="18">
        <v>0</v>
      </c>
      <c r="R26" s="18">
        <v>6</v>
      </c>
      <c r="S26" s="18">
        <v>6</v>
      </c>
      <c r="T26" s="18">
        <v>6</v>
      </c>
      <c r="U26" s="18">
        <v>3</v>
      </c>
      <c r="V26" s="18">
        <v>15</v>
      </c>
      <c r="W26" s="18">
        <v>6</v>
      </c>
      <c r="X26" s="18">
        <v>0</v>
      </c>
      <c r="Y26" s="34">
        <v>33</v>
      </c>
      <c r="Z26" s="31">
        <f>SUM(B26:Y26)</f>
        <v>150</v>
      </c>
      <c r="AA26" s="32">
        <f t="shared" si="1"/>
        <v>1.7808381811706044E-2</v>
      </c>
    </row>
    <row r="27" spans="1:27" ht="12" customHeight="1" x14ac:dyDescent="0.2">
      <c r="A27" s="63">
        <v>37090</v>
      </c>
      <c r="B27" s="33">
        <v>6</v>
      </c>
      <c r="C27" s="18">
        <v>9</v>
      </c>
      <c r="D27" s="18">
        <v>-3</v>
      </c>
      <c r="E27" s="18">
        <v>0</v>
      </c>
      <c r="F27" s="18">
        <v>18</v>
      </c>
      <c r="G27" s="18">
        <v>6</v>
      </c>
      <c r="H27" s="18">
        <v>3</v>
      </c>
      <c r="I27" s="18">
        <v>-3</v>
      </c>
      <c r="J27" s="18">
        <v>-3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15</v>
      </c>
      <c r="W27" s="18">
        <v>0</v>
      </c>
      <c r="X27" s="18">
        <v>3</v>
      </c>
      <c r="Y27" s="34">
        <v>6</v>
      </c>
      <c r="Z27" s="31">
        <f t="shared" si="0"/>
        <v>57</v>
      </c>
      <c r="AA27" s="32">
        <f t="shared" si="1"/>
        <v>6.7671850884482966E-3</v>
      </c>
    </row>
    <row r="28" spans="1:27" ht="12" customHeight="1" x14ac:dyDescent="0.2">
      <c r="A28" s="63">
        <v>37091</v>
      </c>
      <c r="B28" s="33">
        <v>9</v>
      </c>
      <c r="C28" s="18">
        <v>27</v>
      </c>
      <c r="D28" s="18">
        <v>9</v>
      </c>
      <c r="E28" s="18">
        <v>24</v>
      </c>
      <c r="F28" s="18">
        <v>6</v>
      </c>
      <c r="G28" s="18">
        <v>48</v>
      </c>
      <c r="H28" s="18">
        <v>24</v>
      </c>
      <c r="I28" s="18">
        <v>12</v>
      </c>
      <c r="J28" s="18">
        <v>0</v>
      </c>
      <c r="K28" s="18">
        <v>0</v>
      </c>
      <c r="L28" s="18">
        <v>9</v>
      </c>
      <c r="M28" s="18">
        <v>0</v>
      </c>
      <c r="N28" s="18">
        <v>3</v>
      </c>
      <c r="O28" s="18">
        <v>6</v>
      </c>
      <c r="P28" s="18">
        <v>0</v>
      </c>
      <c r="Q28" s="18">
        <v>24</v>
      </c>
      <c r="R28" s="18">
        <v>9</v>
      </c>
      <c r="S28" s="18">
        <v>6</v>
      </c>
      <c r="T28" s="18">
        <v>6</v>
      </c>
      <c r="U28" s="18">
        <v>15</v>
      </c>
      <c r="V28" s="18">
        <v>90</v>
      </c>
      <c r="W28" s="18">
        <v>15</v>
      </c>
      <c r="X28" s="18">
        <v>27</v>
      </c>
      <c r="Y28" s="34">
        <v>15</v>
      </c>
      <c r="Z28" s="31">
        <f t="shared" si="0"/>
        <v>384</v>
      </c>
      <c r="AA28" s="32">
        <f t="shared" si="1"/>
        <v>4.5589457437967468E-2</v>
      </c>
    </row>
    <row r="29" spans="1:27" ht="12" customHeight="1" x14ac:dyDescent="0.2">
      <c r="A29" s="63">
        <v>37092</v>
      </c>
      <c r="B29" s="33">
        <v>30</v>
      </c>
      <c r="C29" s="18">
        <v>60</v>
      </c>
      <c r="D29" s="18">
        <v>12</v>
      </c>
      <c r="E29" s="18">
        <v>9</v>
      </c>
      <c r="F29" s="18">
        <v>24</v>
      </c>
      <c r="G29" s="18">
        <v>0</v>
      </c>
      <c r="H29" s="18">
        <v>0</v>
      </c>
      <c r="I29" s="18">
        <v>6</v>
      </c>
      <c r="J29" s="18">
        <v>6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3</v>
      </c>
      <c r="W29" s="18">
        <v>27</v>
      </c>
      <c r="X29" s="18">
        <v>96</v>
      </c>
      <c r="Y29" s="34">
        <v>108</v>
      </c>
      <c r="Z29" s="31">
        <f t="shared" si="0"/>
        <v>381</v>
      </c>
      <c r="AA29" s="32">
        <f t="shared" si="1"/>
        <v>4.5233289801733349E-2</v>
      </c>
    </row>
    <row r="30" spans="1:27" ht="12" customHeight="1" x14ac:dyDescent="0.2">
      <c r="A30" s="63">
        <v>37093</v>
      </c>
      <c r="B30" s="33">
        <v>219</v>
      </c>
      <c r="C30" s="18">
        <v>132</v>
      </c>
      <c r="D30" s="18">
        <v>96</v>
      </c>
      <c r="E30" s="18">
        <v>30</v>
      </c>
      <c r="F30" s="18">
        <v>18</v>
      </c>
      <c r="G30" s="18">
        <v>27</v>
      </c>
      <c r="H30" s="18">
        <v>48</v>
      </c>
      <c r="I30" s="18">
        <v>21</v>
      </c>
      <c r="J30" s="18">
        <v>0</v>
      </c>
      <c r="K30" s="18">
        <v>0</v>
      </c>
      <c r="L30" s="18">
        <v>-3</v>
      </c>
      <c r="M30" s="18">
        <v>-9</v>
      </c>
      <c r="N30" s="18">
        <v>0</v>
      </c>
      <c r="O30" s="18">
        <v>-12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6</v>
      </c>
      <c r="V30" s="18">
        <v>66</v>
      </c>
      <c r="W30" s="18">
        <v>120</v>
      </c>
      <c r="X30" s="18">
        <v>165</v>
      </c>
      <c r="Y30" s="34">
        <v>204</v>
      </c>
      <c r="Z30" s="31">
        <f t="shared" si="0"/>
        <v>1128</v>
      </c>
      <c r="AA30" s="32">
        <f t="shared" si="1"/>
        <v>0.13391903122402946</v>
      </c>
    </row>
    <row r="31" spans="1:27" ht="12" customHeight="1" x14ac:dyDescent="0.2">
      <c r="A31" s="63">
        <v>37094</v>
      </c>
      <c r="B31" s="33">
        <v>342</v>
      </c>
      <c r="C31" s="18">
        <v>72</v>
      </c>
      <c r="D31" s="18">
        <v>42</v>
      </c>
      <c r="E31" s="18">
        <v>42</v>
      </c>
      <c r="F31" s="18">
        <v>24</v>
      </c>
      <c r="G31" s="18">
        <v>3</v>
      </c>
      <c r="H31" s="18">
        <v>0</v>
      </c>
      <c r="I31" s="18">
        <v>6</v>
      </c>
      <c r="J31" s="18">
        <v>0</v>
      </c>
      <c r="K31" s="18">
        <v>0</v>
      </c>
      <c r="L31" s="18">
        <v>0</v>
      </c>
      <c r="M31" s="18">
        <v>9</v>
      </c>
      <c r="N31" s="18">
        <v>0</v>
      </c>
      <c r="O31" s="18">
        <v>-3</v>
      </c>
      <c r="P31" s="18">
        <v>0</v>
      </c>
      <c r="Q31" s="18">
        <v>21</v>
      </c>
      <c r="R31" s="18">
        <v>72</v>
      </c>
      <c r="S31" s="18">
        <v>66</v>
      </c>
      <c r="T31" s="18">
        <v>90</v>
      </c>
      <c r="U31" s="18">
        <v>57</v>
      </c>
      <c r="V31" s="18">
        <v>15</v>
      </c>
      <c r="W31" s="18">
        <v>111</v>
      </c>
      <c r="X31" s="18">
        <v>99</v>
      </c>
      <c r="Y31" s="34">
        <v>12</v>
      </c>
      <c r="Z31" s="31">
        <f t="shared" si="0"/>
        <v>1080</v>
      </c>
      <c r="AA31" s="32">
        <f t="shared" si="1"/>
        <v>0.1282203490442835</v>
      </c>
    </row>
    <row r="32" spans="1:27" ht="12" customHeight="1" x14ac:dyDescent="0.2">
      <c r="A32" s="63">
        <v>37095</v>
      </c>
      <c r="B32" s="33">
        <v>96</v>
      </c>
      <c r="C32" s="18">
        <v>99</v>
      </c>
      <c r="D32" s="18">
        <v>6</v>
      </c>
      <c r="E32" s="18">
        <v>24</v>
      </c>
      <c r="F32" s="18">
        <v>36</v>
      </c>
      <c r="G32" s="18">
        <v>42</v>
      </c>
      <c r="H32" s="18">
        <v>6</v>
      </c>
      <c r="I32" s="18">
        <v>0</v>
      </c>
      <c r="J32" s="18">
        <v>0</v>
      </c>
      <c r="K32" s="18">
        <v>-3</v>
      </c>
      <c r="L32" s="18">
        <v>6</v>
      </c>
      <c r="M32" s="18">
        <v>3</v>
      </c>
      <c r="N32" s="18">
        <v>0</v>
      </c>
      <c r="O32" s="18">
        <v>0</v>
      </c>
      <c r="P32" s="18">
        <v>3</v>
      </c>
      <c r="Q32" s="18">
        <v>-39</v>
      </c>
      <c r="R32" s="18">
        <v>12</v>
      </c>
      <c r="S32" s="18">
        <v>39</v>
      </c>
      <c r="T32" s="18">
        <v>129</v>
      </c>
      <c r="U32" s="18">
        <v>30</v>
      </c>
      <c r="V32" s="18">
        <v>72</v>
      </c>
      <c r="W32" s="18">
        <v>51</v>
      </c>
      <c r="X32" s="18">
        <v>72</v>
      </c>
      <c r="Y32" s="34">
        <v>3</v>
      </c>
      <c r="Z32" s="31">
        <f t="shared" si="0"/>
        <v>687</v>
      </c>
      <c r="AA32" s="32">
        <f t="shared" si="1"/>
        <v>8.1562388697613675E-2</v>
      </c>
    </row>
    <row r="33" spans="1:27" ht="12" customHeight="1" x14ac:dyDescent="0.2">
      <c r="A33" s="63">
        <v>37096</v>
      </c>
      <c r="B33" s="33">
        <v>45</v>
      </c>
      <c r="C33" s="18">
        <v>78</v>
      </c>
      <c r="D33" s="18">
        <v>36</v>
      </c>
      <c r="E33" s="18">
        <v>21</v>
      </c>
      <c r="F33" s="18">
        <v>60</v>
      </c>
      <c r="G33" s="18">
        <v>18</v>
      </c>
      <c r="H33" s="18">
        <v>6</v>
      </c>
      <c r="I33" s="18">
        <v>0</v>
      </c>
      <c r="J33" s="18">
        <v>0</v>
      </c>
      <c r="K33" s="18">
        <v>3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3</v>
      </c>
      <c r="R33" s="18">
        <v>-6</v>
      </c>
      <c r="S33" s="18">
        <v>0</v>
      </c>
      <c r="T33" s="18">
        <v>0</v>
      </c>
      <c r="U33" s="18">
        <v>36</v>
      </c>
      <c r="V33" s="18">
        <v>3</v>
      </c>
      <c r="W33" s="18">
        <v>0</v>
      </c>
      <c r="X33" s="18">
        <v>51</v>
      </c>
      <c r="Y33" s="34">
        <v>54</v>
      </c>
      <c r="Z33" s="31">
        <f t="shared" si="0"/>
        <v>408</v>
      </c>
      <c r="AA33" s="32">
        <f t="shared" si="1"/>
        <v>4.8438798527840436E-2</v>
      </c>
    </row>
    <row r="34" spans="1:27" ht="12" customHeight="1" x14ac:dyDescent="0.2">
      <c r="A34" s="63">
        <v>37097</v>
      </c>
      <c r="B34" s="33">
        <v>0</v>
      </c>
      <c r="C34" s="18">
        <v>147</v>
      </c>
      <c r="D34" s="18">
        <v>30</v>
      </c>
      <c r="E34" s="18">
        <v>-9</v>
      </c>
      <c r="F34" s="18">
        <v>0</v>
      </c>
      <c r="G34" s="18">
        <v>0</v>
      </c>
      <c r="H34" s="18">
        <v>-15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-9</v>
      </c>
      <c r="O34" s="18">
        <v>0</v>
      </c>
      <c r="P34" s="18">
        <v>0</v>
      </c>
      <c r="Q34" s="18">
        <v>3</v>
      </c>
      <c r="R34" s="18">
        <v>3</v>
      </c>
      <c r="S34" s="18">
        <v>-3</v>
      </c>
      <c r="T34" s="18">
        <v>0</v>
      </c>
      <c r="U34" s="18">
        <v>6</v>
      </c>
      <c r="V34" s="18">
        <v>-3</v>
      </c>
      <c r="W34" s="18">
        <v>9</v>
      </c>
      <c r="X34" s="18">
        <v>0</v>
      </c>
      <c r="Y34" s="34">
        <v>3</v>
      </c>
      <c r="Z34" s="31">
        <f t="shared" si="0"/>
        <v>162</v>
      </c>
      <c r="AA34" s="32">
        <f t="shared" si="1"/>
        <v>1.9233052356642525E-2</v>
      </c>
    </row>
    <row r="35" spans="1:27" ht="12" customHeight="1" x14ac:dyDescent="0.2">
      <c r="A35" s="63">
        <v>37098</v>
      </c>
      <c r="B35" s="33">
        <v>75</v>
      </c>
      <c r="C35" s="18">
        <v>-9</v>
      </c>
      <c r="D35" s="18">
        <v>12</v>
      </c>
      <c r="E35" s="18">
        <v>6</v>
      </c>
      <c r="F35" s="18">
        <v>6</v>
      </c>
      <c r="G35" s="18">
        <v>0</v>
      </c>
      <c r="H35" s="18">
        <v>3</v>
      </c>
      <c r="I35" s="18">
        <v>3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9</v>
      </c>
      <c r="Q35" s="18">
        <v>-3</v>
      </c>
      <c r="R35" s="18">
        <v>0</v>
      </c>
      <c r="S35" s="18">
        <v>6</v>
      </c>
      <c r="T35" s="18">
        <v>0</v>
      </c>
      <c r="U35" s="18">
        <v>0</v>
      </c>
      <c r="V35" s="18">
        <v>0</v>
      </c>
      <c r="W35" s="18">
        <v>0</v>
      </c>
      <c r="X35" s="18">
        <v>6</v>
      </c>
      <c r="Y35" s="34">
        <v>18</v>
      </c>
      <c r="Z35" s="31">
        <f t="shared" si="0"/>
        <v>132</v>
      </c>
      <c r="AA35" s="32">
        <f t="shared" si="1"/>
        <v>1.5671375994301316E-2</v>
      </c>
    </row>
    <row r="36" spans="1:27" ht="12" customHeight="1" x14ac:dyDescent="0.2">
      <c r="A36" s="63">
        <v>37099</v>
      </c>
      <c r="B36" s="33">
        <v>6</v>
      </c>
      <c r="C36" s="18">
        <v>117</v>
      </c>
      <c r="D36" s="18">
        <v>21</v>
      </c>
      <c r="E36" s="18">
        <v>24</v>
      </c>
      <c r="F36" s="18">
        <v>21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-3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12</v>
      </c>
      <c r="V36" s="18">
        <v>-3</v>
      </c>
      <c r="W36" s="18">
        <v>15</v>
      </c>
      <c r="X36" s="18">
        <v>9</v>
      </c>
      <c r="Y36" s="34">
        <v>12</v>
      </c>
      <c r="Z36" s="31">
        <f t="shared" si="0"/>
        <v>231</v>
      </c>
      <c r="AA36" s="32">
        <f t="shared" si="1"/>
        <v>2.7424907990027305E-2</v>
      </c>
    </row>
    <row r="37" spans="1:27" ht="12" customHeight="1" x14ac:dyDescent="0.2">
      <c r="A37" s="63">
        <v>37100</v>
      </c>
      <c r="B37" s="33">
        <v>21</v>
      </c>
      <c r="C37" s="18">
        <v>33</v>
      </c>
      <c r="D37" s="18">
        <v>27</v>
      </c>
      <c r="E37" s="18">
        <v>39</v>
      </c>
      <c r="F37" s="18">
        <v>21</v>
      </c>
      <c r="G37" s="18">
        <v>3</v>
      </c>
      <c r="H37" s="18">
        <v>18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3</v>
      </c>
      <c r="U37" s="18">
        <v>0</v>
      </c>
      <c r="V37" s="18">
        <v>0</v>
      </c>
      <c r="W37" s="18">
        <v>0</v>
      </c>
      <c r="X37" s="18">
        <v>24</v>
      </c>
      <c r="Y37" s="34">
        <v>132</v>
      </c>
      <c r="Z37" s="31">
        <f t="shared" si="0"/>
        <v>321</v>
      </c>
      <c r="AA37" s="32">
        <f t="shared" si="1"/>
        <v>3.8109937077050932E-2</v>
      </c>
    </row>
    <row r="38" spans="1:27" ht="12" customHeight="1" x14ac:dyDescent="0.2">
      <c r="A38" s="63">
        <v>37101</v>
      </c>
      <c r="B38" s="33">
        <v>36</v>
      </c>
      <c r="C38" s="18">
        <v>75</v>
      </c>
      <c r="D38" s="18">
        <v>54</v>
      </c>
      <c r="E38" s="18">
        <v>54</v>
      </c>
      <c r="F38" s="18">
        <v>3</v>
      </c>
      <c r="G38" s="18">
        <v>0</v>
      </c>
      <c r="H38" s="18">
        <v>3</v>
      </c>
      <c r="I38" s="18">
        <v>6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3</v>
      </c>
      <c r="R38" s="18">
        <v>0</v>
      </c>
      <c r="S38" s="18">
        <v>21</v>
      </c>
      <c r="T38" s="18">
        <v>12</v>
      </c>
      <c r="U38" s="18">
        <v>3</v>
      </c>
      <c r="V38" s="18">
        <v>6</v>
      </c>
      <c r="W38" s="18">
        <v>54</v>
      </c>
      <c r="X38" s="18">
        <v>117</v>
      </c>
      <c r="Y38" s="34">
        <v>117</v>
      </c>
      <c r="Z38" s="31">
        <f t="shared" si="0"/>
        <v>564</v>
      </c>
      <c r="AA38" s="32">
        <f t="shared" si="1"/>
        <v>6.6959515612014728E-2</v>
      </c>
    </row>
    <row r="39" spans="1:27" ht="12" customHeight="1" x14ac:dyDescent="0.2">
      <c r="A39" s="63">
        <v>37102</v>
      </c>
      <c r="B39" s="33">
        <v>81</v>
      </c>
      <c r="C39" s="18">
        <v>141</v>
      </c>
      <c r="D39" s="18">
        <v>54</v>
      </c>
      <c r="E39" s="18">
        <v>51</v>
      </c>
      <c r="F39" s="18">
        <v>24</v>
      </c>
      <c r="G39" s="18">
        <v>0</v>
      </c>
      <c r="H39" s="18">
        <v>3</v>
      </c>
      <c r="I39" s="18">
        <v>0</v>
      </c>
      <c r="J39" s="18">
        <v>3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3</v>
      </c>
      <c r="Q39" s="18">
        <v>0</v>
      </c>
      <c r="R39" s="18">
        <v>0</v>
      </c>
      <c r="S39" s="18">
        <v>0</v>
      </c>
      <c r="T39" s="18">
        <v>0</v>
      </c>
      <c r="U39" s="18">
        <v>3</v>
      </c>
      <c r="V39" s="18">
        <v>12</v>
      </c>
      <c r="W39" s="18">
        <v>3</v>
      </c>
      <c r="X39" s="18">
        <v>3</v>
      </c>
      <c r="Y39" s="34">
        <v>63</v>
      </c>
      <c r="Z39" s="31">
        <f t="shared" si="0"/>
        <v>444</v>
      </c>
      <c r="AA39" s="32">
        <f t="shared" si="1"/>
        <v>5.2712810162649885E-2</v>
      </c>
    </row>
    <row r="40" spans="1:27" ht="12" customHeight="1" x14ac:dyDescent="0.2">
      <c r="A40" s="63">
        <v>37103</v>
      </c>
      <c r="B40" s="33">
        <v>18</v>
      </c>
      <c r="C40" s="18">
        <v>63</v>
      </c>
      <c r="D40" s="18">
        <v>21</v>
      </c>
      <c r="E40" s="18">
        <v>12</v>
      </c>
      <c r="F40" s="18">
        <v>24</v>
      </c>
      <c r="G40" s="18">
        <v>0</v>
      </c>
      <c r="H40" s="18">
        <v>0</v>
      </c>
      <c r="I40" s="18">
        <v>3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3</v>
      </c>
      <c r="R40" s="18">
        <v>0</v>
      </c>
      <c r="S40" s="18">
        <v>0</v>
      </c>
      <c r="T40" s="18">
        <v>0</v>
      </c>
      <c r="U40" s="18">
        <v>0</v>
      </c>
      <c r="V40" s="18">
        <v>15</v>
      </c>
      <c r="W40" s="18">
        <v>0</v>
      </c>
      <c r="X40" s="18">
        <v>21</v>
      </c>
      <c r="Y40" s="34">
        <v>0</v>
      </c>
      <c r="Z40" s="31">
        <f t="shared" si="0"/>
        <v>180</v>
      </c>
      <c r="AA40" s="32">
        <f t="shared" si="1"/>
        <v>2.1370058174047253E-2</v>
      </c>
    </row>
    <row r="41" spans="1:27" ht="12" customHeight="1" x14ac:dyDescent="0.2">
      <c r="A41" s="63">
        <v>37104</v>
      </c>
      <c r="B41" s="33">
        <v>12</v>
      </c>
      <c r="C41" s="18">
        <v>96</v>
      </c>
      <c r="D41" s="18">
        <v>45</v>
      </c>
      <c r="E41" s="18">
        <v>54</v>
      </c>
      <c r="F41" s="18">
        <v>48</v>
      </c>
      <c r="G41" s="18">
        <v>0</v>
      </c>
      <c r="H41" s="18">
        <v>21</v>
      </c>
      <c r="I41" s="18">
        <v>0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R41" s="18">
        <v>0</v>
      </c>
      <c r="S41" s="18">
        <v>9</v>
      </c>
      <c r="T41" s="18">
        <v>0</v>
      </c>
      <c r="U41" s="18">
        <v>3</v>
      </c>
      <c r="V41" s="18">
        <v>9</v>
      </c>
      <c r="W41" s="18">
        <v>6</v>
      </c>
      <c r="X41" s="18">
        <v>0</v>
      </c>
      <c r="Y41" s="34">
        <v>30</v>
      </c>
      <c r="Z41" s="31">
        <f t="shared" si="0"/>
        <v>333</v>
      </c>
      <c r="AA41" s="32">
        <f t="shared" si="1"/>
        <v>3.9534607621987412E-2</v>
      </c>
    </row>
    <row r="42" spans="1:27" ht="12" customHeight="1" x14ac:dyDescent="0.2">
      <c r="A42" s="63">
        <v>37105</v>
      </c>
      <c r="B42" s="33">
        <v>12</v>
      </c>
      <c r="C42" s="18">
        <v>48</v>
      </c>
      <c r="D42" s="18">
        <v>18</v>
      </c>
      <c r="E42" s="18">
        <v>3</v>
      </c>
      <c r="F42" s="18">
        <v>0</v>
      </c>
      <c r="G42" s="18">
        <v>0</v>
      </c>
      <c r="H42" s="18">
        <v>3</v>
      </c>
      <c r="I42" s="18">
        <v>3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-3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6</v>
      </c>
      <c r="Y42" s="34">
        <v>0</v>
      </c>
      <c r="Z42" s="31">
        <f t="shared" si="0"/>
        <v>90</v>
      </c>
      <c r="AA42" s="32">
        <f t="shared" si="1"/>
        <v>1.0685029087023627E-2</v>
      </c>
    </row>
    <row r="43" spans="1:27" ht="12" customHeight="1" x14ac:dyDescent="0.2">
      <c r="A43" s="63">
        <v>37106</v>
      </c>
      <c r="B43" s="33">
        <v>3</v>
      </c>
      <c r="C43" s="18">
        <v>36</v>
      </c>
      <c r="D43" s="18">
        <v>15</v>
      </c>
      <c r="E43" s="18">
        <v>24</v>
      </c>
      <c r="F43" s="18">
        <v>30</v>
      </c>
      <c r="G43" s="18">
        <v>12</v>
      </c>
      <c r="H43" s="18">
        <v>3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3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34">
        <v>15</v>
      </c>
      <c r="Z43" s="31">
        <f t="shared" si="0"/>
        <v>141</v>
      </c>
      <c r="AA43" s="32">
        <f t="shared" si="1"/>
        <v>1.6739878903003682E-2</v>
      </c>
    </row>
    <row r="44" spans="1:27" x14ac:dyDescent="0.2">
      <c r="A44" s="63">
        <v>37107</v>
      </c>
      <c r="B44" s="33">
        <v>9</v>
      </c>
      <c r="C44" s="18">
        <v>18</v>
      </c>
      <c r="D44" s="18">
        <v>6</v>
      </c>
      <c r="E44" s="18">
        <v>3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18</v>
      </c>
      <c r="S44" s="18">
        <v>0</v>
      </c>
      <c r="T44" s="18">
        <v>0</v>
      </c>
      <c r="U44" s="18">
        <v>0</v>
      </c>
      <c r="V44" s="18">
        <v>12</v>
      </c>
      <c r="W44" s="18">
        <v>15</v>
      </c>
      <c r="X44" s="18">
        <v>3</v>
      </c>
      <c r="Y44" s="34">
        <v>6</v>
      </c>
      <c r="Z44" s="31">
        <f t="shared" si="0"/>
        <v>90</v>
      </c>
      <c r="AA44" s="32">
        <f t="shared" si="1"/>
        <v>1.0685029087023627E-2</v>
      </c>
    </row>
    <row r="45" spans="1:27" x14ac:dyDescent="0.2">
      <c r="A45" s="63">
        <v>37108</v>
      </c>
      <c r="B45" s="33">
        <v>12</v>
      </c>
      <c r="C45" s="18">
        <v>9</v>
      </c>
      <c r="D45" s="18">
        <v>18</v>
      </c>
      <c r="E45" s="18">
        <v>12</v>
      </c>
      <c r="F45" s="18">
        <v>27</v>
      </c>
      <c r="G45" s="18">
        <v>0</v>
      </c>
      <c r="H45" s="18">
        <v>3</v>
      </c>
      <c r="I45" s="18">
        <v>0</v>
      </c>
      <c r="J45" s="18">
        <v>3</v>
      </c>
      <c r="K45" s="18">
        <v>6</v>
      </c>
      <c r="L45" s="18">
        <v>3</v>
      </c>
      <c r="M45" s="18">
        <v>9</v>
      </c>
      <c r="N45" s="18">
        <v>0</v>
      </c>
      <c r="O45" s="18">
        <v>0</v>
      </c>
      <c r="P45" s="18">
        <v>6</v>
      </c>
      <c r="Q45" s="18">
        <v>0</v>
      </c>
      <c r="R45" s="18">
        <v>6</v>
      </c>
      <c r="S45" s="18">
        <v>-3</v>
      </c>
      <c r="T45" s="18">
        <v>9</v>
      </c>
      <c r="U45" s="18">
        <v>0</v>
      </c>
      <c r="V45" s="18">
        <v>9</v>
      </c>
      <c r="W45" s="18">
        <v>0</v>
      </c>
      <c r="X45" s="18">
        <v>0</v>
      </c>
      <c r="Y45" s="34">
        <v>9</v>
      </c>
      <c r="Z45" s="31">
        <f t="shared" si="0"/>
        <v>138</v>
      </c>
      <c r="AA45" s="32">
        <f t="shared" si="1"/>
        <v>1.638371126676956E-2</v>
      </c>
    </row>
    <row r="46" spans="1:27" ht="13.5" thickBot="1" x14ac:dyDescent="0.25">
      <c r="A46" s="63">
        <v>37109</v>
      </c>
      <c r="B46" s="33">
        <v>33</v>
      </c>
      <c r="C46" s="18">
        <v>24</v>
      </c>
      <c r="D46" s="18">
        <v>3</v>
      </c>
      <c r="E46" s="18">
        <v>24</v>
      </c>
      <c r="F46" s="18">
        <v>21</v>
      </c>
      <c r="G46" s="18">
        <v>9</v>
      </c>
      <c r="H46" s="18">
        <v>6</v>
      </c>
      <c r="I46" s="18">
        <v>0</v>
      </c>
      <c r="J46" s="18">
        <v>3</v>
      </c>
      <c r="K46" s="18">
        <v>3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3</v>
      </c>
      <c r="R46" s="18">
        <v>-3</v>
      </c>
      <c r="S46" s="18">
        <v>12</v>
      </c>
      <c r="T46" s="18">
        <v>3</v>
      </c>
      <c r="U46" s="18">
        <v>6</v>
      </c>
      <c r="V46" s="18">
        <v>3</v>
      </c>
      <c r="W46" s="18">
        <v>6</v>
      </c>
      <c r="X46" s="18">
        <v>9</v>
      </c>
      <c r="Y46" s="34">
        <v>0</v>
      </c>
      <c r="Z46" s="31">
        <f t="shared" si="0"/>
        <v>165</v>
      </c>
      <c r="AA46" s="32">
        <f t="shared" si="1"/>
        <v>1.9589219992876647E-2</v>
      </c>
    </row>
    <row r="47" spans="1:27" ht="13.5" thickTop="1" x14ac:dyDescent="0.2">
      <c r="A47" s="63">
        <v>37110</v>
      </c>
      <c r="B47" s="33">
        <v>6</v>
      </c>
      <c r="C47" s="18">
        <v>3</v>
      </c>
      <c r="D47" s="18">
        <v>6</v>
      </c>
      <c r="E47" s="18">
        <v>9</v>
      </c>
      <c r="F47" s="18">
        <v>12</v>
      </c>
      <c r="G47" s="18">
        <v>0</v>
      </c>
      <c r="H47" s="38"/>
      <c r="I47" s="39"/>
      <c r="J47" s="39"/>
      <c r="K47" s="39"/>
      <c r="L47" s="39"/>
      <c r="M47" s="40">
        <v>3</v>
      </c>
      <c r="N47" s="18">
        <v>0</v>
      </c>
      <c r="O47" s="18">
        <v>0</v>
      </c>
      <c r="P47" s="18">
        <v>0</v>
      </c>
      <c r="Q47" s="18">
        <v>3</v>
      </c>
      <c r="R47" s="18">
        <v>0</v>
      </c>
      <c r="S47" s="18">
        <v>-3</v>
      </c>
      <c r="T47" s="18">
        <v>3</v>
      </c>
      <c r="U47" s="18">
        <v>0</v>
      </c>
      <c r="V47" s="18">
        <v>0</v>
      </c>
      <c r="W47" s="18">
        <v>0</v>
      </c>
      <c r="X47" s="18">
        <v>0</v>
      </c>
      <c r="Y47" s="34">
        <v>0</v>
      </c>
      <c r="Z47" s="31">
        <f t="shared" si="0"/>
        <v>42</v>
      </c>
      <c r="AA47" s="32">
        <f t="shared" si="1"/>
        <v>4.9863469072776922E-3</v>
      </c>
    </row>
    <row r="48" spans="1:27" x14ac:dyDescent="0.2">
      <c r="A48" s="63">
        <v>37111</v>
      </c>
      <c r="B48" s="33">
        <v>0</v>
      </c>
      <c r="C48" s="18">
        <v>6</v>
      </c>
      <c r="D48" s="18">
        <v>6</v>
      </c>
      <c r="E48" s="18">
        <v>3</v>
      </c>
      <c r="F48" s="18">
        <v>9</v>
      </c>
      <c r="G48" s="18">
        <v>0</v>
      </c>
      <c r="H48" s="41"/>
      <c r="M48" s="42">
        <v>3</v>
      </c>
      <c r="N48" s="18">
        <v>0</v>
      </c>
      <c r="O48" s="18">
        <v>-3</v>
      </c>
      <c r="P48" s="18">
        <v>0</v>
      </c>
      <c r="Q48" s="18">
        <v>3</v>
      </c>
      <c r="R48" s="18">
        <v>6</v>
      </c>
      <c r="S48" s="18">
        <v>0</v>
      </c>
      <c r="T48" s="18">
        <v>0</v>
      </c>
      <c r="U48" s="18">
        <v>3</v>
      </c>
      <c r="V48" s="18">
        <v>6</v>
      </c>
      <c r="W48" s="18">
        <v>0</v>
      </c>
      <c r="X48" s="18">
        <v>0</v>
      </c>
      <c r="Y48" s="34">
        <v>-3</v>
      </c>
      <c r="Z48" s="31">
        <f t="shared" si="0"/>
        <v>39</v>
      </c>
      <c r="AA48" s="32">
        <f t="shared" si="1"/>
        <v>4.6301792710435712E-3</v>
      </c>
    </row>
    <row r="49" spans="1:27" x14ac:dyDescent="0.2">
      <c r="A49" s="63">
        <v>37112</v>
      </c>
      <c r="B49" s="33">
        <v>3</v>
      </c>
      <c r="C49" s="18">
        <v>0</v>
      </c>
      <c r="D49" s="18">
        <v>6</v>
      </c>
      <c r="E49" s="18">
        <v>0</v>
      </c>
      <c r="F49" s="18">
        <v>6</v>
      </c>
      <c r="G49" s="18">
        <v>3</v>
      </c>
      <c r="H49" s="41"/>
      <c r="M49" s="42">
        <v>4</v>
      </c>
      <c r="N49" s="18">
        <v>0</v>
      </c>
      <c r="O49" s="18">
        <v>0</v>
      </c>
      <c r="P49" s="18">
        <v>6</v>
      </c>
      <c r="Q49" s="18">
        <v>0</v>
      </c>
      <c r="R49" s="18">
        <v>-3</v>
      </c>
      <c r="S49" s="18">
        <v>18</v>
      </c>
      <c r="T49" s="18">
        <v>0</v>
      </c>
      <c r="U49" s="18">
        <v>3</v>
      </c>
      <c r="V49" s="18">
        <v>3</v>
      </c>
      <c r="W49" s="18">
        <v>0</v>
      </c>
      <c r="X49" s="18">
        <v>3</v>
      </c>
      <c r="Y49" s="34">
        <v>0</v>
      </c>
      <c r="Z49" s="31">
        <f t="shared" si="0"/>
        <v>52</v>
      </c>
      <c r="AA49" s="32">
        <f t="shared" si="1"/>
        <v>6.1735723613914285E-3</v>
      </c>
    </row>
    <row r="50" spans="1:27" x14ac:dyDescent="0.2">
      <c r="A50" s="63">
        <v>37113</v>
      </c>
      <c r="B50" s="33">
        <v>3</v>
      </c>
      <c r="C50" s="18">
        <v>9</v>
      </c>
      <c r="D50" s="18">
        <v>6</v>
      </c>
      <c r="E50" s="18">
        <v>0</v>
      </c>
      <c r="F50" s="18">
        <v>6</v>
      </c>
      <c r="G50" s="18">
        <v>-3</v>
      </c>
      <c r="H50" s="41"/>
      <c r="M50" s="42">
        <v>2</v>
      </c>
      <c r="N50" s="18">
        <v>0</v>
      </c>
      <c r="O50" s="18">
        <v>0</v>
      </c>
      <c r="P50" s="18">
        <v>-3</v>
      </c>
      <c r="Q50" s="18">
        <v>0</v>
      </c>
      <c r="R50" s="18">
        <v>3</v>
      </c>
      <c r="S50" s="18">
        <v>0</v>
      </c>
      <c r="T50" s="18">
        <v>0</v>
      </c>
      <c r="U50" s="18">
        <v>0</v>
      </c>
      <c r="V50" s="18">
        <v>6</v>
      </c>
      <c r="W50" s="18">
        <v>0</v>
      </c>
      <c r="X50" s="18">
        <v>3</v>
      </c>
      <c r="Y50" s="34">
        <v>0</v>
      </c>
      <c r="Z50" s="31">
        <f t="shared" si="0"/>
        <v>32</v>
      </c>
      <c r="AA50" s="32">
        <f t="shared" si="1"/>
        <v>3.7991214531639559E-3</v>
      </c>
    </row>
    <row r="51" spans="1:27" x14ac:dyDescent="0.2">
      <c r="A51" s="63">
        <v>37114</v>
      </c>
      <c r="B51" s="33">
        <v>0</v>
      </c>
      <c r="C51" s="18">
        <v>-3</v>
      </c>
      <c r="D51" s="18">
        <v>6</v>
      </c>
      <c r="E51" s="18">
        <v>3</v>
      </c>
      <c r="F51" s="18">
        <v>0</v>
      </c>
      <c r="G51" s="18">
        <v>0</v>
      </c>
      <c r="H51" s="41"/>
      <c r="M51" s="42">
        <v>7</v>
      </c>
      <c r="N51" s="18">
        <v>0</v>
      </c>
      <c r="O51" s="18">
        <v>0</v>
      </c>
      <c r="P51" s="18">
        <v>3</v>
      </c>
      <c r="Q51" s="18">
        <v>0</v>
      </c>
      <c r="R51" s="18">
        <v>0</v>
      </c>
      <c r="S51" s="18">
        <v>0</v>
      </c>
      <c r="T51" s="18">
        <v>3</v>
      </c>
      <c r="U51" s="18">
        <v>0</v>
      </c>
      <c r="V51" s="18">
        <v>0</v>
      </c>
      <c r="W51" s="18">
        <v>0</v>
      </c>
      <c r="X51" s="18">
        <v>6</v>
      </c>
      <c r="Y51" s="34">
        <v>0</v>
      </c>
      <c r="Z51" s="31">
        <f t="shared" si="0"/>
        <v>25</v>
      </c>
      <c r="AA51" s="32">
        <f t="shared" si="1"/>
        <v>2.9680636352843407E-3</v>
      </c>
    </row>
    <row r="52" spans="1:27" x14ac:dyDescent="0.2">
      <c r="A52" s="63">
        <v>37115</v>
      </c>
      <c r="B52" s="33">
        <v>9</v>
      </c>
      <c r="C52" s="18">
        <v>6</v>
      </c>
      <c r="D52" s="18">
        <v>9</v>
      </c>
      <c r="E52" s="18">
        <v>12</v>
      </c>
      <c r="F52" s="18">
        <v>3</v>
      </c>
      <c r="G52" s="18">
        <v>-3</v>
      </c>
      <c r="H52" s="41"/>
      <c r="M52" s="42">
        <v>24</v>
      </c>
      <c r="N52" s="18">
        <v>6</v>
      </c>
      <c r="O52" s="18">
        <v>6</v>
      </c>
      <c r="P52" s="18">
        <v>0</v>
      </c>
      <c r="Q52" s="18">
        <v>0</v>
      </c>
      <c r="R52" s="18">
        <v>0</v>
      </c>
      <c r="S52" s="18">
        <v>0</v>
      </c>
      <c r="T52" s="18">
        <v>0</v>
      </c>
      <c r="U52" s="18">
        <v>3</v>
      </c>
      <c r="V52" s="18">
        <v>0</v>
      </c>
      <c r="W52" s="18">
        <v>0</v>
      </c>
      <c r="X52" s="18">
        <v>9</v>
      </c>
      <c r="Y52" s="34">
        <v>0</v>
      </c>
      <c r="Z52" s="31">
        <f t="shared" si="0"/>
        <v>84</v>
      </c>
      <c r="AA52" s="32">
        <f t="shared" si="1"/>
        <v>9.9726938145553844E-3</v>
      </c>
    </row>
    <row r="53" spans="1:27" ht="13.5" thickBot="1" x14ac:dyDescent="0.25">
      <c r="A53" s="63">
        <v>37116</v>
      </c>
      <c r="B53" s="33">
        <v>9</v>
      </c>
      <c r="C53" s="18">
        <v>12</v>
      </c>
      <c r="D53" s="18">
        <v>3</v>
      </c>
      <c r="E53" s="18">
        <v>0</v>
      </c>
      <c r="F53" s="18">
        <v>6</v>
      </c>
      <c r="G53" s="18">
        <v>-3</v>
      </c>
      <c r="H53" s="41"/>
      <c r="M53" s="42">
        <v>30</v>
      </c>
      <c r="N53" s="18">
        <v>0</v>
      </c>
      <c r="O53" s="18">
        <v>0</v>
      </c>
      <c r="P53" s="18">
        <v>0</v>
      </c>
      <c r="Q53" s="18">
        <v>6</v>
      </c>
      <c r="R53" s="18">
        <v>9</v>
      </c>
      <c r="S53" s="18">
        <v>9</v>
      </c>
      <c r="T53" s="18">
        <v>15</v>
      </c>
      <c r="U53" s="18">
        <v>0</v>
      </c>
      <c r="V53" s="18">
        <v>3</v>
      </c>
      <c r="W53" s="18">
        <v>0</v>
      </c>
      <c r="X53" s="18">
        <v>6</v>
      </c>
      <c r="Y53" s="34">
        <v>0</v>
      </c>
      <c r="Z53" s="31">
        <f t="shared" si="0"/>
        <v>105</v>
      </c>
      <c r="AA53" s="32">
        <f t="shared" si="1"/>
        <v>1.2465867268194229E-2</v>
      </c>
    </row>
    <row r="54" spans="1:27" ht="14.25" thickTop="1" thickBot="1" x14ac:dyDescent="0.25">
      <c r="A54" s="63">
        <v>37117</v>
      </c>
      <c r="B54" s="33">
        <v>0</v>
      </c>
      <c r="C54" s="18">
        <v>9</v>
      </c>
      <c r="D54" s="18">
        <v>6</v>
      </c>
      <c r="E54" s="18">
        <v>3</v>
      </c>
      <c r="F54" s="18">
        <v>12</v>
      </c>
      <c r="G54" s="18">
        <v>0</v>
      </c>
      <c r="H54" s="43"/>
      <c r="I54" s="44"/>
      <c r="J54" s="44"/>
      <c r="K54" s="44"/>
      <c r="L54" s="44"/>
      <c r="M54" s="44">
        <v>22</v>
      </c>
      <c r="N54" s="45">
        <v>2</v>
      </c>
      <c r="O54" s="45">
        <v>0</v>
      </c>
      <c r="P54" s="45">
        <v>0</v>
      </c>
      <c r="Q54" s="45">
        <v>6</v>
      </c>
      <c r="R54" s="45">
        <v>5</v>
      </c>
      <c r="S54" s="45">
        <v>4</v>
      </c>
      <c r="T54" s="45">
        <v>8</v>
      </c>
      <c r="U54" s="46">
        <v>0</v>
      </c>
      <c r="V54" s="18">
        <v>0</v>
      </c>
      <c r="W54" s="18">
        <v>0</v>
      </c>
      <c r="X54" s="18">
        <v>0</v>
      </c>
      <c r="Y54" s="34">
        <v>0</v>
      </c>
      <c r="Z54" s="31">
        <f t="shared" si="0"/>
        <v>77</v>
      </c>
      <c r="AA54" s="32">
        <f t="shared" si="1"/>
        <v>9.1416359966757683E-3</v>
      </c>
    </row>
    <row r="55" spans="1:27" ht="13.5" thickTop="1" x14ac:dyDescent="0.2">
      <c r="A55" s="63">
        <v>37118</v>
      </c>
      <c r="B55" s="33">
        <v>0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3</v>
      </c>
      <c r="J55" s="18">
        <v>0</v>
      </c>
      <c r="K55" s="18">
        <v>3</v>
      </c>
      <c r="L55" s="18">
        <v>3</v>
      </c>
      <c r="M55" s="18">
        <v>-3</v>
      </c>
      <c r="N55" s="18">
        <v>3</v>
      </c>
      <c r="O55" s="18">
        <v>0</v>
      </c>
      <c r="P55" s="18">
        <v>0</v>
      </c>
      <c r="Q55" s="18">
        <v>6</v>
      </c>
      <c r="R55" s="18">
        <v>0</v>
      </c>
      <c r="S55" s="18">
        <v>0</v>
      </c>
      <c r="T55" s="18">
        <v>0</v>
      </c>
      <c r="U55" s="18">
        <v>0</v>
      </c>
      <c r="V55" s="18">
        <v>6</v>
      </c>
      <c r="W55" s="18">
        <v>0</v>
      </c>
      <c r="X55" s="18">
        <v>0</v>
      </c>
      <c r="Y55" s="34">
        <v>0</v>
      </c>
      <c r="Z55" s="31">
        <f t="shared" si="0"/>
        <v>21</v>
      </c>
      <c r="AA55" s="32">
        <f t="shared" si="1"/>
        <v>2.4931734536388461E-3</v>
      </c>
    </row>
    <row r="56" spans="1:27" x14ac:dyDescent="0.2">
      <c r="A56" s="63">
        <v>37119</v>
      </c>
      <c r="B56" s="33">
        <v>0</v>
      </c>
      <c r="C56" s="18">
        <v>0</v>
      </c>
      <c r="D56" s="18">
        <v>0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8">
        <v>0</v>
      </c>
      <c r="P56" s="18">
        <v>3</v>
      </c>
      <c r="Q56" s="18">
        <v>0</v>
      </c>
      <c r="R56" s="18">
        <v>0</v>
      </c>
      <c r="S56" s="18">
        <v>0</v>
      </c>
      <c r="T56" s="18">
        <v>0</v>
      </c>
      <c r="U56" s="18">
        <v>0</v>
      </c>
      <c r="V56" s="18">
        <v>0</v>
      </c>
      <c r="W56" s="18">
        <v>0</v>
      </c>
      <c r="X56" s="18">
        <v>0</v>
      </c>
      <c r="Y56" s="34">
        <v>0</v>
      </c>
      <c r="Z56" s="31">
        <f t="shared" si="0"/>
        <v>3</v>
      </c>
      <c r="AA56" s="32">
        <f t="shared" si="1"/>
        <v>3.5616763623412084E-4</v>
      </c>
    </row>
    <row r="57" spans="1:27" x14ac:dyDescent="0.2">
      <c r="A57" s="63">
        <v>37120</v>
      </c>
      <c r="B57" s="33">
        <v>0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3</v>
      </c>
      <c r="I57" s="18">
        <v>0</v>
      </c>
      <c r="J57" s="18">
        <v>0</v>
      </c>
      <c r="K57" s="18">
        <v>0</v>
      </c>
      <c r="L57" s="18">
        <v>0</v>
      </c>
      <c r="M57" s="18">
        <v>3</v>
      </c>
      <c r="N57" s="18">
        <v>0</v>
      </c>
      <c r="O57" s="18">
        <v>0</v>
      </c>
      <c r="P57" s="18">
        <v>0</v>
      </c>
      <c r="Q57" s="18">
        <v>0</v>
      </c>
      <c r="R57" s="18">
        <v>0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34">
        <v>0</v>
      </c>
      <c r="Z57" s="31">
        <f t="shared" si="0"/>
        <v>6</v>
      </c>
      <c r="AA57" s="32">
        <f t="shared" si="1"/>
        <v>7.1233527246824168E-4</v>
      </c>
    </row>
    <row r="58" spans="1:27" x14ac:dyDescent="0.2">
      <c r="A58" s="63">
        <v>37121</v>
      </c>
      <c r="B58" s="33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3</v>
      </c>
      <c r="K58" s="18">
        <v>0</v>
      </c>
      <c r="L58" s="18">
        <v>0</v>
      </c>
      <c r="M58" s="18">
        <v>-3</v>
      </c>
      <c r="N58" s="18">
        <v>0</v>
      </c>
      <c r="O58" s="18">
        <v>0</v>
      </c>
      <c r="P58" s="18">
        <v>0</v>
      </c>
      <c r="Q58" s="18">
        <v>0</v>
      </c>
      <c r="R58" s="18">
        <v>-3</v>
      </c>
      <c r="S58" s="18">
        <v>0</v>
      </c>
      <c r="T58" s="18">
        <v>0</v>
      </c>
      <c r="U58" s="18">
        <v>0</v>
      </c>
      <c r="V58" s="18">
        <v>0</v>
      </c>
      <c r="W58" s="18">
        <v>0</v>
      </c>
      <c r="X58" s="18">
        <v>0</v>
      </c>
      <c r="Y58" s="34">
        <v>0</v>
      </c>
      <c r="Z58" s="31">
        <f>SUM(B58:Y58)</f>
        <v>-3</v>
      </c>
      <c r="AA58" s="32">
        <f t="shared" si="1"/>
        <v>-3.5616763623412084E-4</v>
      </c>
    </row>
    <row r="59" spans="1:27" x14ac:dyDescent="0.2">
      <c r="A59" s="63">
        <v>37122</v>
      </c>
      <c r="B59" s="33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V59" s="18">
        <v>0</v>
      </c>
      <c r="W59" s="18">
        <v>0</v>
      </c>
      <c r="X59" s="18">
        <v>0</v>
      </c>
      <c r="Y59" s="34">
        <v>0</v>
      </c>
      <c r="Z59" s="31">
        <f t="shared" si="0"/>
        <v>0</v>
      </c>
      <c r="AA59" s="32">
        <f t="shared" si="1"/>
        <v>0</v>
      </c>
    </row>
    <row r="60" spans="1:27" x14ac:dyDescent="0.2">
      <c r="A60" s="63">
        <v>37123</v>
      </c>
      <c r="B60" s="33">
        <v>0</v>
      </c>
      <c r="C60" s="18">
        <v>0</v>
      </c>
      <c r="D60" s="18">
        <v>0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3</v>
      </c>
      <c r="T60" s="18">
        <v>0</v>
      </c>
      <c r="U60" s="18">
        <v>0</v>
      </c>
      <c r="V60" s="18">
        <v>0</v>
      </c>
      <c r="W60" s="18">
        <v>0</v>
      </c>
      <c r="X60" s="18">
        <v>0</v>
      </c>
      <c r="Y60" s="34">
        <v>3</v>
      </c>
      <c r="Z60" s="31">
        <f>SUM(B60:Y60)</f>
        <v>6</v>
      </c>
      <c r="AA60" s="32">
        <f t="shared" si="1"/>
        <v>7.1233527246824168E-4</v>
      </c>
    </row>
    <row r="61" spans="1:27" x14ac:dyDescent="0.2">
      <c r="A61" s="63">
        <v>37124</v>
      </c>
      <c r="B61" s="33">
        <v>0</v>
      </c>
      <c r="C61" s="18">
        <v>0</v>
      </c>
      <c r="D61" s="18">
        <v>0</v>
      </c>
      <c r="E61" s="18">
        <v>0</v>
      </c>
      <c r="F61" s="18">
        <v>0</v>
      </c>
      <c r="G61" s="18">
        <v>0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3</v>
      </c>
      <c r="T61" s="18">
        <v>0</v>
      </c>
      <c r="U61" s="18">
        <v>0</v>
      </c>
      <c r="V61" s="18">
        <v>0</v>
      </c>
      <c r="W61" s="18">
        <v>0</v>
      </c>
      <c r="X61" s="18">
        <v>3</v>
      </c>
      <c r="Y61" s="34">
        <v>0</v>
      </c>
      <c r="Z61" s="31">
        <f t="shared" si="0"/>
        <v>6</v>
      </c>
      <c r="AA61" s="32">
        <f t="shared" si="1"/>
        <v>7.1233527246824168E-4</v>
      </c>
    </row>
    <row r="62" spans="1:27" x14ac:dyDescent="0.2">
      <c r="A62" s="63">
        <v>37125</v>
      </c>
      <c r="B62" s="33">
        <v>0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-6</v>
      </c>
      <c r="O62" s="18">
        <v>0</v>
      </c>
      <c r="P62" s="18">
        <v>6</v>
      </c>
      <c r="Q62" s="18">
        <v>0</v>
      </c>
      <c r="R62" s="18">
        <v>3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0</v>
      </c>
      <c r="Y62" s="34">
        <v>0</v>
      </c>
      <c r="Z62" s="31">
        <f t="shared" si="0"/>
        <v>3</v>
      </c>
      <c r="AA62" s="32">
        <f t="shared" si="1"/>
        <v>3.5616763623412084E-4</v>
      </c>
    </row>
    <row r="63" spans="1:27" x14ac:dyDescent="0.2">
      <c r="A63" s="63">
        <v>37126</v>
      </c>
      <c r="B63" s="33">
        <v>0</v>
      </c>
      <c r="C63" s="18">
        <v>0</v>
      </c>
      <c r="D63" s="18">
        <v>0</v>
      </c>
      <c r="E63" s="18">
        <v>0</v>
      </c>
      <c r="F63" s="1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8">
        <v>0</v>
      </c>
      <c r="Y63" s="34">
        <v>0</v>
      </c>
      <c r="Z63" s="31">
        <f t="shared" si="0"/>
        <v>0</v>
      </c>
      <c r="AA63" s="32">
        <f t="shared" si="1"/>
        <v>0</v>
      </c>
    </row>
    <row r="64" spans="1:27" x14ac:dyDescent="0.2">
      <c r="A64" s="63">
        <v>37127</v>
      </c>
      <c r="B64" s="33">
        <v>0</v>
      </c>
      <c r="C64" s="18">
        <v>0</v>
      </c>
      <c r="D64" s="18">
        <v>0</v>
      </c>
      <c r="E64" s="18">
        <v>0</v>
      </c>
      <c r="F64" s="18">
        <v>0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8">
        <v>3</v>
      </c>
      <c r="M64" s="18">
        <v>3</v>
      </c>
      <c r="N64" s="18">
        <v>0</v>
      </c>
      <c r="O64" s="18">
        <v>0</v>
      </c>
      <c r="P64" s="18">
        <v>3</v>
      </c>
      <c r="Q64" s="18">
        <v>0</v>
      </c>
      <c r="R64" s="18">
        <v>0</v>
      </c>
      <c r="S64" s="18">
        <v>0</v>
      </c>
      <c r="T64" s="18">
        <v>0</v>
      </c>
      <c r="U64" s="18">
        <v>3</v>
      </c>
      <c r="V64" s="18">
        <v>0</v>
      </c>
      <c r="W64" s="18">
        <v>0</v>
      </c>
      <c r="X64" s="18">
        <v>0</v>
      </c>
      <c r="Y64" s="34">
        <v>0</v>
      </c>
      <c r="Z64" s="31">
        <f t="shared" si="0"/>
        <v>12</v>
      </c>
      <c r="AA64" s="32">
        <f t="shared" si="1"/>
        <v>1.4246705449364834E-3</v>
      </c>
    </row>
    <row r="65" spans="1:27" x14ac:dyDescent="0.2">
      <c r="A65" s="63">
        <v>37128</v>
      </c>
      <c r="B65" s="33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3</v>
      </c>
      <c r="M65" s="18">
        <v>0</v>
      </c>
      <c r="N65" s="18">
        <v>0</v>
      </c>
      <c r="O65" s="18">
        <v>0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0</v>
      </c>
      <c r="V65" s="18">
        <v>0</v>
      </c>
      <c r="W65" s="18">
        <v>0</v>
      </c>
      <c r="X65" s="18">
        <v>0</v>
      </c>
      <c r="Y65" s="34">
        <v>0</v>
      </c>
      <c r="Z65" s="31">
        <f t="shared" si="0"/>
        <v>3</v>
      </c>
      <c r="AA65" s="32">
        <f t="shared" si="1"/>
        <v>3.5616763623412084E-4</v>
      </c>
    </row>
    <row r="66" spans="1:27" x14ac:dyDescent="0.2">
      <c r="A66" s="63">
        <v>37129</v>
      </c>
      <c r="B66" s="33">
        <v>0</v>
      </c>
      <c r="C66" s="18">
        <v>0</v>
      </c>
      <c r="D66" s="18">
        <v>0</v>
      </c>
      <c r="E66" s="18">
        <v>0</v>
      </c>
      <c r="F66" s="18">
        <v>0</v>
      </c>
      <c r="G66" s="18">
        <v>0</v>
      </c>
      <c r="H66" s="18">
        <v>0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34">
        <v>0</v>
      </c>
      <c r="Z66" s="31">
        <f t="shared" si="0"/>
        <v>0</v>
      </c>
      <c r="AA66" s="32">
        <f t="shared" si="1"/>
        <v>0</v>
      </c>
    </row>
    <row r="67" spans="1:27" x14ac:dyDescent="0.2">
      <c r="A67" s="63">
        <v>37130</v>
      </c>
      <c r="B67" s="33">
        <v>0</v>
      </c>
      <c r="C67" s="18">
        <v>0</v>
      </c>
      <c r="D67" s="18">
        <v>3</v>
      </c>
      <c r="E67" s="18">
        <v>0</v>
      </c>
      <c r="F67" s="18">
        <v>3</v>
      </c>
      <c r="G67" s="18">
        <v>0</v>
      </c>
      <c r="H67" s="18">
        <v>0</v>
      </c>
      <c r="I67" s="18">
        <v>3</v>
      </c>
      <c r="J67" s="18">
        <v>-3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0</v>
      </c>
      <c r="Y67" s="34">
        <v>0</v>
      </c>
      <c r="Z67" s="31">
        <f t="shared" si="0"/>
        <v>6</v>
      </c>
      <c r="AA67" s="32">
        <f t="shared" si="1"/>
        <v>7.1233527246824168E-4</v>
      </c>
    </row>
    <row r="68" spans="1:27" x14ac:dyDescent="0.2">
      <c r="A68" s="63">
        <v>37131</v>
      </c>
      <c r="B68" s="33">
        <v>0</v>
      </c>
      <c r="C68" s="18">
        <v>0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3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34">
        <v>0</v>
      </c>
      <c r="Z68" s="31">
        <f t="shared" si="0"/>
        <v>3</v>
      </c>
      <c r="AA68" s="32">
        <f t="shared" si="1"/>
        <v>3.5616763623412084E-4</v>
      </c>
    </row>
    <row r="69" spans="1:27" x14ac:dyDescent="0.2">
      <c r="A69" s="63">
        <v>37132</v>
      </c>
      <c r="B69" s="33"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34">
        <v>0</v>
      </c>
      <c r="Z69" s="31">
        <f t="shared" si="0"/>
        <v>0</v>
      </c>
      <c r="AA69" s="32">
        <f t="shared" si="1"/>
        <v>0</v>
      </c>
    </row>
    <row r="70" spans="1:27" x14ac:dyDescent="0.2">
      <c r="A70" s="63">
        <v>37133</v>
      </c>
      <c r="B70" s="33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0</v>
      </c>
      <c r="J70" s="18">
        <v>0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0</v>
      </c>
      <c r="Y70" s="34">
        <v>0</v>
      </c>
      <c r="Z70" s="31">
        <f t="shared" ref="Z70:Z86" si="2">SUM(B70:Y70)</f>
        <v>0</v>
      </c>
      <c r="AA70" s="32">
        <f t="shared" ref="AA70:AA86" si="3">Z70/Z$87</f>
        <v>0</v>
      </c>
    </row>
    <row r="71" spans="1:27" x14ac:dyDescent="0.2">
      <c r="A71" s="63">
        <v>37134</v>
      </c>
      <c r="B71" s="33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0</v>
      </c>
      <c r="M71" s="18">
        <v>0</v>
      </c>
      <c r="N71" s="18">
        <v>0</v>
      </c>
      <c r="O71" s="18">
        <v>0</v>
      </c>
      <c r="P71" s="18">
        <v>0</v>
      </c>
      <c r="Q71" s="18">
        <v>0</v>
      </c>
      <c r="R71" s="18">
        <v>0</v>
      </c>
      <c r="S71" s="18">
        <v>0</v>
      </c>
      <c r="T71" s="18">
        <v>0</v>
      </c>
      <c r="U71" s="18">
        <v>0</v>
      </c>
      <c r="V71" s="18">
        <v>0</v>
      </c>
      <c r="W71" s="18">
        <v>0</v>
      </c>
      <c r="X71" s="18">
        <v>0</v>
      </c>
      <c r="Y71" s="34">
        <v>0</v>
      </c>
      <c r="Z71" s="31">
        <f t="shared" si="2"/>
        <v>0</v>
      </c>
      <c r="AA71" s="32">
        <f t="shared" si="3"/>
        <v>0</v>
      </c>
    </row>
    <row r="72" spans="1:27" x14ac:dyDescent="0.2">
      <c r="A72" s="63">
        <v>37135</v>
      </c>
      <c r="B72" s="33">
        <v>0</v>
      </c>
      <c r="C72" s="18">
        <v>0</v>
      </c>
      <c r="D72" s="18">
        <v>0</v>
      </c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34">
        <v>0</v>
      </c>
      <c r="Z72" s="31">
        <f t="shared" si="2"/>
        <v>0</v>
      </c>
      <c r="AA72" s="32">
        <f t="shared" si="3"/>
        <v>0</v>
      </c>
    </row>
    <row r="73" spans="1:27" x14ac:dyDescent="0.2">
      <c r="A73" s="63">
        <v>37136</v>
      </c>
      <c r="B73" s="33">
        <v>0</v>
      </c>
      <c r="C73" s="18">
        <v>0</v>
      </c>
      <c r="D73" s="18">
        <v>0</v>
      </c>
      <c r="E73" s="18">
        <v>0</v>
      </c>
      <c r="F73" s="18">
        <v>0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8">
        <v>0</v>
      </c>
      <c r="M73" s="18">
        <v>0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0</v>
      </c>
      <c r="V73" s="18">
        <v>0</v>
      </c>
      <c r="W73" s="18">
        <v>0</v>
      </c>
      <c r="X73" s="18">
        <v>0</v>
      </c>
      <c r="Y73" s="34">
        <v>0</v>
      </c>
      <c r="Z73" s="31">
        <f t="shared" si="2"/>
        <v>0</v>
      </c>
      <c r="AA73" s="32">
        <f t="shared" si="3"/>
        <v>0</v>
      </c>
    </row>
    <row r="74" spans="1:27" x14ac:dyDescent="0.2">
      <c r="A74" s="63">
        <v>37137</v>
      </c>
      <c r="B74" s="33">
        <v>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18">
        <v>0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34">
        <v>0</v>
      </c>
      <c r="Z74" s="31">
        <f t="shared" si="2"/>
        <v>0</v>
      </c>
      <c r="AA74" s="32">
        <f t="shared" si="3"/>
        <v>0</v>
      </c>
    </row>
    <row r="75" spans="1:27" x14ac:dyDescent="0.2">
      <c r="A75" s="63">
        <v>37138</v>
      </c>
      <c r="B75" s="33">
        <v>0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0</v>
      </c>
      <c r="O75" s="18">
        <v>0</v>
      </c>
      <c r="P75" s="18">
        <v>0</v>
      </c>
      <c r="Q75" s="18">
        <v>0</v>
      </c>
      <c r="R75" s="18">
        <v>0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34">
        <v>0</v>
      </c>
      <c r="Z75" s="31">
        <f t="shared" si="2"/>
        <v>0</v>
      </c>
      <c r="AA75" s="32">
        <f t="shared" si="3"/>
        <v>0</v>
      </c>
    </row>
    <row r="76" spans="1:27" x14ac:dyDescent="0.2">
      <c r="A76" s="63">
        <v>37139</v>
      </c>
      <c r="B76" s="33">
        <v>0</v>
      </c>
      <c r="C76" s="18">
        <v>0</v>
      </c>
      <c r="D76" s="18">
        <v>0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34">
        <v>0</v>
      </c>
      <c r="Z76" s="31">
        <f t="shared" si="2"/>
        <v>0</v>
      </c>
      <c r="AA76" s="32">
        <f t="shared" si="3"/>
        <v>0</v>
      </c>
    </row>
    <row r="77" spans="1:27" x14ac:dyDescent="0.2">
      <c r="A77" s="63">
        <v>37140</v>
      </c>
      <c r="B77" s="33">
        <v>0</v>
      </c>
      <c r="C77" s="18">
        <v>0</v>
      </c>
      <c r="D77" s="18">
        <v>0</v>
      </c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0</v>
      </c>
      <c r="T77" s="18">
        <v>0</v>
      </c>
      <c r="U77" s="18">
        <v>0</v>
      </c>
      <c r="V77" s="18">
        <v>0</v>
      </c>
      <c r="W77" s="18">
        <v>0</v>
      </c>
      <c r="X77" s="18">
        <v>0</v>
      </c>
      <c r="Y77" s="34">
        <v>0</v>
      </c>
      <c r="Z77" s="31">
        <f t="shared" si="2"/>
        <v>0</v>
      </c>
      <c r="AA77" s="32">
        <f t="shared" si="3"/>
        <v>0</v>
      </c>
    </row>
    <row r="78" spans="1:27" x14ac:dyDescent="0.2">
      <c r="A78" s="63">
        <v>37141</v>
      </c>
      <c r="B78" s="33">
        <v>0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0</v>
      </c>
      <c r="Y78" s="34">
        <v>0</v>
      </c>
      <c r="Z78" s="31">
        <f t="shared" si="2"/>
        <v>0</v>
      </c>
      <c r="AA78" s="32">
        <f t="shared" si="3"/>
        <v>0</v>
      </c>
    </row>
    <row r="79" spans="1:27" x14ac:dyDescent="0.2">
      <c r="A79" s="63">
        <v>37142</v>
      </c>
      <c r="B79" s="33">
        <v>0</v>
      </c>
      <c r="C79" s="18">
        <v>0</v>
      </c>
      <c r="D79" s="18">
        <v>0</v>
      </c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8">
        <v>0</v>
      </c>
      <c r="R79" s="18">
        <v>0</v>
      </c>
      <c r="S79" s="18">
        <v>0</v>
      </c>
      <c r="T79" s="18">
        <v>0</v>
      </c>
      <c r="U79" s="18">
        <v>0</v>
      </c>
      <c r="V79" s="18">
        <v>0</v>
      </c>
      <c r="W79" s="18">
        <v>0</v>
      </c>
      <c r="X79" s="18">
        <v>0</v>
      </c>
      <c r="Y79" s="34">
        <v>0</v>
      </c>
      <c r="Z79" s="31">
        <f t="shared" si="2"/>
        <v>0</v>
      </c>
      <c r="AA79" s="32">
        <f t="shared" si="3"/>
        <v>0</v>
      </c>
    </row>
    <row r="80" spans="1:27" x14ac:dyDescent="0.2">
      <c r="A80" s="63">
        <v>37143</v>
      </c>
      <c r="B80" s="33">
        <v>0</v>
      </c>
      <c r="C80" s="18">
        <v>0</v>
      </c>
      <c r="D80" s="18">
        <v>0</v>
      </c>
      <c r="E80" s="18">
        <v>0</v>
      </c>
      <c r="F80" s="18">
        <v>0</v>
      </c>
      <c r="G80" s="18">
        <v>0</v>
      </c>
      <c r="H80" s="18">
        <v>0</v>
      </c>
      <c r="I80" s="18">
        <v>0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0</v>
      </c>
      <c r="T80" s="18">
        <v>0</v>
      </c>
      <c r="U80" s="18">
        <v>0</v>
      </c>
      <c r="V80" s="18">
        <v>0</v>
      </c>
      <c r="W80" s="18">
        <v>0</v>
      </c>
      <c r="X80" s="18">
        <v>0</v>
      </c>
      <c r="Y80" s="34">
        <v>0</v>
      </c>
      <c r="Z80" s="31">
        <f t="shared" si="2"/>
        <v>0</v>
      </c>
      <c r="AA80" s="32">
        <f t="shared" si="3"/>
        <v>0</v>
      </c>
    </row>
    <row r="81" spans="1:27" x14ac:dyDescent="0.2">
      <c r="A81" s="63">
        <v>37144</v>
      </c>
      <c r="B81" s="33">
        <v>0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0</v>
      </c>
      <c r="Y81" s="34">
        <v>0</v>
      </c>
      <c r="Z81" s="31">
        <f t="shared" si="2"/>
        <v>0</v>
      </c>
      <c r="AA81" s="32">
        <f t="shared" si="3"/>
        <v>0</v>
      </c>
    </row>
    <row r="82" spans="1:27" x14ac:dyDescent="0.2">
      <c r="A82" s="63">
        <v>37145</v>
      </c>
      <c r="B82" s="33">
        <v>0</v>
      </c>
      <c r="C82" s="18">
        <v>0</v>
      </c>
      <c r="D82" s="18">
        <v>0</v>
      </c>
      <c r="E82" s="18">
        <v>0</v>
      </c>
      <c r="F82" s="18">
        <v>0</v>
      </c>
      <c r="G82" s="18">
        <v>0</v>
      </c>
      <c r="H82" s="18">
        <v>0</v>
      </c>
      <c r="I82" s="18">
        <v>0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34">
        <v>0</v>
      </c>
      <c r="Z82" s="31">
        <f t="shared" si="2"/>
        <v>0</v>
      </c>
      <c r="AA82" s="32">
        <f t="shared" si="3"/>
        <v>0</v>
      </c>
    </row>
    <row r="83" spans="1:27" x14ac:dyDescent="0.2">
      <c r="A83" s="63">
        <v>37146</v>
      </c>
      <c r="B83" s="33">
        <v>0</v>
      </c>
      <c r="C83" s="18">
        <v>0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3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0</v>
      </c>
      <c r="Y83" s="34">
        <v>0</v>
      </c>
      <c r="Z83" s="31">
        <f t="shared" si="2"/>
        <v>3</v>
      </c>
      <c r="AA83" s="32">
        <f t="shared" si="3"/>
        <v>3.5616763623412084E-4</v>
      </c>
    </row>
    <row r="84" spans="1:27" x14ac:dyDescent="0.2">
      <c r="A84" s="63">
        <v>37147</v>
      </c>
      <c r="B84" s="33">
        <v>0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34">
        <v>0</v>
      </c>
      <c r="Z84" s="31">
        <f t="shared" si="2"/>
        <v>0</v>
      </c>
      <c r="AA84" s="32">
        <f t="shared" si="3"/>
        <v>0</v>
      </c>
    </row>
    <row r="85" spans="1:27" x14ac:dyDescent="0.2">
      <c r="A85" s="63">
        <v>37148</v>
      </c>
      <c r="B85" s="33">
        <v>0</v>
      </c>
      <c r="C85" s="18">
        <v>0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0</v>
      </c>
      <c r="X85" s="18">
        <v>0</v>
      </c>
      <c r="Y85" s="34">
        <v>0</v>
      </c>
      <c r="Z85" s="31">
        <f t="shared" si="2"/>
        <v>0</v>
      </c>
      <c r="AA85" s="32">
        <f t="shared" si="3"/>
        <v>0</v>
      </c>
    </row>
    <row r="86" spans="1:27" x14ac:dyDescent="0.2">
      <c r="A86" s="63">
        <v>37149</v>
      </c>
      <c r="B86" s="48">
        <v>0</v>
      </c>
      <c r="C86" s="49">
        <v>0</v>
      </c>
      <c r="D86" s="49">
        <v>0</v>
      </c>
      <c r="E86" s="49">
        <v>0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50">
        <v>0</v>
      </c>
      <c r="Z86" s="51">
        <f t="shared" si="2"/>
        <v>0</v>
      </c>
      <c r="AA86" s="52">
        <f t="shared" si="3"/>
        <v>0</v>
      </c>
    </row>
    <row r="87" spans="1:27" x14ac:dyDescent="0.2">
      <c r="A87" s="65" t="s">
        <v>40</v>
      </c>
      <c r="B87" s="54">
        <f>SUM(B6:B86)</f>
        <v>1179</v>
      </c>
      <c r="C87" s="55">
        <f t="shared" ref="C87:Y87" si="4">SUM(C6:C86)</f>
        <v>1377</v>
      </c>
      <c r="D87" s="55">
        <f t="shared" si="4"/>
        <v>663</v>
      </c>
      <c r="E87" s="55">
        <f t="shared" si="4"/>
        <v>543</v>
      </c>
      <c r="F87" s="55">
        <f t="shared" si="4"/>
        <v>518</v>
      </c>
      <c r="G87" s="55">
        <f t="shared" si="4"/>
        <v>240</v>
      </c>
      <c r="H87" s="55">
        <f t="shared" si="4"/>
        <v>174</v>
      </c>
      <c r="I87" s="55">
        <f t="shared" si="4"/>
        <v>87</v>
      </c>
      <c r="J87" s="55">
        <f t="shared" si="4"/>
        <v>12</v>
      </c>
      <c r="K87" s="55">
        <f t="shared" si="4"/>
        <v>36</v>
      </c>
      <c r="L87" s="55">
        <f t="shared" si="4"/>
        <v>18</v>
      </c>
      <c r="M87" s="55">
        <f t="shared" si="4"/>
        <v>104</v>
      </c>
      <c r="N87" s="55">
        <f t="shared" si="4"/>
        <v>11</v>
      </c>
      <c r="O87" s="55">
        <f t="shared" si="4"/>
        <v>-3</v>
      </c>
      <c r="P87" s="55">
        <f t="shared" si="4"/>
        <v>45</v>
      </c>
      <c r="Q87" s="55">
        <f t="shared" si="4"/>
        <v>39</v>
      </c>
      <c r="R87" s="55">
        <f t="shared" si="4"/>
        <v>140</v>
      </c>
      <c r="S87" s="55">
        <f t="shared" si="4"/>
        <v>210</v>
      </c>
      <c r="T87" s="55">
        <f t="shared" si="4"/>
        <v>309</v>
      </c>
      <c r="U87" s="55">
        <f t="shared" si="4"/>
        <v>209</v>
      </c>
      <c r="V87" s="55">
        <f t="shared" si="4"/>
        <v>408</v>
      </c>
      <c r="W87" s="55">
        <f t="shared" si="4"/>
        <v>456</v>
      </c>
      <c r="X87" s="55">
        <f t="shared" si="4"/>
        <v>760</v>
      </c>
      <c r="Y87" s="56">
        <f t="shared" si="4"/>
        <v>888</v>
      </c>
      <c r="Z87" s="57">
        <f>SUM(Z6:Z86)</f>
        <v>8423</v>
      </c>
      <c r="AA87" s="58">
        <f>SUM(AA6:AA86)</f>
        <v>1</v>
      </c>
    </row>
    <row r="88" spans="1:27" x14ac:dyDescent="0.2">
      <c r="A88" s="66"/>
      <c r="B88" s="60">
        <f t="shared" ref="B88:Y88" si="5">B87/$Z87</f>
        <v>0.13997388104000949</v>
      </c>
      <c r="C88" s="32">
        <f t="shared" si="5"/>
        <v>0.16348094503146146</v>
      </c>
      <c r="D88" s="32">
        <f t="shared" si="5"/>
        <v>7.8713047607740713E-2</v>
      </c>
      <c r="E88" s="32">
        <f t="shared" si="5"/>
        <v>6.4466342158375878E-2</v>
      </c>
      <c r="F88" s="32">
        <f t="shared" si="5"/>
        <v>6.1498278523091532E-2</v>
      </c>
      <c r="G88" s="32">
        <f t="shared" si="5"/>
        <v>2.8493410898729667E-2</v>
      </c>
      <c r="H88" s="32">
        <f t="shared" si="5"/>
        <v>2.0657722901579009E-2</v>
      </c>
      <c r="I88" s="32">
        <f t="shared" si="5"/>
        <v>1.0328861450789505E-2</v>
      </c>
      <c r="J88" s="32">
        <f t="shared" si="5"/>
        <v>1.4246705449364834E-3</v>
      </c>
      <c r="K88" s="32">
        <f t="shared" si="5"/>
        <v>4.2740116348094501E-3</v>
      </c>
      <c r="L88" s="32">
        <f t="shared" si="5"/>
        <v>2.1370058174047251E-3</v>
      </c>
      <c r="M88" s="32">
        <f t="shared" si="5"/>
        <v>1.2347144722782857E-2</v>
      </c>
      <c r="N88" s="32">
        <f t="shared" si="5"/>
        <v>1.3059479995251098E-3</v>
      </c>
      <c r="O88" s="32">
        <f t="shared" si="5"/>
        <v>-3.5616763623412084E-4</v>
      </c>
      <c r="P88" s="32">
        <f t="shared" si="5"/>
        <v>5.3425145435118133E-3</v>
      </c>
      <c r="Q88" s="32">
        <f t="shared" si="5"/>
        <v>4.6301792710435712E-3</v>
      </c>
      <c r="R88" s="32">
        <f t="shared" si="5"/>
        <v>1.6621156357592308E-2</v>
      </c>
      <c r="S88" s="32">
        <f t="shared" si="5"/>
        <v>2.4931734536388458E-2</v>
      </c>
      <c r="T88" s="32">
        <f t="shared" si="5"/>
        <v>3.6685266532114451E-2</v>
      </c>
      <c r="U88" s="32">
        <f t="shared" si="5"/>
        <v>2.4813011990977088E-2</v>
      </c>
      <c r="V88" s="32">
        <f t="shared" si="5"/>
        <v>4.8438798527840436E-2</v>
      </c>
      <c r="W88" s="32">
        <f t="shared" si="5"/>
        <v>5.4137480707586373E-2</v>
      </c>
      <c r="X88" s="32">
        <f t="shared" si="5"/>
        <v>9.0229134512643958E-2</v>
      </c>
      <c r="Y88" s="61">
        <f t="shared" si="5"/>
        <v>0.10542562032529977</v>
      </c>
      <c r="Z88" s="62">
        <f>SUM(B88:Y88)</f>
        <v>0.99999999999999989</v>
      </c>
      <c r="AA88" s="59"/>
    </row>
  </sheetData>
  <pageMargins left="1.24" right="0.6" top="1" bottom="0.25" header="0.5" footer="0.5"/>
  <pageSetup scale="60" orientation="portrait" r:id="rId1"/>
  <headerFooter alignWithMargins="0">
    <oddFooter>&amp;C&amp;14 8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BC93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B14" sqref="AB14"/>
    </sheetView>
  </sheetViews>
  <sheetFormatPr defaultRowHeight="12.75" x14ac:dyDescent="0.2"/>
  <cols>
    <col min="29" max="29" width="11" bestFit="1" customWidth="1"/>
  </cols>
  <sheetData>
    <row r="1" spans="1:55" x14ac:dyDescent="0.2">
      <c r="A1" s="1" t="s">
        <v>35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43643</v>
      </c>
      <c r="U7">
        <f>'2001 Pink Exp  '!U6</f>
        <v>0</v>
      </c>
      <c r="V7">
        <f>'2001 Pink Exp  '!V6</f>
        <v>0</v>
      </c>
      <c r="W7">
        <f>'2001 Pink Exp  '!W6</f>
        <v>0</v>
      </c>
      <c r="X7">
        <f>'2001 Pink Exp  '!X6</f>
        <v>0</v>
      </c>
      <c r="Y7">
        <f>'2001 Pink Exp  '!Y6</f>
        <v>0</v>
      </c>
      <c r="Z7">
        <f>SUM(B7:Y7)</f>
        <v>0</v>
      </c>
      <c r="AB7">
        <f>ROUND(SUM(B7:Y7),0)</f>
        <v>0</v>
      </c>
      <c r="AC7">
        <f>(1-AE7/72)*72^2*(AF7/AE7)</f>
        <v>0</v>
      </c>
      <c r="AE7">
        <f>$AE$1</f>
        <v>24</v>
      </c>
      <c r="AF7">
        <f t="shared" ref="AF7:AF70" si="0">SUM(AG7:BC7)/(2*(AE7-1))</f>
        <v>0</v>
      </c>
      <c r="AG7">
        <f t="shared" ref="AG7:AV22" si="1">(B7/3-C7/3)^2</f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>
        <f t="shared" si="1"/>
        <v>0</v>
      </c>
      <c r="AP7">
        <f t="shared" si="1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"/>
        <v>0</v>
      </c>
      <c r="AU7">
        <f t="shared" si="1"/>
        <v>0</v>
      </c>
      <c r="AV7">
        <f t="shared" si="1"/>
        <v>0</v>
      </c>
      <c r="AW7">
        <f t="shared" ref="AW7:BC22" si="2">(R7/3-S7/3)^2</f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</row>
    <row r="8" spans="1:55" x14ac:dyDescent="0.2">
      <c r="A8" s="1">
        <v>43644</v>
      </c>
      <c r="B8">
        <f>'2001 Pink Exp  '!B7</f>
        <v>0</v>
      </c>
      <c r="C8">
        <f>'2001 Pink Exp  '!C7</f>
        <v>0</v>
      </c>
      <c r="D8">
        <f>'2001 Pink Exp  '!D7</f>
        <v>0</v>
      </c>
      <c r="E8">
        <f>'2001 Pink Exp  '!E7</f>
        <v>0</v>
      </c>
      <c r="F8">
        <f>'2001 Pink Exp  '!F7</f>
        <v>0</v>
      </c>
      <c r="G8">
        <f>'2001 Pink Exp  '!G7</f>
        <v>0</v>
      </c>
      <c r="H8">
        <f>'2001 Pink Exp  '!H7</f>
        <v>0</v>
      </c>
      <c r="I8">
        <f>'2001 Pink Exp  '!I7</f>
        <v>0</v>
      </c>
      <c r="J8">
        <f>'2001 Pink Exp  '!J7</f>
        <v>0</v>
      </c>
      <c r="K8">
        <f>'2001 Pink Exp  '!K7</f>
        <v>0</v>
      </c>
      <c r="L8">
        <f>'2001 Pink Exp  '!L7</f>
        <v>0</v>
      </c>
      <c r="M8">
        <f>'2001 Pink Exp  '!M7</f>
        <v>0</v>
      </c>
      <c r="N8">
        <f>'2001 Pink Exp  '!N7</f>
        <v>0</v>
      </c>
      <c r="O8">
        <f>'2001 Pink Exp  '!O7</f>
        <v>0</v>
      </c>
      <c r="P8">
        <f>'2001 Pink Exp  '!P7</f>
        <v>0</v>
      </c>
      <c r="Q8">
        <f>'2001 Pink Exp  '!Q7</f>
        <v>0</v>
      </c>
      <c r="R8">
        <f>'2001 Pink Exp  '!R7</f>
        <v>0</v>
      </c>
      <c r="S8">
        <f>'2001 Pink Exp  '!S7</f>
        <v>0</v>
      </c>
      <c r="T8">
        <f>'2001 Pink Exp  '!T7</f>
        <v>0</v>
      </c>
      <c r="U8">
        <f>'2001 Pink Exp  '!U7</f>
        <v>0</v>
      </c>
      <c r="V8">
        <f>'2001 Pink Exp  '!V7</f>
        <v>0</v>
      </c>
      <c r="W8">
        <f>'2001 Pink Exp  '!W7</f>
        <v>0</v>
      </c>
      <c r="X8">
        <f>'2001 Pink Exp  '!X7</f>
        <v>0</v>
      </c>
      <c r="Y8">
        <f>'2001 Pink Exp  '!Y7</f>
        <v>0</v>
      </c>
      <c r="Z8">
        <f t="shared" ref="Z8:Z14" si="3">SUM(B8:J8,Q8:Y8)</f>
        <v>0</v>
      </c>
      <c r="AB8">
        <f t="shared" ref="AB8:AB71" si="4">ROUND(SUM(B8:Y8),0)</f>
        <v>0</v>
      </c>
      <c r="AC8">
        <f t="shared" ref="AC8:AC71" si="5">(1-AE8/72)*72^2*(AF8/AE8)</f>
        <v>0</v>
      </c>
      <c r="AE8">
        <f t="shared" ref="AE8:AE71" si="6">$AE$1</f>
        <v>24</v>
      </c>
      <c r="AF8">
        <f t="shared" si="0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>
        <f t="shared" si="1"/>
        <v>0</v>
      </c>
      <c r="AP8">
        <f t="shared" si="1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"/>
        <v>0</v>
      </c>
      <c r="AU8">
        <f t="shared" si="1"/>
        <v>0</v>
      </c>
      <c r="AV8">
        <f t="shared" si="1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</row>
    <row r="9" spans="1:55" x14ac:dyDescent="0.2">
      <c r="A9" s="1">
        <v>43645</v>
      </c>
      <c r="B9">
        <f>'2001 Pink Exp  '!B8</f>
        <v>0</v>
      </c>
      <c r="C9">
        <f>'2001 Pink Exp  '!C8</f>
        <v>0</v>
      </c>
      <c r="D9">
        <f>'2001 Pink Exp  '!D8</f>
        <v>0</v>
      </c>
      <c r="E9">
        <f>'2001 Pink Exp  '!E8</f>
        <v>0</v>
      </c>
      <c r="F9">
        <f>'2001 Pink Exp  '!F8</f>
        <v>0</v>
      </c>
      <c r="G9">
        <f>'2001 Pink Exp  '!G8</f>
        <v>0</v>
      </c>
      <c r="H9">
        <f>'2001 Pink Exp  '!H8</f>
        <v>0</v>
      </c>
      <c r="I9">
        <f>'2001 Pink Exp  '!I8</f>
        <v>0</v>
      </c>
      <c r="J9">
        <f>'2001 Pink Exp  '!J8</f>
        <v>0</v>
      </c>
      <c r="K9">
        <f>'2001 Pink Exp  '!K8</f>
        <v>0</v>
      </c>
      <c r="L9">
        <f>'2001 Pink Exp  '!L8</f>
        <v>0</v>
      </c>
      <c r="M9">
        <f>'2001 Pink Exp  '!M8</f>
        <v>0</v>
      </c>
      <c r="N9">
        <f>'2001 Pink Exp  '!N8</f>
        <v>0</v>
      </c>
      <c r="O9">
        <f>'2001 Pink Exp  '!O8</f>
        <v>0</v>
      </c>
      <c r="P9">
        <f>'2001 Pink Exp  '!P8</f>
        <v>0</v>
      </c>
      <c r="Q9">
        <f>'2001 Pink Exp  '!Q8</f>
        <v>0</v>
      </c>
      <c r="R9">
        <f>'2001 Pink Exp  '!R8</f>
        <v>0</v>
      </c>
      <c r="S9">
        <f>'2001 Pink Exp  '!S8</f>
        <v>0</v>
      </c>
      <c r="T9">
        <f>'2001 Pink Exp  '!T8</f>
        <v>0</v>
      </c>
      <c r="U9">
        <f>'2001 Pink Exp  '!U8</f>
        <v>0</v>
      </c>
      <c r="V9">
        <f>'2001 Pink Exp  '!V8</f>
        <v>0</v>
      </c>
      <c r="W9">
        <f>'2001 Pink Exp  '!W8</f>
        <v>0</v>
      </c>
      <c r="X9">
        <f>'2001 Pink Exp  '!X8</f>
        <v>0</v>
      </c>
      <c r="Y9">
        <f>'2001 Pink Exp  '!Y8</f>
        <v>0</v>
      </c>
      <c r="Z9">
        <f t="shared" si="3"/>
        <v>0</v>
      </c>
      <c r="AB9">
        <f t="shared" si="4"/>
        <v>0</v>
      </c>
      <c r="AC9">
        <f t="shared" si="5"/>
        <v>0</v>
      </c>
      <c r="AE9">
        <f t="shared" si="6"/>
        <v>24</v>
      </c>
      <c r="AF9">
        <f t="shared" si="0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>
        <f t="shared" si="1"/>
        <v>0</v>
      </c>
      <c r="AP9">
        <f t="shared" si="1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"/>
        <v>0</v>
      </c>
      <c r="AU9">
        <f t="shared" si="1"/>
        <v>0</v>
      </c>
      <c r="AV9">
        <f t="shared" si="1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</row>
    <row r="10" spans="1:55" x14ac:dyDescent="0.2">
      <c r="A10" s="1">
        <v>43646</v>
      </c>
      <c r="B10">
        <f>'2001 Pink Exp  '!B9</f>
        <v>0</v>
      </c>
      <c r="C10">
        <f>'2001 Pink Exp  '!C9</f>
        <v>0</v>
      </c>
      <c r="D10">
        <f>'2001 Pink Exp  '!D9</f>
        <v>0</v>
      </c>
      <c r="E10">
        <f>'2001 Pink Exp  '!E9</f>
        <v>0</v>
      </c>
      <c r="F10">
        <f>'2001 Pink Exp  '!F9</f>
        <v>0</v>
      </c>
      <c r="G10">
        <f>'2001 Pink Exp  '!G9</f>
        <v>0</v>
      </c>
      <c r="H10">
        <f>'2001 Pink Exp  '!H9</f>
        <v>0</v>
      </c>
      <c r="I10">
        <f>'2001 Pink Exp  '!I9</f>
        <v>0</v>
      </c>
      <c r="J10">
        <f>'2001 Pink Exp  '!J9</f>
        <v>0</v>
      </c>
      <c r="K10">
        <f>'2001 Pink Exp  '!K9</f>
        <v>0</v>
      </c>
      <c r="L10">
        <f>'2001 Pink Exp  '!L9</f>
        <v>0</v>
      </c>
      <c r="M10">
        <f>'2001 Pink Exp  '!M9</f>
        <v>0</v>
      </c>
      <c r="N10">
        <f>'2001 Pink Exp  '!N9</f>
        <v>0</v>
      </c>
      <c r="O10">
        <f>'2001 Pink Exp  '!O9</f>
        <v>0</v>
      </c>
      <c r="P10">
        <f>'2001 Pink Exp  '!P9</f>
        <v>0</v>
      </c>
      <c r="Q10">
        <f>'2001 Pink Exp  '!Q9</f>
        <v>0</v>
      </c>
      <c r="R10">
        <f>'2001 Pink Exp  '!R9</f>
        <v>0</v>
      </c>
      <c r="S10">
        <f>'2001 Pink Exp  '!S9</f>
        <v>0</v>
      </c>
      <c r="T10">
        <f>'2001 Pink Exp  '!T9</f>
        <v>0</v>
      </c>
      <c r="U10">
        <f>'2001 Pink Exp  '!U9</f>
        <v>0</v>
      </c>
      <c r="V10">
        <f>'2001 Pink Exp  '!V9</f>
        <v>0</v>
      </c>
      <c r="W10">
        <f>'2001 Pink Exp  '!W9</f>
        <v>0</v>
      </c>
      <c r="X10">
        <f>'2001 Pink Exp  '!X9</f>
        <v>0</v>
      </c>
      <c r="Y10">
        <f>'2001 Pink Exp  '!Y9</f>
        <v>0</v>
      </c>
      <c r="Z10">
        <f t="shared" si="3"/>
        <v>0</v>
      </c>
      <c r="AB10">
        <f t="shared" si="4"/>
        <v>0</v>
      </c>
      <c r="AC10">
        <f t="shared" si="5"/>
        <v>0</v>
      </c>
      <c r="AE10">
        <f t="shared" si="6"/>
        <v>24</v>
      </c>
      <c r="AF10">
        <f t="shared" si="0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>
        <f t="shared" si="1"/>
        <v>0</v>
      </c>
      <c r="AP10">
        <f t="shared" si="1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"/>
        <v>0</v>
      </c>
      <c r="AU10">
        <f t="shared" si="1"/>
        <v>0</v>
      </c>
      <c r="AV10">
        <f t="shared" si="1"/>
        <v>0</v>
      </c>
      <c r="AW10">
        <f t="shared" si="2"/>
        <v>0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>
        <f t="shared" si="2"/>
        <v>0</v>
      </c>
      <c r="BC10">
        <f t="shared" si="2"/>
        <v>0</v>
      </c>
    </row>
    <row r="11" spans="1:55" x14ac:dyDescent="0.2">
      <c r="A11" s="1">
        <v>43647</v>
      </c>
      <c r="B11">
        <f>'2001 Pink Exp  '!B10</f>
        <v>0</v>
      </c>
      <c r="C11">
        <f>'2001 Pink Exp  '!C10</f>
        <v>0</v>
      </c>
      <c r="D11">
        <f>'2001 Pink Exp  '!D10</f>
        <v>0</v>
      </c>
      <c r="E11">
        <f>'2001 Pink Exp  '!E10</f>
        <v>0</v>
      </c>
      <c r="F11">
        <f>'2001 Pink Exp  '!F10</f>
        <v>0</v>
      </c>
      <c r="G11">
        <f>'2001 Pink Exp  '!G10</f>
        <v>0</v>
      </c>
      <c r="H11">
        <f>'2001 Pink Exp  '!H10</f>
        <v>0</v>
      </c>
      <c r="I11">
        <f>'2001 Pink Exp  '!I10</f>
        <v>0</v>
      </c>
      <c r="J11">
        <f>'2001 Pink Exp  '!J10</f>
        <v>0</v>
      </c>
      <c r="K11">
        <f>'2001 Pink Exp  '!K10</f>
        <v>0</v>
      </c>
      <c r="L11">
        <f>'2001 Pink Exp  '!L10</f>
        <v>0</v>
      </c>
      <c r="M11">
        <f>'2001 Pink Exp  '!M10</f>
        <v>0</v>
      </c>
      <c r="N11">
        <f>'2001 Pink Exp  '!N10</f>
        <v>0</v>
      </c>
      <c r="O11">
        <f>'2001 Pink Exp  '!O10</f>
        <v>0</v>
      </c>
      <c r="P11">
        <f>'2001 Pink Exp  '!P10</f>
        <v>0</v>
      </c>
      <c r="Q11">
        <f>'2001 Pink Exp  '!Q10</f>
        <v>0</v>
      </c>
      <c r="R11">
        <f>'2001 Pink Exp  '!R10</f>
        <v>0</v>
      </c>
      <c r="S11">
        <f>'2001 Pink Exp  '!S10</f>
        <v>0</v>
      </c>
      <c r="T11">
        <f>'2001 Pink Exp  '!T10</f>
        <v>0</v>
      </c>
      <c r="U11">
        <f>'2001 Pink Exp  '!U10</f>
        <v>0</v>
      </c>
      <c r="V11">
        <f>'2001 Pink Exp  '!V10</f>
        <v>0</v>
      </c>
      <c r="W11">
        <f>'2001 Pink Exp  '!W10</f>
        <v>0</v>
      </c>
      <c r="X11">
        <f>'2001 Pink Exp  '!X10</f>
        <v>0</v>
      </c>
      <c r="Y11">
        <f>'2001 Pink Exp  '!Y10</f>
        <v>0</v>
      </c>
      <c r="Z11">
        <f t="shared" si="3"/>
        <v>0</v>
      </c>
      <c r="AB11">
        <f t="shared" si="4"/>
        <v>0</v>
      </c>
      <c r="AC11">
        <f t="shared" si="5"/>
        <v>0</v>
      </c>
      <c r="AE11">
        <f t="shared" si="6"/>
        <v>24</v>
      </c>
      <c r="AF11">
        <f t="shared" si="0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</row>
    <row r="12" spans="1:55" x14ac:dyDescent="0.2">
      <c r="A12" s="1">
        <v>43648</v>
      </c>
      <c r="B12">
        <f>'2001 Pink Exp  '!B11</f>
        <v>0</v>
      </c>
      <c r="C12">
        <f>'2001 Pink Exp  '!C11</f>
        <v>0</v>
      </c>
      <c r="D12">
        <f>'2001 Pink Exp  '!D11</f>
        <v>0</v>
      </c>
      <c r="E12">
        <f>'2001 Pink Exp  '!E11</f>
        <v>0</v>
      </c>
      <c r="F12">
        <f>'2001 Pink Exp  '!F11</f>
        <v>0</v>
      </c>
      <c r="G12">
        <f>'2001 Pink Exp  '!G11</f>
        <v>0</v>
      </c>
      <c r="H12">
        <f>'2001 Pink Exp  '!H11</f>
        <v>0</v>
      </c>
      <c r="I12">
        <f>'2001 Pink Exp  '!I11</f>
        <v>0</v>
      </c>
      <c r="J12">
        <f>'2001 Pink Exp  '!J11</f>
        <v>0</v>
      </c>
      <c r="K12">
        <f>'2001 Pink Exp  '!K11</f>
        <v>0</v>
      </c>
      <c r="L12">
        <f>'2001 Pink Exp  '!L11</f>
        <v>0</v>
      </c>
      <c r="M12">
        <f>'2001 Pink Exp  '!M11</f>
        <v>0</v>
      </c>
      <c r="N12">
        <f>'2001 Pink Exp  '!N11</f>
        <v>0</v>
      </c>
      <c r="O12">
        <f>'2001 Pink Exp  '!O11</f>
        <v>0</v>
      </c>
      <c r="P12">
        <f>'2001 Pink Exp  '!P11</f>
        <v>0</v>
      </c>
      <c r="Q12">
        <f>'2001 Pink Exp  '!Q11</f>
        <v>0</v>
      </c>
      <c r="R12">
        <f>'2001 Pink Exp  '!R11</f>
        <v>0</v>
      </c>
      <c r="S12">
        <f>'2001 Pink Exp  '!S11</f>
        <v>0</v>
      </c>
      <c r="T12">
        <f>'2001 Pink Exp  '!T11</f>
        <v>0</v>
      </c>
      <c r="U12">
        <f>'2001 Pink Exp  '!U11</f>
        <v>0</v>
      </c>
      <c r="V12">
        <f>'2001 Pink Exp  '!V11</f>
        <v>0</v>
      </c>
      <c r="W12">
        <f>'2001 Pink Exp  '!W11</f>
        <v>0</v>
      </c>
      <c r="X12">
        <f>'2001 Pink Exp  '!X11</f>
        <v>0</v>
      </c>
      <c r="Y12">
        <f>'2001 Pink Exp  '!Y11</f>
        <v>0</v>
      </c>
      <c r="Z12">
        <f t="shared" si="3"/>
        <v>0</v>
      </c>
      <c r="AB12">
        <f t="shared" si="4"/>
        <v>0</v>
      </c>
      <c r="AC12">
        <f t="shared" si="5"/>
        <v>0</v>
      </c>
      <c r="AE12">
        <f t="shared" si="6"/>
        <v>24</v>
      </c>
      <c r="AF12">
        <f t="shared" si="0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  <c r="AK12">
        <f t="shared" si="1"/>
        <v>0</v>
      </c>
      <c r="AL12">
        <f t="shared" si="1"/>
        <v>0</v>
      </c>
      <c r="AM12">
        <f t="shared" si="1"/>
        <v>0</v>
      </c>
      <c r="AN12">
        <f t="shared" si="1"/>
        <v>0</v>
      </c>
      <c r="AO12">
        <f t="shared" si="1"/>
        <v>0</v>
      </c>
      <c r="AP12">
        <f t="shared" si="1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"/>
        <v>0</v>
      </c>
      <c r="AU12">
        <f t="shared" si="1"/>
        <v>0</v>
      </c>
      <c r="AV12">
        <f t="shared" si="1"/>
        <v>0</v>
      </c>
      <c r="AW12">
        <f t="shared" si="2"/>
        <v>0</v>
      </c>
      <c r="AX12">
        <f t="shared" si="2"/>
        <v>0</v>
      </c>
      <c r="AY12">
        <f t="shared" si="2"/>
        <v>0</v>
      </c>
      <c r="AZ12">
        <f t="shared" si="2"/>
        <v>0</v>
      </c>
      <c r="BA12">
        <f t="shared" si="2"/>
        <v>0</v>
      </c>
      <c r="BB12">
        <f t="shared" si="2"/>
        <v>0</v>
      </c>
      <c r="BC12">
        <f t="shared" si="2"/>
        <v>0</v>
      </c>
    </row>
    <row r="13" spans="1:55" x14ac:dyDescent="0.2">
      <c r="A13" s="1">
        <v>43649</v>
      </c>
      <c r="B13">
        <f>'2001 Pink Exp  '!B12</f>
        <v>0</v>
      </c>
      <c r="C13">
        <f>'2001 Pink Exp  '!C12</f>
        <v>0</v>
      </c>
      <c r="D13">
        <f>'2001 Pink Exp  '!D12</f>
        <v>0</v>
      </c>
      <c r="E13">
        <f>'2001 Pink Exp  '!E12</f>
        <v>0</v>
      </c>
      <c r="F13">
        <f>'2001 Pink Exp  '!F12</f>
        <v>0</v>
      </c>
      <c r="G13">
        <f>'2001 Pink Exp  '!G12</f>
        <v>0</v>
      </c>
      <c r="H13">
        <f>'2001 Pink Exp  '!H12</f>
        <v>0</v>
      </c>
      <c r="I13">
        <f>'2001 Pink Exp  '!I12</f>
        <v>0</v>
      </c>
      <c r="J13">
        <f>'2001 Pink Exp  '!J12</f>
        <v>0</v>
      </c>
      <c r="K13">
        <f>'2001 Pink Exp  '!K12</f>
        <v>0</v>
      </c>
      <c r="L13">
        <f>'2001 Pink Exp  '!L12</f>
        <v>0</v>
      </c>
      <c r="M13">
        <f>'2001 Pink Exp  '!M12</f>
        <v>0</v>
      </c>
      <c r="N13">
        <f>'2001 Pink Exp  '!N12</f>
        <v>0</v>
      </c>
      <c r="O13">
        <f>'2001 Pink Exp  '!O12</f>
        <v>0</v>
      </c>
      <c r="P13">
        <f>'2001 Pink Exp  '!P12</f>
        <v>0</v>
      </c>
      <c r="Q13">
        <f>'2001 Pink Exp  '!Q12</f>
        <v>0</v>
      </c>
      <c r="R13">
        <f>'2001 Pink Exp  '!R12</f>
        <v>0</v>
      </c>
      <c r="S13">
        <f>'2001 Pink Exp  '!S12</f>
        <v>3</v>
      </c>
      <c r="T13">
        <f>'2001 Pink Exp  '!T12</f>
        <v>3</v>
      </c>
      <c r="U13">
        <f>'2001 Pink Exp  '!U12</f>
        <v>3</v>
      </c>
      <c r="V13">
        <f>'2001 Pink Exp  '!V12</f>
        <v>0</v>
      </c>
      <c r="W13">
        <f>'2001 Pink Exp  '!W12</f>
        <v>6</v>
      </c>
      <c r="X13">
        <f>'2001 Pink Exp  '!X12</f>
        <v>3</v>
      </c>
      <c r="Y13">
        <f>'2001 Pink Exp  '!Y12</f>
        <v>6</v>
      </c>
      <c r="Z13">
        <f t="shared" si="3"/>
        <v>24</v>
      </c>
      <c r="AB13">
        <f t="shared" si="4"/>
        <v>24</v>
      </c>
      <c r="AC13">
        <f t="shared" si="5"/>
        <v>25.04347826086957</v>
      </c>
      <c r="AE13">
        <f t="shared" si="6"/>
        <v>24</v>
      </c>
      <c r="AF13">
        <f t="shared" si="0"/>
        <v>0.17391304347826086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  <c r="AK13">
        <f t="shared" si="1"/>
        <v>0</v>
      </c>
      <c r="AL13">
        <f t="shared" si="1"/>
        <v>0</v>
      </c>
      <c r="AM13">
        <f t="shared" si="1"/>
        <v>0</v>
      </c>
      <c r="AN13">
        <f t="shared" si="1"/>
        <v>0</v>
      </c>
      <c r="AO13">
        <f t="shared" si="1"/>
        <v>0</v>
      </c>
      <c r="AP13">
        <f t="shared" si="1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"/>
        <v>0</v>
      </c>
      <c r="AU13">
        <f t="shared" si="1"/>
        <v>0</v>
      </c>
      <c r="AV13">
        <f t="shared" si="1"/>
        <v>0</v>
      </c>
      <c r="AW13">
        <f t="shared" si="2"/>
        <v>1</v>
      </c>
      <c r="AX13">
        <f t="shared" si="2"/>
        <v>0</v>
      </c>
      <c r="AY13">
        <f t="shared" si="2"/>
        <v>0</v>
      </c>
      <c r="AZ13">
        <f t="shared" si="2"/>
        <v>1</v>
      </c>
      <c r="BA13">
        <f t="shared" si="2"/>
        <v>4</v>
      </c>
      <c r="BB13">
        <f t="shared" si="2"/>
        <v>1</v>
      </c>
      <c r="BC13">
        <f t="shared" si="2"/>
        <v>1</v>
      </c>
    </row>
    <row r="14" spans="1:55" x14ac:dyDescent="0.2">
      <c r="A14" s="1">
        <v>43650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>
        <f t="shared" si="3"/>
        <v>0</v>
      </c>
      <c r="AC14" t="e">
        <f t="shared" si="5"/>
        <v>#DIV/0!</v>
      </c>
      <c r="AE14">
        <v>0</v>
      </c>
      <c r="AF14">
        <f t="shared" si="0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  <c r="AL14">
        <f t="shared" si="1"/>
        <v>0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2"/>
        <v>0</v>
      </c>
      <c r="AX14">
        <f t="shared" si="2"/>
        <v>0</v>
      </c>
      <c r="AY14">
        <f t="shared" si="2"/>
        <v>0</v>
      </c>
      <c r="AZ14">
        <f t="shared" si="2"/>
        <v>0</v>
      </c>
      <c r="BA14">
        <f t="shared" si="2"/>
        <v>0</v>
      </c>
      <c r="BB14">
        <f t="shared" si="2"/>
        <v>0</v>
      </c>
      <c r="BC14">
        <f t="shared" si="2"/>
        <v>0</v>
      </c>
    </row>
    <row r="15" spans="1:55" x14ac:dyDescent="0.2">
      <c r="A15" s="1">
        <v>43651</v>
      </c>
      <c r="B15">
        <f>'2001 Pink Exp  '!B14</f>
        <v>0</v>
      </c>
      <c r="C15">
        <f>'2001 Pink Exp  '!C14</f>
        <v>0</v>
      </c>
      <c r="D15">
        <f>'2001 Pink Exp  '!D14</f>
        <v>0</v>
      </c>
      <c r="E15">
        <f>'2001 Pink Exp  '!E14</f>
        <v>0</v>
      </c>
      <c r="F15">
        <f>'2001 Pink Exp  '!F14</f>
        <v>0</v>
      </c>
      <c r="G15">
        <f>'2001 Pink Exp  '!G14</f>
        <v>0</v>
      </c>
      <c r="H15">
        <f>'2001 Pink Exp  '!H14</f>
        <v>0</v>
      </c>
      <c r="I15">
        <f>'2001 Pink Exp  '!I14</f>
        <v>0</v>
      </c>
      <c r="J15">
        <f>'2001 Pink Exp  '!J14</f>
        <v>0</v>
      </c>
      <c r="K15">
        <f>'2001 Pink Exp  '!K14</f>
        <v>0</v>
      </c>
      <c r="L15">
        <f>'2001 Pink Exp  '!L14</f>
        <v>0</v>
      </c>
      <c r="M15">
        <f>'2001 Pink Exp  '!M14</f>
        <v>0</v>
      </c>
      <c r="N15">
        <f>'2001 Pink Exp  '!N14</f>
        <v>0</v>
      </c>
      <c r="O15">
        <f>'2001 Pink Exp  '!O14</f>
        <v>0</v>
      </c>
      <c r="P15">
        <f>'2001 Pink Exp  '!P14</f>
        <v>0</v>
      </c>
      <c r="Q15">
        <f>'2001 Pink Exp  '!Q14</f>
        <v>0</v>
      </c>
      <c r="R15">
        <f>'2001 Pink Exp  '!R14</f>
        <v>0</v>
      </c>
      <c r="S15">
        <f>'2001 Pink Exp  '!S14</f>
        <v>0</v>
      </c>
      <c r="T15">
        <f>'2001 Pink Exp  '!T14</f>
        <v>0</v>
      </c>
      <c r="U15">
        <f>'2001 Pink Exp  '!U14</f>
        <v>0</v>
      </c>
      <c r="V15">
        <f>'2001 Pink Exp  '!V14</f>
        <v>0</v>
      </c>
      <c r="W15">
        <f>'2001 Pink Exp  '!W14</f>
        <v>0</v>
      </c>
      <c r="X15">
        <f>'2001 Pink Exp  '!X14</f>
        <v>0</v>
      </c>
      <c r="Y15">
        <f>'2001 Pink Exp  '!Y14</f>
        <v>0</v>
      </c>
      <c r="Z15">
        <f>SUM(B15:J15,Q15:Y15)</f>
        <v>0</v>
      </c>
      <c r="AB15">
        <f t="shared" si="4"/>
        <v>0</v>
      </c>
      <c r="AC15">
        <f t="shared" si="5"/>
        <v>0</v>
      </c>
      <c r="AE15">
        <f t="shared" si="6"/>
        <v>24</v>
      </c>
      <c r="AF15">
        <f t="shared" si="0"/>
        <v>0</v>
      </c>
      <c r="AG15">
        <f t="shared" si="1"/>
        <v>0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"/>
        <v>0</v>
      </c>
      <c r="AU15">
        <f t="shared" si="1"/>
        <v>0</v>
      </c>
      <c r="AV15">
        <f t="shared" si="1"/>
        <v>0</v>
      </c>
      <c r="AW15">
        <f t="shared" si="2"/>
        <v>0</v>
      </c>
      <c r="AX15">
        <f t="shared" si="2"/>
        <v>0</v>
      </c>
      <c r="AY15">
        <f t="shared" si="2"/>
        <v>0</v>
      </c>
      <c r="AZ15">
        <f t="shared" si="2"/>
        <v>0</v>
      </c>
      <c r="BA15">
        <f t="shared" si="2"/>
        <v>0</v>
      </c>
      <c r="BB15">
        <f t="shared" si="2"/>
        <v>0</v>
      </c>
      <c r="BC15">
        <f t="shared" si="2"/>
        <v>0</v>
      </c>
    </row>
    <row r="16" spans="1:55" x14ac:dyDescent="0.2">
      <c r="A16" s="1">
        <v>43652</v>
      </c>
      <c r="B16">
        <f>'2001 Pink Exp  '!B15</f>
        <v>0</v>
      </c>
      <c r="C16">
        <f>'2001 Pink Exp  '!C15</f>
        <v>0</v>
      </c>
      <c r="D16">
        <f>'2001 Pink Exp  '!D15</f>
        <v>0</v>
      </c>
      <c r="E16">
        <f>'2001 Pink Exp  '!E15</f>
        <v>0</v>
      </c>
      <c r="F16">
        <f>'2001 Pink Exp  '!F15</f>
        <v>0</v>
      </c>
      <c r="G16">
        <f>'2001 Pink Exp  '!G15</f>
        <v>0</v>
      </c>
      <c r="H16">
        <f>'2001 Pink Exp  '!H15</f>
        <v>0</v>
      </c>
      <c r="I16">
        <f>'2001 Pink Exp  '!I15</f>
        <v>0</v>
      </c>
      <c r="J16">
        <f>'2001 Pink Exp  '!J15</f>
        <v>0</v>
      </c>
      <c r="K16">
        <f>'2001 Pink Exp  '!K15</f>
        <v>0</v>
      </c>
      <c r="L16">
        <f>'2001 Pink Exp  '!L15</f>
        <v>0</v>
      </c>
      <c r="M16">
        <f>'2001 Pink Exp  '!M15</f>
        <v>0</v>
      </c>
      <c r="N16">
        <f>'2001 Pink Exp  '!N15</f>
        <v>0</v>
      </c>
      <c r="O16">
        <f>'2001 Pink Exp  '!O15</f>
        <v>0</v>
      </c>
      <c r="P16">
        <f>'2001 Pink Exp  '!P15</f>
        <v>0</v>
      </c>
      <c r="Q16">
        <f>'2001 Pink Exp  '!Q15</f>
        <v>0</v>
      </c>
      <c r="R16">
        <f>'2001 Pink Exp  '!R15</f>
        <v>0</v>
      </c>
      <c r="S16">
        <f>'2001 Pink Exp  '!S15</f>
        <v>0</v>
      </c>
      <c r="T16">
        <f>'2001 Pink Exp  '!T15</f>
        <v>0</v>
      </c>
      <c r="U16">
        <f>'2001 Pink Exp  '!U15</f>
        <v>0</v>
      </c>
      <c r="V16">
        <f>'2001 Pink Exp  '!V15</f>
        <v>0</v>
      </c>
      <c r="W16">
        <f>'2001 Pink Exp  '!W15</f>
        <v>0</v>
      </c>
      <c r="X16">
        <f>'2001 Pink Exp  '!X15</f>
        <v>0</v>
      </c>
      <c r="Y16">
        <f>'2001 Pink Exp  '!Y15</f>
        <v>0</v>
      </c>
      <c r="Z16">
        <f>SUM(B16:J16,Q16:Y16)</f>
        <v>0</v>
      </c>
      <c r="AB16">
        <f t="shared" si="4"/>
        <v>0</v>
      </c>
      <c r="AC16">
        <f t="shared" si="5"/>
        <v>0</v>
      </c>
      <c r="AE16">
        <f t="shared" si="6"/>
        <v>24</v>
      </c>
      <c r="AF16">
        <f t="shared" si="0"/>
        <v>0</v>
      </c>
      <c r="AG16">
        <f t="shared" si="1"/>
        <v>0</v>
      </c>
      <c r="AH16">
        <f t="shared" si="1"/>
        <v>0</v>
      </c>
      <c r="AI16">
        <f t="shared" si="1"/>
        <v>0</v>
      </c>
      <c r="AJ16">
        <f t="shared" si="1"/>
        <v>0</v>
      </c>
      <c r="AK16">
        <f t="shared" si="1"/>
        <v>0</v>
      </c>
      <c r="AL16">
        <f t="shared" si="1"/>
        <v>0</v>
      </c>
      <c r="AM16">
        <f t="shared" si="1"/>
        <v>0</v>
      </c>
      <c r="AN16">
        <f t="shared" si="1"/>
        <v>0</v>
      </c>
      <c r="AO16">
        <f t="shared" si="1"/>
        <v>0</v>
      </c>
      <c r="AP16">
        <f t="shared" si="1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"/>
        <v>0</v>
      </c>
      <c r="AU16">
        <f t="shared" si="1"/>
        <v>0</v>
      </c>
      <c r="AV16">
        <f t="shared" si="1"/>
        <v>0</v>
      </c>
      <c r="AW16">
        <f t="shared" si="2"/>
        <v>0</v>
      </c>
      <c r="AX16">
        <f t="shared" si="2"/>
        <v>0</v>
      </c>
      <c r="AY16">
        <f t="shared" si="2"/>
        <v>0</v>
      </c>
      <c r="AZ16">
        <f t="shared" si="2"/>
        <v>0</v>
      </c>
      <c r="BA16">
        <f t="shared" si="2"/>
        <v>0</v>
      </c>
      <c r="BB16">
        <f t="shared" si="2"/>
        <v>0</v>
      </c>
      <c r="BC16">
        <f t="shared" si="2"/>
        <v>0</v>
      </c>
    </row>
    <row r="17" spans="1:55" x14ac:dyDescent="0.2">
      <c r="A17" s="1">
        <v>43653</v>
      </c>
      <c r="B17">
        <f>'2001 Pink Exp  '!B16</f>
        <v>0</v>
      </c>
      <c r="C17">
        <f>'2001 Pink Exp  '!C16</f>
        <v>0</v>
      </c>
      <c r="D17">
        <f>'2001 Pink Exp  '!D16</f>
        <v>0</v>
      </c>
      <c r="E17">
        <f>'2001 Pink Exp  '!E16</f>
        <v>0</v>
      </c>
      <c r="F17">
        <f>'2001 Pink Exp  '!F16</f>
        <v>0</v>
      </c>
      <c r="G17">
        <f>'2001 Pink Exp  '!G16</f>
        <v>0</v>
      </c>
      <c r="H17">
        <f>'2001 Pink Exp  '!H16</f>
        <v>0</v>
      </c>
      <c r="I17">
        <f>'2001 Pink Exp  '!I16</f>
        <v>0</v>
      </c>
      <c r="J17">
        <f>'2001 Pink Exp  '!J16</f>
        <v>0</v>
      </c>
      <c r="K17">
        <f>'2001 Pink Exp  '!K16</f>
        <v>0</v>
      </c>
      <c r="L17">
        <f>'2001 Pink Exp  '!L16</f>
        <v>0</v>
      </c>
      <c r="M17">
        <f>'2001 Pink Exp  '!M16</f>
        <v>0</v>
      </c>
      <c r="N17">
        <f>'2001 Pink Exp  '!N16</f>
        <v>0</v>
      </c>
      <c r="O17">
        <f>'2001 Pink Exp  '!O16</f>
        <v>0</v>
      </c>
      <c r="P17">
        <f>'2001 Pink Exp  '!P16</f>
        <v>0</v>
      </c>
      <c r="Q17">
        <f>'2001 Pink Exp  '!Q16</f>
        <v>0</v>
      </c>
      <c r="R17">
        <f>'2001 Pink Exp  '!R16</f>
        <v>0</v>
      </c>
      <c r="S17">
        <f>'2001 Pink Exp  '!S16</f>
        <v>0</v>
      </c>
      <c r="T17">
        <f>'2001 Pink Exp  '!T16</f>
        <v>0</v>
      </c>
      <c r="U17">
        <f>'2001 Pink Exp  '!U16</f>
        <v>0</v>
      </c>
      <c r="V17">
        <f>'2001 Pink Exp  '!V16</f>
        <v>0</v>
      </c>
      <c r="W17">
        <f>'2001 Pink Exp  '!W16</f>
        <v>0</v>
      </c>
      <c r="X17">
        <f>'2001 Pink Exp  '!X16</f>
        <v>0</v>
      </c>
      <c r="Y17">
        <f>'2001 Pink Exp  '!Y16</f>
        <v>0</v>
      </c>
      <c r="Z17">
        <f>SUM(B17:Y17)</f>
        <v>0</v>
      </c>
      <c r="AB17">
        <f t="shared" si="4"/>
        <v>0</v>
      </c>
      <c r="AC17">
        <f t="shared" si="5"/>
        <v>0</v>
      </c>
      <c r="AE17">
        <f t="shared" si="6"/>
        <v>24</v>
      </c>
      <c r="AF17">
        <f t="shared" si="0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2"/>
        <v>0</v>
      </c>
      <c r="AX17">
        <f t="shared" si="2"/>
        <v>0</v>
      </c>
      <c r="AY17">
        <f t="shared" si="2"/>
        <v>0</v>
      </c>
      <c r="AZ17">
        <f t="shared" si="2"/>
        <v>0</v>
      </c>
      <c r="BA17">
        <f t="shared" si="2"/>
        <v>0</v>
      </c>
      <c r="BB17">
        <f t="shared" si="2"/>
        <v>0</v>
      </c>
      <c r="BC17">
        <f t="shared" si="2"/>
        <v>0</v>
      </c>
    </row>
    <row r="18" spans="1:55" x14ac:dyDescent="0.2">
      <c r="A18" s="1">
        <v>43654</v>
      </c>
      <c r="B18">
        <f>'2001 Pink Exp  '!B17</f>
        <v>0</v>
      </c>
      <c r="C18">
        <f>'2001 Pink Exp  '!C17</f>
        <v>0</v>
      </c>
      <c r="D18">
        <f>'2001 Pink Exp  '!D17</f>
        <v>0</v>
      </c>
      <c r="E18">
        <f>'2001 Pink Exp  '!E17</f>
        <v>0</v>
      </c>
      <c r="F18">
        <f>'2001 Pink Exp  '!F17</f>
        <v>0</v>
      </c>
      <c r="G18">
        <f>'2001 Pink Exp  '!G17</f>
        <v>0</v>
      </c>
      <c r="H18">
        <f>'2001 Pink Exp  '!H17</f>
        <v>0</v>
      </c>
      <c r="I18">
        <f>'2001 Pink Exp  '!I17</f>
        <v>0</v>
      </c>
      <c r="J18">
        <f>'2001 Pink Exp  '!J17</f>
        <v>0</v>
      </c>
      <c r="K18">
        <f>'2001 Pink Exp  '!K17</f>
        <v>0</v>
      </c>
      <c r="L18">
        <f>'2001 Pink Exp  '!L17</f>
        <v>0</v>
      </c>
      <c r="M18">
        <f>'2001 Pink Exp  '!M17</f>
        <v>0</v>
      </c>
      <c r="N18">
        <f>'2001 Pink Exp  '!N17</f>
        <v>0</v>
      </c>
      <c r="O18">
        <f>'2001 Pink Exp  '!O17</f>
        <v>0</v>
      </c>
      <c r="P18">
        <f>'2001 Pink Exp  '!P17</f>
        <v>0</v>
      </c>
      <c r="Q18">
        <f>'2001 Pink Exp  '!Q17</f>
        <v>0</v>
      </c>
      <c r="R18">
        <f>'2001 Pink Exp  '!R17</f>
        <v>0</v>
      </c>
      <c r="S18">
        <f>'2001 Pink Exp  '!S17</f>
        <v>0</v>
      </c>
      <c r="T18">
        <f>'2001 Pink Exp  '!T17</f>
        <v>0</v>
      </c>
      <c r="U18">
        <f>'2001 Pink Exp  '!U17</f>
        <v>0</v>
      </c>
      <c r="V18">
        <f>'2001 Pink Exp  '!V17</f>
        <v>0</v>
      </c>
      <c r="W18">
        <f>'2001 Pink Exp  '!W17</f>
        <v>0</v>
      </c>
      <c r="X18">
        <f>'2001 Pink Exp  '!X17</f>
        <v>0</v>
      </c>
      <c r="Y18">
        <f>'2001 Pink Exp  '!Y17</f>
        <v>0</v>
      </c>
      <c r="Z18">
        <f t="shared" ref="Z18:Z81" si="7">SUM(B18:Y18)</f>
        <v>0</v>
      </c>
      <c r="AB18">
        <f t="shared" si="4"/>
        <v>0</v>
      </c>
      <c r="AC18">
        <f t="shared" si="5"/>
        <v>0</v>
      </c>
      <c r="AE18">
        <f t="shared" si="6"/>
        <v>24</v>
      </c>
      <c r="AF18">
        <f t="shared" si="0"/>
        <v>0</v>
      </c>
      <c r="AG18">
        <f t="shared" si="1"/>
        <v>0</v>
      </c>
      <c r="AH18">
        <f t="shared" si="1"/>
        <v>0</v>
      </c>
      <c r="AI18">
        <f t="shared" si="1"/>
        <v>0</v>
      </c>
      <c r="AJ18">
        <f t="shared" si="1"/>
        <v>0</v>
      </c>
      <c r="AK18">
        <f t="shared" si="1"/>
        <v>0</v>
      </c>
      <c r="AL18">
        <f t="shared" si="1"/>
        <v>0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0</v>
      </c>
      <c r="AR18">
        <f t="shared" si="1"/>
        <v>0</v>
      </c>
      <c r="AS18">
        <f t="shared" si="1"/>
        <v>0</v>
      </c>
      <c r="AT18">
        <f t="shared" si="1"/>
        <v>0</v>
      </c>
      <c r="AU18">
        <f t="shared" si="1"/>
        <v>0</v>
      </c>
      <c r="AV18">
        <f t="shared" si="1"/>
        <v>0</v>
      </c>
      <c r="AW18">
        <f t="shared" si="2"/>
        <v>0</v>
      </c>
      <c r="AX18">
        <f t="shared" si="2"/>
        <v>0</v>
      </c>
      <c r="AY18">
        <f t="shared" si="2"/>
        <v>0</v>
      </c>
      <c r="AZ18">
        <f t="shared" si="2"/>
        <v>0</v>
      </c>
      <c r="BA18">
        <f t="shared" si="2"/>
        <v>0</v>
      </c>
      <c r="BB18">
        <f t="shared" si="2"/>
        <v>0</v>
      </c>
      <c r="BC18">
        <f t="shared" si="2"/>
        <v>0</v>
      </c>
    </row>
    <row r="19" spans="1:55" x14ac:dyDescent="0.2">
      <c r="A19" s="1">
        <v>43655</v>
      </c>
      <c r="B19">
        <f>'2001 Pink Exp  '!B18</f>
        <v>42</v>
      </c>
      <c r="C19">
        <f>'2001 Pink Exp  '!C18</f>
        <v>15</v>
      </c>
      <c r="D19">
        <f>'2001 Pink Exp  '!D18</f>
        <v>69</v>
      </c>
      <c r="E19">
        <f>'2001 Pink Exp  '!E18</f>
        <v>33</v>
      </c>
      <c r="F19">
        <f>'2001 Pink Exp  '!F18</f>
        <v>18</v>
      </c>
      <c r="G19">
        <f>'2001 Pink Exp  '!G18</f>
        <v>69</v>
      </c>
      <c r="H19">
        <f>'2001 Pink Exp  '!H18</f>
        <v>33</v>
      </c>
      <c r="I19">
        <f>'2001 Pink Exp  '!I18</f>
        <v>18</v>
      </c>
      <c r="J19">
        <f>'2001 Pink Exp  '!J18</f>
        <v>0</v>
      </c>
      <c r="K19">
        <f>'2001 Pink Exp  '!K18</f>
        <v>0</v>
      </c>
      <c r="L19">
        <f>'2001 Pink Exp  '!L18</f>
        <v>0</v>
      </c>
      <c r="M19">
        <f>'2001 Pink Exp  '!M18</f>
        <v>0</v>
      </c>
      <c r="N19">
        <f>'2001 Pink Exp  '!N18</f>
        <v>0</v>
      </c>
      <c r="O19">
        <f>'2001 Pink Exp  '!O18</f>
        <v>0</v>
      </c>
      <c r="P19">
        <f>'2001 Pink Exp  '!P18</f>
        <v>0</v>
      </c>
      <c r="Q19">
        <f>'2001 Pink Exp  '!Q18</f>
        <v>0</v>
      </c>
      <c r="R19">
        <f>'2001 Pink Exp  '!R18</f>
        <v>0</v>
      </c>
      <c r="S19">
        <f>'2001 Pink Exp  '!S18</f>
        <v>0</v>
      </c>
      <c r="T19">
        <f>'2001 Pink Exp  '!T18</f>
        <v>0</v>
      </c>
      <c r="U19">
        <f>'2001 Pink Exp  '!U18</f>
        <v>0</v>
      </c>
      <c r="V19">
        <f>'2001 Pink Exp  '!V18</f>
        <v>0</v>
      </c>
      <c r="W19">
        <f>'2001 Pink Exp  '!W18</f>
        <v>0</v>
      </c>
      <c r="X19">
        <f>'2001 Pink Exp  '!X18</f>
        <v>0</v>
      </c>
      <c r="Y19">
        <f>'2001 Pink Exp  '!Y18</f>
        <v>3</v>
      </c>
      <c r="Z19">
        <f t="shared" si="7"/>
        <v>300</v>
      </c>
      <c r="AB19">
        <f t="shared" si="4"/>
        <v>300</v>
      </c>
      <c r="AC19">
        <f t="shared" si="5"/>
        <v>3346.434782608696</v>
      </c>
      <c r="AE19">
        <f t="shared" si="6"/>
        <v>24</v>
      </c>
      <c r="AF19">
        <f t="shared" si="0"/>
        <v>23.239130434782609</v>
      </c>
      <c r="AG19">
        <f t="shared" si="1"/>
        <v>81</v>
      </c>
      <c r="AH19">
        <f t="shared" si="1"/>
        <v>324</v>
      </c>
      <c r="AI19">
        <f t="shared" si="1"/>
        <v>144</v>
      </c>
      <c r="AJ19">
        <f t="shared" si="1"/>
        <v>25</v>
      </c>
      <c r="AK19">
        <f t="shared" si="1"/>
        <v>289</v>
      </c>
      <c r="AL19">
        <f t="shared" si="1"/>
        <v>144</v>
      </c>
      <c r="AM19">
        <f t="shared" si="1"/>
        <v>25</v>
      </c>
      <c r="AN19">
        <f t="shared" si="1"/>
        <v>36</v>
      </c>
      <c r="AO19">
        <f t="shared" si="1"/>
        <v>0</v>
      </c>
      <c r="AP19">
        <f t="shared" si="1"/>
        <v>0</v>
      </c>
      <c r="AQ19">
        <f t="shared" si="1"/>
        <v>0</v>
      </c>
      <c r="AR19">
        <f t="shared" si="1"/>
        <v>0</v>
      </c>
      <c r="AS19">
        <f t="shared" si="1"/>
        <v>0</v>
      </c>
      <c r="AT19">
        <f t="shared" si="1"/>
        <v>0</v>
      </c>
      <c r="AU19">
        <f t="shared" si="1"/>
        <v>0</v>
      </c>
      <c r="AV19">
        <f t="shared" si="1"/>
        <v>0</v>
      </c>
      <c r="AW19">
        <f t="shared" si="2"/>
        <v>0</v>
      </c>
      <c r="AX19">
        <f t="shared" si="2"/>
        <v>0</v>
      </c>
      <c r="AY19">
        <f t="shared" si="2"/>
        <v>0</v>
      </c>
      <c r="AZ19">
        <f t="shared" si="2"/>
        <v>0</v>
      </c>
      <c r="BA19">
        <f t="shared" si="2"/>
        <v>0</v>
      </c>
      <c r="BB19">
        <f t="shared" si="2"/>
        <v>0</v>
      </c>
      <c r="BC19">
        <f t="shared" si="2"/>
        <v>1</v>
      </c>
    </row>
    <row r="20" spans="1:55" x14ac:dyDescent="0.2">
      <c r="A20" s="1">
        <v>43656</v>
      </c>
      <c r="B20">
        <f>'2001 Pink Exp  '!B19</f>
        <v>6</v>
      </c>
      <c r="C20">
        <f>'2001 Pink Exp  '!C19</f>
        <v>36</v>
      </c>
      <c r="D20">
        <f>'2001 Pink Exp  '!D19</f>
        <v>0</v>
      </c>
      <c r="E20">
        <f>'2001 Pink Exp  '!E19</f>
        <v>3</v>
      </c>
      <c r="F20">
        <f>'2001 Pink Exp  '!F19</f>
        <v>0</v>
      </c>
      <c r="G20">
        <f>'2001 Pink Exp  '!G19</f>
        <v>3</v>
      </c>
      <c r="H20">
        <f>'2001 Pink Exp  '!H19</f>
        <v>3</v>
      </c>
      <c r="I20">
        <f>'2001 Pink Exp  '!I19</f>
        <v>6</v>
      </c>
      <c r="J20">
        <f>'2001 Pink Exp  '!J19</f>
        <v>0</v>
      </c>
      <c r="K20">
        <f>'2001 Pink Exp  '!K19</f>
        <v>0</v>
      </c>
      <c r="L20">
        <f>'2001 Pink Exp  '!L19</f>
        <v>0</v>
      </c>
      <c r="M20">
        <f>'2001 Pink Exp  '!M19</f>
        <v>0</v>
      </c>
      <c r="N20">
        <f>'2001 Pink Exp  '!N19</f>
        <v>0</v>
      </c>
      <c r="O20">
        <f>'2001 Pink Exp  '!O19</f>
        <v>0</v>
      </c>
      <c r="P20">
        <f>'2001 Pink Exp  '!P19</f>
        <v>0</v>
      </c>
      <c r="Q20">
        <f>'2001 Pink Exp  '!Q19</f>
        <v>0</v>
      </c>
      <c r="R20">
        <f>'2001 Pink Exp  '!R19</f>
        <v>0</v>
      </c>
      <c r="S20">
        <f>'2001 Pink Exp  '!S19</f>
        <v>0</v>
      </c>
      <c r="T20">
        <f>'2001 Pink Exp  '!T19</f>
        <v>0</v>
      </c>
      <c r="U20">
        <f>'2001 Pink Exp  '!U19</f>
        <v>3</v>
      </c>
      <c r="V20">
        <f>'2001 Pink Exp  '!V19</f>
        <v>0</v>
      </c>
      <c r="W20">
        <f>'2001 Pink Exp  '!W19</f>
        <v>0</v>
      </c>
      <c r="X20">
        <f>'2001 Pink Exp  '!X19</f>
        <v>0</v>
      </c>
      <c r="Y20">
        <f>'2001 Pink Exp  '!Y19</f>
        <v>0</v>
      </c>
      <c r="Z20">
        <f t="shared" si="7"/>
        <v>60</v>
      </c>
      <c r="AB20">
        <f t="shared" si="4"/>
        <v>60</v>
      </c>
      <c r="AC20">
        <f t="shared" si="5"/>
        <v>795.13043478260875</v>
      </c>
      <c r="AE20">
        <f t="shared" si="6"/>
        <v>24</v>
      </c>
      <c r="AF20">
        <f t="shared" si="0"/>
        <v>5.5217391304347823</v>
      </c>
      <c r="AG20">
        <f t="shared" si="1"/>
        <v>100</v>
      </c>
      <c r="AH20">
        <f t="shared" si="1"/>
        <v>144</v>
      </c>
      <c r="AI20">
        <f t="shared" si="1"/>
        <v>1</v>
      </c>
      <c r="AJ20">
        <f t="shared" si="1"/>
        <v>1</v>
      </c>
      <c r="AK20">
        <f t="shared" si="1"/>
        <v>1</v>
      </c>
      <c r="AL20">
        <f t="shared" si="1"/>
        <v>0</v>
      </c>
      <c r="AM20">
        <f t="shared" si="1"/>
        <v>1</v>
      </c>
      <c r="AN20">
        <f t="shared" si="1"/>
        <v>4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1"/>
        <v>0</v>
      </c>
      <c r="AS20">
        <f t="shared" si="1"/>
        <v>0</v>
      </c>
      <c r="AT20">
        <f t="shared" si="1"/>
        <v>0</v>
      </c>
      <c r="AU20">
        <f t="shared" si="1"/>
        <v>0</v>
      </c>
      <c r="AV20">
        <f t="shared" si="1"/>
        <v>0</v>
      </c>
      <c r="AW20">
        <f t="shared" si="2"/>
        <v>0</v>
      </c>
      <c r="AX20">
        <f t="shared" si="2"/>
        <v>0</v>
      </c>
      <c r="AY20">
        <f t="shared" si="2"/>
        <v>1</v>
      </c>
      <c r="AZ20">
        <f t="shared" si="2"/>
        <v>1</v>
      </c>
      <c r="BA20">
        <f t="shared" si="2"/>
        <v>0</v>
      </c>
      <c r="BB20">
        <f t="shared" si="2"/>
        <v>0</v>
      </c>
      <c r="BC20">
        <f t="shared" si="2"/>
        <v>0</v>
      </c>
    </row>
    <row r="21" spans="1:55" x14ac:dyDescent="0.2">
      <c r="A21" s="1">
        <v>43657</v>
      </c>
      <c r="B21">
        <f>'2001 Pink Exp  '!B20</f>
        <v>9</v>
      </c>
      <c r="C21">
        <f>'2001 Pink Exp  '!C20</f>
        <v>0</v>
      </c>
      <c r="D21">
        <f>'2001 Pink Exp  '!D20</f>
        <v>0</v>
      </c>
      <c r="E21">
        <f>'2001 Pink Exp  '!E20</f>
        <v>0</v>
      </c>
      <c r="F21">
        <f>'2001 Pink Exp  '!F20</f>
        <v>6</v>
      </c>
      <c r="G21">
        <f>'2001 Pink Exp  '!G20</f>
        <v>0</v>
      </c>
      <c r="H21">
        <f>'2001 Pink Exp  '!H20</f>
        <v>0</v>
      </c>
      <c r="I21">
        <f>'2001 Pink Exp  '!I20</f>
        <v>0</v>
      </c>
      <c r="J21">
        <f>'2001 Pink Exp  '!J20</f>
        <v>0</v>
      </c>
      <c r="K21">
        <f>'2001 Pink Exp  '!K20</f>
        <v>0</v>
      </c>
      <c r="L21">
        <f>'2001 Pink Exp  '!L20</f>
        <v>0</v>
      </c>
      <c r="M21">
        <f>'2001 Pink Exp  '!M20</f>
        <v>-3</v>
      </c>
      <c r="N21">
        <f>'2001 Pink Exp  '!N20</f>
        <v>0</v>
      </c>
      <c r="O21">
        <f>'2001 Pink Exp  '!O20</f>
        <v>0</v>
      </c>
      <c r="P21">
        <f>'2001 Pink Exp  '!P20</f>
        <v>0</v>
      </c>
      <c r="Q21">
        <f>'2001 Pink Exp  '!Q20</f>
        <v>0</v>
      </c>
      <c r="R21">
        <f>'2001 Pink Exp  '!R20</f>
        <v>0</v>
      </c>
      <c r="S21">
        <f>'2001 Pink Exp  '!S20</f>
        <v>0</v>
      </c>
      <c r="T21">
        <f>'2001 Pink Exp  '!T20</f>
        <v>0</v>
      </c>
      <c r="U21">
        <f>'2001 Pink Exp  '!U20</f>
        <v>0</v>
      </c>
      <c r="V21">
        <f>'2001 Pink Exp  '!V20</f>
        <v>0</v>
      </c>
      <c r="W21">
        <f>'2001 Pink Exp  '!W20</f>
        <v>0</v>
      </c>
      <c r="X21">
        <f>'2001 Pink Exp  '!X20</f>
        <v>6</v>
      </c>
      <c r="Y21">
        <f>'2001 Pink Exp  '!Y20</f>
        <v>9</v>
      </c>
      <c r="Z21">
        <f t="shared" si="7"/>
        <v>27</v>
      </c>
      <c r="AB21">
        <f t="shared" si="4"/>
        <v>27</v>
      </c>
      <c r="AC21">
        <f t="shared" si="5"/>
        <v>75.130434782608702</v>
      </c>
      <c r="AE21">
        <f t="shared" si="6"/>
        <v>24</v>
      </c>
      <c r="AF21">
        <f t="shared" si="0"/>
        <v>0.52173913043478259</v>
      </c>
      <c r="AG21">
        <f t="shared" si="1"/>
        <v>9</v>
      </c>
      <c r="AH21">
        <f t="shared" si="1"/>
        <v>0</v>
      </c>
      <c r="AI21">
        <f t="shared" si="1"/>
        <v>0</v>
      </c>
      <c r="AJ21">
        <f t="shared" si="1"/>
        <v>4</v>
      </c>
      <c r="AK21">
        <f t="shared" si="1"/>
        <v>4</v>
      </c>
      <c r="AL21">
        <f t="shared" si="1"/>
        <v>0</v>
      </c>
      <c r="AM21">
        <f t="shared" si="1"/>
        <v>0</v>
      </c>
      <c r="AN21">
        <f t="shared" si="1"/>
        <v>0</v>
      </c>
      <c r="AO21">
        <f t="shared" si="1"/>
        <v>0</v>
      </c>
      <c r="AP21">
        <f t="shared" si="1"/>
        <v>0</v>
      </c>
      <c r="AQ21">
        <f t="shared" si="1"/>
        <v>1</v>
      </c>
      <c r="AR21">
        <f t="shared" si="1"/>
        <v>1</v>
      </c>
      <c r="AS21">
        <f t="shared" si="1"/>
        <v>0</v>
      </c>
      <c r="AT21">
        <f t="shared" si="1"/>
        <v>0</v>
      </c>
      <c r="AU21">
        <f t="shared" si="1"/>
        <v>0</v>
      </c>
      <c r="AV21">
        <f t="shared" si="1"/>
        <v>0</v>
      </c>
      <c r="AW21">
        <f t="shared" si="2"/>
        <v>0</v>
      </c>
      <c r="AX21">
        <f t="shared" si="2"/>
        <v>0</v>
      </c>
      <c r="AY21">
        <f t="shared" si="2"/>
        <v>0</v>
      </c>
      <c r="AZ21">
        <f t="shared" si="2"/>
        <v>0</v>
      </c>
      <c r="BA21">
        <f t="shared" si="2"/>
        <v>0</v>
      </c>
      <c r="BB21">
        <f t="shared" si="2"/>
        <v>4</v>
      </c>
      <c r="BC21">
        <f t="shared" si="2"/>
        <v>1</v>
      </c>
    </row>
    <row r="22" spans="1:55" x14ac:dyDescent="0.2">
      <c r="A22" s="1">
        <v>43658</v>
      </c>
      <c r="B22">
        <f>'2001 Pink Exp  '!B21</f>
        <v>9</v>
      </c>
      <c r="C22">
        <f>'2001 Pink Exp  '!C21</f>
        <v>3</v>
      </c>
      <c r="D22">
        <f>'2001 Pink Exp  '!D21</f>
        <v>0</v>
      </c>
      <c r="E22" s="10">
        <f>SUM($B$22:$D$22,$H$22:$Y$22)*E90/SUM($B$90:$D$90,$H$90:$Y$90)</f>
        <v>0.93218884120171686</v>
      </c>
      <c r="F22" s="10">
        <f t="shared" ref="F22:G22" si="8">SUM($B$22:$D$22,$H$22:$Y$22)*F90/SUM($B$90:$D$90,$H$90:$Y$90)</f>
        <v>0.88068669527897014</v>
      </c>
      <c r="G22" s="10">
        <f t="shared" si="8"/>
        <v>0.4120171673819743</v>
      </c>
      <c r="H22">
        <f>'2001 Pink Exp  '!H21</f>
        <v>0</v>
      </c>
      <c r="I22">
        <f>'2001 Pink Exp  '!I21</f>
        <v>0</v>
      </c>
      <c r="J22">
        <f>'2001 Pink Exp  '!J21</f>
        <v>0</v>
      </c>
      <c r="K22">
        <f>'2001 Pink Exp  '!K21</f>
        <v>0</v>
      </c>
      <c r="L22">
        <f>'2001 Pink Exp  '!L21</f>
        <v>0</v>
      </c>
      <c r="M22">
        <f>'2001 Pink Exp  '!M21</f>
        <v>0</v>
      </c>
      <c r="N22">
        <f>'2001 Pink Exp  '!N21</f>
        <v>0</v>
      </c>
      <c r="O22">
        <f>'2001 Pink Exp  '!O21</f>
        <v>0</v>
      </c>
      <c r="P22">
        <f>'2001 Pink Exp  '!P21</f>
        <v>0</v>
      </c>
      <c r="Q22">
        <f>'2001 Pink Exp  '!Q21</f>
        <v>0</v>
      </c>
      <c r="R22">
        <f>'2001 Pink Exp  '!R21</f>
        <v>0</v>
      </c>
      <c r="S22">
        <f>'2001 Pink Exp  '!S21</f>
        <v>0</v>
      </c>
      <c r="T22">
        <f>'2001 Pink Exp  '!T21</f>
        <v>0</v>
      </c>
      <c r="U22">
        <f>'2001 Pink Exp  '!U21</f>
        <v>0</v>
      </c>
      <c r="V22">
        <f>'2001 Pink Exp  '!V21</f>
        <v>0</v>
      </c>
      <c r="W22">
        <f>'2001 Pink Exp  '!W21</f>
        <v>0</v>
      </c>
      <c r="X22">
        <f>'2001 Pink Exp  '!X21</f>
        <v>0</v>
      </c>
      <c r="Y22">
        <f>'2001 Pink Exp  '!Y21</f>
        <v>0</v>
      </c>
      <c r="Z22">
        <f t="shared" si="7"/>
        <v>14.224892703862659</v>
      </c>
      <c r="AB22" s="10">
        <f t="shared" si="4"/>
        <v>14</v>
      </c>
      <c r="AC22">
        <f t="shared" si="5"/>
        <v>24.577017115845287</v>
      </c>
      <c r="AE22">
        <f>AE1*SUM(B90:D90,H90:Y90)</f>
        <v>20.246198406951482</v>
      </c>
      <c r="AF22">
        <f t="shared" si="0"/>
        <v>0.13353585991698266</v>
      </c>
      <c r="AG22">
        <f t="shared" si="1"/>
        <v>4</v>
      </c>
      <c r="AH22">
        <f t="shared" si="1"/>
        <v>1</v>
      </c>
      <c r="AI22">
        <f t="shared" si="1"/>
        <v>9.6552892851222191E-2</v>
      </c>
      <c r="AJ22">
        <f t="shared" si="1"/>
        <v>2.9471900384976554E-4</v>
      </c>
      <c r="AK22">
        <f t="shared" si="1"/>
        <v>2.440568070879922E-2</v>
      </c>
      <c r="AL22">
        <f t="shared" si="1"/>
        <v>1.8862016246385095E-2</v>
      </c>
      <c r="AM22">
        <f t="shared" si="1"/>
        <v>0</v>
      </c>
      <c r="AN22">
        <f t="shared" si="1"/>
        <v>0</v>
      </c>
      <c r="AO22">
        <f t="shared" si="1"/>
        <v>0</v>
      </c>
      <c r="AP22">
        <f t="shared" si="1"/>
        <v>0</v>
      </c>
      <c r="AQ22">
        <f t="shared" si="1"/>
        <v>0</v>
      </c>
      <c r="AR22">
        <f t="shared" si="1"/>
        <v>0</v>
      </c>
      <c r="AS22">
        <f t="shared" si="1"/>
        <v>0</v>
      </c>
      <c r="AT22">
        <f t="shared" si="1"/>
        <v>0</v>
      </c>
      <c r="AU22">
        <f t="shared" si="1"/>
        <v>0</v>
      </c>
      <c r="AV22">
        <f t="shared" ref="AV22:BC54" si="9">(Q22/3-R22/3)^2</f>
        <v>0</v>
      </c>
      <c r="AW22">
        <f t="shared" si="2"/>
        <v>0</v>
      </c>
      <c r="AX22">
        <f t="shared" si="2"/>
        <v>0</v>
      </c>
      <c r="AY22">
        <f t="shared" si="2"/>
        <v>0</v>
      </c>
      <c r="AZ22">
        <f t="shared" si="2"/>
        <v>0</v>
      </c>
      <c r="BA22">
        <f t="shared" si="2"/>
        <v>0</v>
      </c>
      <c r="BB22">
        <f t="shared" si="2"/>
        <v>0</v>
      </c>
      <c r="BC22">
        <f t="shared" si="2"/>
        <v>0</v>
      </c>
    </row>
    <row r="23" spans="1:55" x14ac:dyDescent="0.2">
      <c r="A23" s="1">
        <v>43659</v>
      </c>
      <c r="B23">
        <f>'2001 Pink Exp  '!B22</f>
        <v>0</v>
      </c>
      <c r="C23">
        <f>'2001 Pink Exp  '!C22</f>
        <v>0</v>
      </c>
      <c r="D23">
        <f>'2001 Pink Exp  '!D22</f>
        <v>3</v>
      </c>
      <c r="E23">
        <f>'2001 Pink Exp  '!E22</f>
        <v>0</v>
      </c>
      <c r="F23">
        <f>'2001 Pink Exp  '!F22</f>
        <v>3</v>
      </c>
      <c r="G23">
        <f>'2001 Pink Exp  '!G22</f>
        <v>0</v>
      </c>
      <c r="H23">
        <f>'2001 Pink Exp  '!H22</f>
        <v>0</v>
      </c>
      <c r="I23">
        <f>'2001 Pink Exp  '!I22</f>
        <v>0</v>
      </c>
      <c r="J23">
        <f>'2001 Pink Exp  '!J22</f>
        <v>0</v>
      </c>
      <c r="K23">
        <f>'2001 Pink Exp  '!K22</f>
        <v>0</v>
      </c>
      <c r="L23">
        <f>'2001 Pink Exp  '!L22</f>
        <v>0</v>
      </c>
      <c r="M23">
        <f>'2001 Pink Exp  '!M22</f>
        <v>0</v>
      </c>
      <c r="N23">
        <f>'2001 Pink Exp  '!N22</f>
        <v>0</v>
      </c>
      <c r="O23">
        <f>'2001 Pink Exp  '!O22</f>
        <v>0</v>
      </c>
      <c r="P23">
        <f>'2001 Pink Exp  '!P22</f>
        <v>0</v>
      </c>
      <c r="Q23">
        <f>'2001 Pink Exp  '!Q22</f>
        <v>0</v>
      </c>
      <c r="R23">
        <f>'2001 Pink Exp  '!R22</f>
        <v>0</v>
      </c>
      <c r="S23">
        <f>'2001 Pink Exp  '!S22</f>
        <v>0</v>
      </c>
      <c r="T23">
        <f>'2001 Pink Exp  '!T22</f>
        <v>0</v>
      </c>
      <c r="U23">
        <f>'2001 Pink Exp  '!U22</f>
        <v>0</v>
      </c>
      <c r="V23">
        <f>'2001 Pink Exp  '!V22</f>
        <v>0</v>
      </c>
      <c r="W23">
        <f>'2001 Pink Exp  '!W22</f>
        <v>0</v>
      </c>
      <c r="X23">
        <f>'2001 Pink Exp  '!X22</f>
        <v>0</v>
      </c>
      <c r="Y23">
        <f>'2001 Pink Exp  '!Y22</f>
        <v>3</v>
      </c>
      <c r="Z23">
        <f t="shared" si="7"/>
        <v>9</v>
      </c>
      <c r="AB23">
        <f t="shared" si="4"/>
        <v>9</v>
      </c>
      <c r="AC23">
        <f t="shared" si="5"/>
        <v>15.65217391304348</v>
      </c>
      <c r="AE23">
        <f t="shared" si="6"/>
        <v>24</v>
      </c>
      <c r="AF23">
        <f t="shared" si="0"/>
        <v>0.10869565217391304</v>
      </c>
      <c r="AG23">
        <f t="shared" ref="AG23:AU39" si="10">(B23/3-C23/3)^2</f>
        <v>0</v>
      </c>
      <c r="AH23">
        <f t="shared" si="10"/>
        <v>1</v>
      </c>
      <c r="AI23">
        <f t="shared" si="10"/>
        <v>1</v>
      </c>
      <c r="AJ23">
        <f t="shared" si="10"/>
        <v>1</v>
      </c>
      <c r="AK23">
        <f t="shared" si="10"/>
        <v>1</v>
      </c>
      <c r="AL23">
        <f t="shared" si="10"/>
        <v>0</v>
      </c>
      <c r="AM23">
        <f t="shared" si="10"/>
        <v>0</v>
      </c>
      <c r="AN23">
        <f t="shared" si="10"/>
        <v>0</v>
      </c>
      <c r="AO23">
        <f t="shared" si="10"/>
        <v>0</v>
      </c>
      <c r="AP23">
        <f t="shared" si="10"/>
        <v>0</v>
      </c>
      <c r="AQ23">
        <f t="shared" si="10"/>
        <v>0</v>
      </c>
      <c r="AR23">
        <f t="shared" si="10"/>
        <v>0</v>
      </c>
      <c r="AS23">
        <f t="shared" si="10"/>
        <v>0</v>
      </c>
      <c r="AT23">
        <f t="shared" si="10"/>
        <v>0</v>
      </c>
      <c r="AU23">
        <f t="shared" si="10"/>
        <v>0</v>
      </c>
      <c r="AV23">
        <f t="shared" si="9"/>
        <v>0</v>
      </c>
      <c r="AW23">
        <f t="shared" si="9"/>
        <v>0</v>
      </c>
      <c r="AX23">
        <f t="shared" si="9"/>
        <v>0</v>
      </c>
      <c r="AY23">
        <f t="shared" si="9"/>
        <v>0</v>
      </c>
      <c r="AZ23">
        <f t="shared" si="9"/>
        <v>0</v>
      </c>
      <c r="BA23">
        <f t="shared" si="9"/>
        <v>0</v>
      </c>
      <c r="BB23">
        <f t="shared" si="9"/>
        <v>0</v>
      </c>
      <c r="BC23">
        <f t="shared" si="9"/>
        <v>1</v>
      </c>
    </row>
    <row r="24" spans="1:55" x14ac:dyDescent="0.2">
      <c r="A24" s="1">
        <v>43660</v>
      </c>
      <c r="B24">
        <f>'2001 Pink Exp  '!B23</f>
        <v>0</v>
      </c>
      <c r="C24">
        <f>'2001 Pink Exp  '!C23</f>
        <v>0</v>
      </c>
      <c r="D24">
        <f>'2001 Pink Exp  '!D23</f>
        <v>15</v>
      </c>
      <c r="E24">
        <f>'2001 Pink Exp  '!E23</f>
        <v>27</v>
      </c>
      <c r="F24">
        <f>'2001 Pink Exp  '!F23</f>
        <v>9</v>
      </c>
      <c r="G24">
        <f>'2001 Pink Exp  '!G23</f>
        <v>6</v>
      </c>
      <c r="H24">
        <f>'2001 Pink Exp  '!H23</f>
        <v>0</v>
      </c>
      <c r="I24">
        <f>'2001 Pink Exp  '!I23</f>
        <v>0</v>
      </c>
      <c r="J24">
        <f>'2001 Pink Exp  '!J23</f>
        <v>0</v>
      </c>
      <c r="K24">
        <f>'2001 Pink Exp  '!K23</f>
        <v>0</v>
      </c>
      <c r="L24">
        <f>'2001 Pink Exp  '!L23</f>
        <v>0</v>
      </c>
      <c r="M24">
        <f>'2001 Pink Exp  '!M23</f>
        <v>0</v>
      </c>
      <c r="N24">
        <f>'2001 Pink Exp  '!N23</f>
        <v>0</v>
      </c>
      <c r="O24">
        <f>'2001 Pink Exp  '!O23</f>
        <v>0</v>
      </c>
      <c r="P24">
        <f>'2001 Pink Exp  '!P23</f>
        <v>0</v>
      </c>
      <c r="Q24">
        <f>'2001 Pink Exp  '!Q23</f>
        <v>0</v>
      </c>
      <c r="R24">
        <f>'2001 Pink Exp  '!R23</f>
        <v>0</v>
      </c>
      <c r="S24">
        <f>'2001 Pink Exp  '!S23</f>
        <v>0</v>
      </c>
      <c r="T24">
        <f>'2001 Pink Exp  '!T23</f>
        <v>0</v>
      </c>
      <c r="U24">
        <f>'2001 Pink Exp  '!U23</f>
        <v>0</v>
      </c>
      <c r="V24">
        <f>'2001 Pink Exp  '!V23</f>
        <v>0</v>
      </c>
      <c r="W24">
        <f>'2001 Pink Exp  '!W23</f>
        <v>3</v>
      </c>
      <c r="X24">
        <f>'2001 Pink Exp  '!X23</f>
        <v>9</v>
      </c>
      <c r="Y24">
        <f>'2001 Pink Exp  '!Y23</f>
        <v>12</v>
      </c>
      <c r="Z24">
        <f t="shared" si="7"/>
        <v>81</v>
      </c>
      <c r="AB24">
        <f t="shared" si="4"/>
        <v>81</v>
      </c>
      <c r="AC24">
        <f t="shared" si="5"/>
        <v>275.4782608695653</v>
      </c>
      <c r="AE24">
        <f t="shared" si="6"/>
        <v>24</v>
      </c>
      <c r="AF24">
        <f t="shared" si="0"/>
        <v>1.9130434782608696</v>
      </c>
      <c r="AG24">
        <f t="shared" si="10"/>
        <v>0</v>
      </c>
      <c r="AH24">
        <f t="shared" si="10"/>
        <v>25</v>
      </c>
      <c r="AI24">
        <f t="shared" si="10"/>
        <v>16</v>
      </c>
      <c r="AJ24">
        <f t="shared" si="10"/>
        <v>36</v>
      </c>
      <c r="AK24">
        <f t="shared" si="10"/>
        <v>1</v>
      </c>
      <c r="AL24">
        <f t="shared" si="10"/>
        <v>4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9"/>
        <v>0</v>
      </c>
      <c r="AW24">
        <f t="shared" si="9"/>
        <v>0</v>
      </c>
      <c r="AX24">
        <f t="shared" si="9"/>
        <v>0</v>
      </c>
      <c r="AY24">
        <f t="shared" si="9"/>
        <v>0</v>
      </c>
      <c r="AZ24">
        <f t="shared" si="9"/>
        <v>0</v>
      </c>
      <c r="BA24">
        <f t="shared" si="9"/>
        <v>1</v>
      </c>
      <c r="BB24">
        <f t="shared" si="9"/>
        <v>4</v>
      </c>
      <c r="BC24">
        <f t="shared" si="9"/>
        <v>1</v>
      </c>
    </row>
    <row r="25" spans="1:55" x14ac:dyDescent="0.2">
      <c r="A25" s="1">
        <v>43661</v>
      </c>
      <c r="B25">
        <f>'2001 Pink Exp  '!B24</f>
        <v>6</v>
      </c>
      <c r="C25">
        <f>'2001 Pink Exp  '!C24</f>
        <v>0</v>
      </c>
      <c r="D25">
        <f>'2001 Pink Exp  '!D24</f>
        <v>0</v>
      </c>
      <c r="E25">
        <f>'2001 Pink Exp  '!E24</f>
        <v>0</v>
      </c>
      <c r="F25">
        <f>'2001 Pink Exp  '!F24</f>
        <v>0</v>
      </c>
      <c r="G25">
        <f>'2001 Pink Exp  '!G24</f>
        <v>0</v>
      </c>
      <c r="H25">
        <f>'2001 Pink Exp  '!H24</f>
        <v>0</v>
      </c>
      <c r="I25">
        <f>'2001 Pink Exp  '!I24</f>
        <v>0</v>
      </c>
      <c r="J25">
        <f>'2001 Pink Exp  '!J24</f>
        <v>0</v>
      </c>
      <c r="K25">
        <f>'2001 Pink Exp  '!K24</f>
        <v>0</v>
      </c>
      <c r="L25">
        <f>'2001 Pink Exp  '!L24</f>
        <v>0</v>
      </c>
      <c r="M25">
        <f>'2001 Pink Exp  '!M24</f>
        <v>0</v>
      </c>
      <c r="N25">
        <f>'2001 Pink Exp  '!N24</f>
        <v>0</v>
      </c>
      <c r="O25">
        <f>'2001 Pink Exp  '!O24</f>
        <v>0</v>
      </c>
      <c r="P25">
        <f>'2001 Pink Exp  '!P24</f>
        <v>0</v>
      </c>
      <c r="Q25">
        <f>'2001 Pink Exp  '!Q24</f>
        <v>0</v>
      </c>
      <c r="R25">
        <f>'2001 Pink Exp  '!R24</f>
        <v>0</v>
      </c>
      <c r="S25">
        <f>'2001 Pink Exp  '!S24</f>
        <v>0</v>
      </c>
      <c r="T25">
        <f>'2001 Pink Exp  '!T24</f>
        <v>0</v>
      </c>
      <c r="U25">
        <f>'2001 Pink Exp  '!U24</f>
        <v>0</v>
      </c>
      <c r="V25">
        <f>'2001 Pink Exp  '!V24</f>
        <v>0</v>
      </c>
      <c r="W25">
        <f>'2001 Pink Exp  '!W24</f>
        <v>0</v>
      </c>
      <c r="X25">
        <f>'2001 Pink Exp  '!X24</f>
        <v>0</v>
      </c>
      <c r="Y25">
        <f>'2001 Pink Exp  '!Y24</f>
        <v>0</v>
      </c>
      <c r="Z25">
        <f t="shared" si="7"/>
        <v>6</v>
      </c>
      <c r="AB25">
        <f t="shared" si="4"/>
        <v>6</v>
      </c>
      <c r="AC25">
        <f t="shared" si="5"/>
        <v>12.521739130434785</v>
      </c>
      <c r="AE25">
        <f t="shared" si="6"/>
        <v>24</v>
      </c>
      <c r="AF25">
        <f t="shared" si="0"/>
        <v>8.6956521739130432E-2</v>
      </c>
      <c r="AG25">
        <f t="shared" si="10"/>
        <v>4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L25">
        <f t="shared" si="10"/>
        <v>0</v>
      </c>
      <c r="AM25">
        <f t="shared" si="10"/>
        <v>0</v>
      </c>
      <c r="AN25">
        <f t="shared" si="10"/>
        <v>0</v>
      </c>
      <c r="AO25">
        <f t="shared" si="10"/>
        <v>0</v>
      </c>
      <c r="AP25">
        <f t="shared" si="10"/>
        <v>0</v>
      </c>
      <c r="AQ25">
        <f t="shared" si="10"/>
        <v>0</v>
      </c>
      <c r="AR25">
        <f t="shared" si="10"/>
        <v>0</v>
      </c>
      <c r="AS25">
        <f t="shared" si="10"/>
        <v>0</v>
      </c>
      <c r="AT25">
        <f t="shared" si="10"/>
        <v>0</v>
      </c>
      <c r="AU25">
        <f t="shared" si="10"/>
        <v>0</v>
      </c>
      <c r="AV25">
        <f t="shared" si="9"/>
        <v>0</v>
      </c>
      <c r="AW25">
        <f t="shared" si="9"/>
        <v>0</v>
      </c>
      <c r="AX25">
        <f t="shared" si="9"/>
        <v>0</v>
      </c>
      <c r="AY25">
        <f t="shared" si="9"/>
        <v>0</v>
      </c>
      <c r="AZ25">
        <f t="shared" si="9"/>
        <v>0</v>
      </c>
      <c r="BA25">
        <f t="shared" si="9"/>
        <v>0</v>
      </c>
      <c r="BB25">
        <f t="shared" si="9"/>
        <v>0</v>
      </c>
      <c r="BC25">
        <f t="shared" si="9"/>
        <v>0</v>
      </c>
    </row>
    <row r="26" spans="1:55" x14ac:dyDescent="0.2">
      <c r="A26" s="1">
        <v>43662</v>
      </c>
      <c r="B26">
        <f>'2001 Pink Exp  '!B25</f>
        <v>0</v>
      </c>
      <c r="C26">
        <f>'2001 Pink Exp  '!C25</f>
        <v>-6</v>
      </c>
      <c r="D26">
        <f>'2001 Pink Exp  '!D25</f>
        <v>-3</v>
      </c>
      <c r="E26">
        <f>'2001 Pink Exp  '!E25</f>
        <v>0</v>
      </c>
      <c r="F26">
        <f>'2001 Pink Exp  '!F25</f>
        <v>6</v>
      </c>
      <c r="G26">
        <f>'2001 Pink Exp  '!G25</f>
        <v>0</v>
      </c>
      <c r="H26">
        <f>'2001 Pink Exp  '!H25</f>
        <v>0</v>
      </c>
      <c r="I26">
        <f>'2001 Pink Exp  '!I25</f>
        <v>0</v>
      </c>
      <c r="J26">
        <f>'2001 Pink Exp  '!J25</f>
        <v>0</v>
      </c>
      <c r="K26">
        <f>'2001 Pink Exp  '!K25</f>
        <v>0</v>
      </c>
      <c r="L26">
        <f>'2001 Pink Exp  '!L25</f>
        <v>-3</v>
      </c>
      <c r="M26">
        <f>'2001 Pink Exp  '!M25</f>
        <v>0</v>
      </c>
      <c r="N26">
        <f>'2001 Pink Exp  '!N25</f>
        <v>0</v>
      </c>
      <c r="O26">
        <f>'2001 Pink Exp  '!O25</f>
        <v>0</v>
      </c>
      <c r="P26">
        <f>'2001 Pink Exp  '!P25</f>
        <v>0</v>
      </c>
      <c r="Q26">
        <f>'2001 Pink Exp  '!Q25</f>
        <v>0</v>
      </c>
      <c r="R26">
        <f>'2001 Pink Exp  '!R25</f>
        <v>0</v>
      </c>
      <c r="S26">
        <f>'2001 Pink Exp  '!S25</f>
        <v>12</v>
      </c>
      <c r="T26">
        <f>'2001 Pink Exp  '!T25</f>
        <v>18</v>
      </c>
      <c r="U26">
        <f>'2001 Pink Exp  '!U25</f>
        <v>9</v>
      </c>
      <c r="V26">
        <f>'2001 Pink Exp  '!V25</f>
        <v>45</v>
      </c>
      <c r="W26">
        <f>'2001 Pink Exp  '!W25</f>
        <v>6</v>
      </c>
      <c r="X26">
        <f>'2001 Pink Exp  '!X25</f>
        <v>0</v>
      </c>
      <c r="Y26">
        <f>'2001 Pink Exp  '!Y25</f>
        <v>12</v>
      </c>
      <c r="Z26">
        <f t="shared" si="7"/>
        <v>96</v>
      </c>
      <c r="AB26">
        <f t="shared" si="4"/>
        <v>96</v>
      </c>
      <c r="AC26">
        <f t="shared" si="5"/>
        <v>1183.3043478260872</v>
      </c>
      <c r="AE26">
        <f t="shared" si="6"/>
        <v>24</v>
      </c>
      <c r="AF26">
        <f t="shared" si="0"/>
        <v>8.2173913043478262</v>
      </c>
      <c r="AG26">
        <f t="shared" si="10"/>
        <v>4</v>
      </c>
      <c r="AH26">
        <f t="shared" si="10"/>
        <v>1</v>
      </c>
      <c r="AI26">
        <f t="shared" si="10"/>
        <v>1</v>
      </c>
      <c r="AJ26">
        <f t="shared" si="10"/>
        <v>4</v>
      </c>
      <c r="AK26">
        <f t="shared" si="10"/>
        <v>4</v>
      </c>
      <c r="AL26">
        <f t="shared" si="10"/>
        <v>0</v>
      </c>
      <c r="AM26">
        <f t="shared" si="10"/>
        <v>0</v>
      </c>
      <c r="AN26">
        <f t="shared" si="10"/>
        <v>0</v>
      </c>
      <c r="AO26">
        <f t="shared" si="10"/>
        <v>0</v>
      </c>
      <c r="AP26">
        <f t="shared" si="10"/>
        <v>1</v>
      </c>
      <c r="AQ26">
        <f t="shared" si="10"/>
        <v>1</v>
      </c>
      <c r="AR26">
        <f t="shared" si="10"/>
        <v>0</v>
      </c>
      <c r="AS26">
        <f t="shared" si="10"/>
        <v>0</v>
      </c>
      <c r="AT26">
        <f t="shared" si="10"/>
        <v>0</v>
      </c>
      <c r="AU26">
        <f t="shared" si="10"/>
        <v>0</v>
      </c>
      <c r="AV26">
        <f t="shared" si="9"/>
        <v>0</v>
      </c>
      <c r="AW26">
        <f t="shared" si="9"/>
        <v>16</v>
      </c>
      <c r="AX26">
        <f t="shared" si="9"/>
        <v>4</v>
      </c>
      <c r="AY26">
        <f t="shared" si="9"/>
        <v>9</v>
      </c>
      <c r="AZ26">
        <f t="shared" si="9"/>
        <v>144</v>
      </c>
      <c r="BA26">
        <f t="shared" si="9"/>
        <v>169</v>
      </c>
      <c r="BB26">
        <f t="shared" si="9"/>
        <v>4</v>
      </c>
      <c r="BC26">
        <f t="shared" si="9"/>
        <v>16</v>
      </c>
    </row>
    <row r="27" spans="1:55" x14ac:dyDescent="0.2">
      <c r="A27" s="1">
        <v>43663</v>
      </c>
      <c r="B27">
        <f>'2001 Pink Exp  '!B26</f>
        <v>12</v>
      </c>
      <c r="C27">
        <f>'2001 Pink Exp  '!C26</f>
        <v>12</v>
      </c>
      <c r="D27">
        <f>'2001 Pink Exp  '!D26</f>
        <v>6</v>
      </c>
      <c r="E27">
        <f>'2001 Pink Exp  '!E26</f>
        <v>3</v>
      </c>
      <c r="F27">
        <f>'2001 Pink Exp  '!F26</f>
        <v>3</v>
      </c>
      <c r="G27">
        <f>'2001 Pink Exp  '!G26</f>
        <v>0</v>
      </c>
      <c r="H27">
        <f>'2001 Pink Exp  '!H26</f>
        <v>0</v>
      </c>
      <c r="I27">
        <f>'2001 Pink Exp  '!I26</f>
        <v>0</v>
      </c>
      <c r="J27">
        <f>'2001 Pink Exp  '!J26</f>
        <v>0</v>
      </c>
      <c r="K27">
        <f>'2001 Pink Exp  '!K26</f>
        <v>24</v>
      </c>
      <c r="L27">
        <f>'2001 Pink Exp  '!L26</f>
        <v>0</v>
      </c>
      <c r="M27">
        <f>'2001 Pink Exp  '!M26</f>
        <v>0</v>
      </c>
      <c r="N27">
        <f>'2001 Pink Exp  '!N26</f>
        <v>12</v>
      </c>
      <c r="O27">
        <f>'2001 Pink Exp  '!O26</f>
        <v>0</v>
      </c>
      <c r="P27">
        <f>'2001 Pink Exp  '!P26</f>
        <v>3</v>
      </c>
      <c r="Q27">
        <f>'2001 Pink Exp  '!Q26</f>
        <v>0</v>
      </c>
      <c r="R27">
        <f>'2001 Pink Exp  '!R26</f>
        <v>6</v>
      </c>
      <c r="S27">
        <f>'2001 Pink Exp  '!S26</f>
        <v>6</v>
      </c>
      <c r="T27">
        <f>'2001 Pink Exp  '!T26</f>
        <v>6</v>
      </c>
      <c r="U27">
        <f>'2001 Pink Exp  '!U26</f>
        <v>3</v>
      </c>
      <c r="V27">
        <f>'2001 Pink Exp  '!V26</f>
        <v>15</v>
      </c>
      <c r="W27">
        <f>'2001 Pink Exp  '!W26</f>
        <v>6</v>
      </c>
      <c r="X27">
        <f>'2001 Pink Exp  '!X26</f>
        <v>0</v>
      </c>
      <c r="Y27">
        <f>'2001 Pink Exp  '!Y26</f>
        <v>33</v>
      </c>
      <c r="Z27">
        <f t="shared" si="7"/>
        <v>150</v>
      </c>
      <c r="AB27">
        <f t="shared" si="4"/>
        <v>150</v>
      </c>
      <c r="AC27">
        <f t="shared" si="5"/>
        <v>1011.1304347826087</v>
      </c>
      <c r="AE27">
        <f t="shared" si="6"/>
        <v>24</v>
      </c>
      <c r="AF27">
        <f t="shared" si="0"/>
        <v>7.0217391304347823</v>
      </c>
      <c r="AG27">
        <f t="shared" si="10"/>
        <v>0</v>
      </c>
      <c r="AH27">
        <f t="shared" si="10"/>
        <v>4</v>
      </c>
      <c r="AI27">
        <f t="shared" si="10"/>
        <v>1</v>
      </c>
      <c r="AJ27">
        <f t="shared" si="10"/>
        <v>0</v>
      </c>
      <c r="AK27">
        <f t="shared" si="10"/>
        <v>1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64</v>
      </c>
      <c r="AP27">
        <f t="shared" si="10"/>
        <v>64</v>
      </c>
      <c r="AQ27">
        <f t="shared" si="10"/>
        <v>0</v>
      </c>
      <c r="AR27">
        <f t="shared" si="10"/>
        <v>16</v>
      </c>
      <c r="AS27">
        <f t="shared" si="10"/>
        <v>16</v>
      </c>
      <c r="AT27">
        <f t="shared" si="10"/>
        <v>1</v>
      </c>
      <c r="AU27">
        <f t="shared" si="10"/>
        <v>1</v>
      </c>
      <c r="AV27">
        <f t="shared" si="9"/>
        <v>4</v>
      </c>
      <c r="AW27">
        <f t="shared" si="9"/>
        <v>0</v>
      </c>
      <c r="AX27">
        <f t="shared" si="9"/>
        <v>0</v>
      </c>
      <c r="AY27">
        <f t="shared" si="9"/>
        <v>1</v>
      </c>
      <c r="AZ27">
        <f t="shared" si="9"/>
        <v>16</v>
      </c>
      <c r="BA27">
        <f t="shared" si="9"/>
        <v>9</v>
      </c>
      <c r="BB27">
        <f t="shared" si="9"/>
        <v>4</v>
      </c>
      <c r="BC27">
        <f t="shared" si="9"/>
        <v>121</v>
      </c>
    </row>
    <row r="28" spans="1:55" x14ac:dyDescent="0.2">
      <c r="A28" s="1">
        <v>43664</v>
      </c>
      <c r="B28">
        <f>'2001 Pink Exp  '!B27</f>
        <v>6</v>
      </c>
      <c r="C28">
        <f>'2001 Pink Exp  '!C27</f>
        <v>9</v>
      </c>
      <c r="D28">
        <f>'2001 Pink Exp  '!D27</f>
        <v>-3</v>
      </c>
      <c r="E28">
        <f>'2001 Pink Exp  '!E27</f>
        <v>0</v>
      </c>
      <c r="F28">
        <f>'2001 Pink Exp  '!F27</f>
        <v>18</v>
      </c>
      <c r="G28">
        <f>'2001 Pink Exp  '!G27</f>
        <v>6</v>
      </c>
      <c r="H28">
        <f>'2001 Pink Exp  '!H27</f>
        <v>3</v>
      </c>
      <c r="I28">
        <f>'2001 Pink Exp  '!I27</f>
        <v>-3</v>
      </c>
      <c r="J28">
        <f>'2001 Pink Exp  '!J27</f>
        <v>-3</v>
      </c>
      <c r="K28">
        <f>'2001 Pink Exp  '!K27</f>
        <v>0</v>
      </c>
      <c r="L28">
        <f>'2001 Pink Exp  '!L27</f>
        <v>0</v>
      </c>
      <c r="M28">
        <f>'2001 Pink Exp  '!M27</f>
        <v>0</v>
      </c>
      <c r="N28">
        <f>'2001 Pink Exp  '!N27</f>
        <v>0</v>
      </c>
      <c r="O28">
        <f>'2001 Pink Exp  '!O27</f>
        <v>0</v>
      </c>
      <c r="P28">
        <f>'2001 Pink Exp  '!P27</f>
        <v>0</v>
      </c>
      <c r="Q28">
        <f>'2001 Pink Exp  '!Q27</f>
        <v>0</v>
      </c>
      <c r="R28">
        <f>'2001 Pink Exp  '!R27</f>
        <v>0</v>
      </c>
      <c r="S28">
        <f>'2001 Pink Exp  '!S27</f>
        <v>0</v>
      </c>
      <c r="T28">
        <f>'2001 Pink Exp  '!T27</f>
        <v>0</v>
      </c>
      <c r="U28">
        <f>'2001 Pink Exp  '!U27</f>
        <v>0</v>
      </c>
      <c r="V28">
        <f>'2001 Pink Exp  '!V27</f>
        <v>15</v>
      </c>
      <c r="W28">
        <f>'2001 Pink Exp  '!W27</f>
        <v>0</v>
      </c>
      <c r="X28">
        <f>'2001 Pink Exp  '!X27</f>
        <v>3</v>
      </c>
      <c r="Y28">
        <f>'2001 Pink Exp  '!Y27</f>
        <v>6</v>
      </c>
      <c r="Z28">
        <f t="shared" si="7"/>
        <v>57</v>
      </c>
      <c r="AB28">
        <f t="shared" si="4"/>
        <v>57</v>
      </c>
      <c r="AC28">
        <f t="shared" si="5"/>
        <v>400.69565217391312</v>
      </c>
      <c r="AE28">
        <f t="shared" si="6"/>
        <v>24</v>
      </c>
      <c r="AF28">
        <f t="shared" si="0"/>
        <v>2.7826086956521738</v>
      </c>
      <c r="AG28">
        <f t="shared" si="10"/>
        <v>1</v>
      </c>
      <c r="AH28">
        <f t="shared" si="10"/>
        <v>16</v>
      </c>
      <c r="AI28">
        <f t="shared" si="10"/>
        <v>1</v>
      </c>
      <c r="AJ28">
        <f t="shared" si="10"/>
        <v>36</v>
      </c>
      <c r="AK28">
        <f t="shared" si="10"/>
        <v>16</v>
      </c>
      <c r="AL28">
        <f t="shared" si="10"/>
        <v>1</v>
      </c>
      <c r="AM28">
        <f t="shared" si="10"/>
        <v>4</v>
      </c>
      <c r="AN28">
        <f t="shared" si="10"/>
        <v>0</v>
      </c>
      <c r="AO28">
        <f t="shared" si="10"/>
        <v>1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  <c r="AU28">
        <f t="shared" si="10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25</v>
      </c>
      <c r="BA28">
        <f t="shared" si="9"/>
        <v>25</v>
      </c>
      <c r="BB28">
        <f t="shared" si="9"/>
        <v>1</v>
      </c>
      <c r="BC28">
        <f t="shared" si="9"/>
        <v>1</v>
      </c>
    </row>
    <row r="29" spans="1:55" x14ac:dyDescent="0.2">
      <c r="A29" s="1">
        <v>43665</v>
      </c>
      <c r="B29">
        <f>'2001 Pink Exp  '!B28</f>
        <v>9</v>
      </c>
      <c r="C29">
        <f>'2001 Pink Exp  '!C28</f>
        <v>27</v>
      </c>
      <c r="D29">
        <f>'2001 Pink Exp  '!D28</f>
        <v>9</v>
      </c>
      <c r="E29">
        <f>'2001 Pink Exp  '!E28</f>
        <v>24</v>
      </c>
      <c r="F29">
        <f>'2001 Pink Exp  '!F28</f>
        <v>6</v>
      </c>
      <c r="G29">
        <f>'2001 Pink Exp  '!G28</f>
        <v>48</v>
      </c>
      <c r="H29">
        <f>'2001 Pink Exp  '!H28</f>
        <v>24</v>
      </c>
      <c r="I29">
        <f>'2001 Pink Exp  '!I28</f>
        <v>12</v>
      </c>
      <c r="J29">
        <f>'2001 Pink Exp  '!J28</f>
        <v>0</v>
      </c>
      <c r="K29">
        <f>'2001 Pink Exp  '!K28</f>
        <v>0</v>
      </c>
      <c r="L29">
        <f>'2001 Pink Exp  '!L28</f>
        <v>9</v>
      </c>
      <c r="M29">
        <f>'2001 Pink Exp  '!M28</f>
        <v>0</v>
      </c>
      <c r="N29">
        <f>'2001 Pink Exp  '!N28</f>
        <v>3</v>
      </c>
      <c r="O29">
        <f>'2001 Pink Exp  '!O28</f>
        <v>6</v>
      </c>
      <c r="P29">
        <f>'2001 Pink Exp  '!P28</f>
        <v>0</v>
      </c>
      <c r="Q29">
        <f>'2001 Pink Exp  '!Q28</f>
        <v>24</v>
      </c>
      <c r="R29">
        <f>'2001 Pink Exp  '!R28</f>
        <v>9</v>
      </c>
      <c r="S29">
        <f>'2001 Pink Exp  '!S28</f>
        <v>6</v>
      </c>
      <c r="T29">
        <f>'2001 Pink Exp  '!T28</f>
        <v>6</v>
      </c>
      <c r="U29">
        <f>'2001 Pink Exp  '!U28</f>
        <v>15</v>
      </c>
      <c r="V29">
        <f>'2001 Pink Exp  '!V28</f>
        <v>90</v>
      </c>
      <c r="W29">
        <f>'2001 Pink Exp  '!W28</f>
        <v>15</v>
      </c>
      <c r="X29">
        <f>'2001 Pink Exp  '!X28</f>
        <v>27</v>
      </c>
      <c r="Y29">
        <f>'2001 Pink Exp  '!Y28</f>
        <v>15</v>
      </c>
      <c r="Z29">
        <f t="shared" si="7"/>
        <v>384</v>
      </c>
      <c r="AB29">
        <f t="shared" si="4"/>
        <v>384</v>
      </c>
      <c r="AC29">
        <f t="shared" si="5"/>
        <v>5728.6956521739139</v>
      </c>
      <c r="AE29">
        <f t="shared" si="6"/>
        <v>24</v>
      </c>
      <c r="AF29">
        <f t="shared" si="0"/>
        <v>39.782608695652172</v>
      </c>
      <c r="AG29">
        <f t="shared" si="10"/>
        <v>36</v>
      </c>
      <c r="AH29">
        <f t="shared" si="10"/>
        <v>36</v>
      </c>
      <c r="AI29">
        <f t="shared" si="10"/>
        <v>25</v>
      </c>
      <c r="AJ29">
        <f t="shared" si="10"/>
        <v>36</v>
      </c>
      <c r="AK29">
        <f t="shared" si="10"/>
        <v>196</v>
      </c>
      <c r="AL29">
        <f t="shared" si="10"/>
        <v>64</v>
      </c>
      <c r="AM29">
        <f t="shared" si="10"/>
        <v>16</v>
      </c>
      <c r="AN29">
        <f t="shared" si="10"/>
        <v>16</v>
      </c>
      <c r="AO29">
        <f t="shared" si="10"/>
        <v>0</v>
      </c>
      <c r="AP29">
        <f t="shared" si="10"/>
        <v>9</v>
      </c>
      <c r="AQ29">
        <f t="shared" si="10"/>
        <v>9</v>
      </c>
      <c r="AR29">
        <f t="shared" si="10"/>
        <v>1</v>
      </c>
      <c r="AS29">
        <f t="shared" si="10"/>
        <v>1</v>
      </c>
      <c r="AT29">
        <f t="shared" si="10"/>
        <v>4</v>
      </c>
      <c r="AU29">
        <f t="shared" si="10"/>
        <v>64</v>
      </c>
      <c r="AV29">
        <f t="shared" si="9"/>
        <v>25</v>
      </c>
      <c r="AW29">
        <f t="shared" si="9"/>
        <v>1</v>
      </c>
      <c r="AX29">
        <f t="shared" si="9"/>
        <v>0</v>
      </c>
      <c r="AY29">
        <f t="shared" si="9"/>
        <v>9</v>
      </c>
      <c r="AZ29">
        <f t="shared" si="9"/>
        <v>625</v>
      </c>
      <c r="BA29">
        <f t="shared" si="9"/>
        <v>625</v>
      </c>
      <c r="BB29">
        <f t="shared" si="9"/>
        <v>16</v>
      </c>
      <c r="BC29">
        <f t="shared" si="9"/>
        <v>16</v>
      </c>
    </row>
    <row r="30" spans="1:55" x14ac:dyDescent="0.2">
      <c r="A30" s="1">
        <v>43666</v>
      </c>
      <c r="B30">
        <f>'2001 Pink Exp  '!B29</f>
        <v>30</v>
      </c>
      <c r="C30">
        <f>'2001 Pink Exp  '!C29</f>
        <v>60</v>
      </c>
      <c r="D30">
        <f>'2001 Pink Exp  '!D29</f>
        <v>12</v>
      </c>
      <c r="E30">
        <f>'2001 Pink Exp  '!E29</f>
        <v>9</v>
      </c>
      <c r="F30">
        <f>'2001 Pink Exp  '!F29</f>
        <v>24</v>
      </c>
      <c r="G30">
        <f>'2001 Pink Exp  '!G29</f>
        <v>0</v>
      </c>
      <c r="H30">
        <f>'2001 Pink Exp  '!H29</f>
        <v>0</v>
      </c>
      <c r="I30">
        <f>'2001 Pink Exp  '!I29</f>
        <v>6</v>
      </c>
      <c r="J30">
        <f>'2001 Pink Exp  '!J29</f>
        <v>6</v>
      </c>
      <c r="K30">
        <f>'2001 Pink Exp  '!K29</f>
        <v>0</v>
      </c>
      <c r="L30">
        <f>'2001 Pink Exp  '!L29</f>
        <v>0</v>
      </c>
      <c r="M30">
        <f>'2001 Pink Exp  '!M29</f>
        <v>0</v>
      </c>
      <c r="N30">
        <f>'2001 Pink Exp  '!N29</f>
        <v>0</v>
      </c>
      <c r="O30">
        <f>'2001 Pink Exp  '!O29</f>
        <v>0</v>
      </c>
      <c r="P30">
        <f>'2001 Pink Exp  '!P29</f>
        <v>0</v>
      </c>
      <c r="Q30">
        <f>'2001 Pink Exp  '!Q29</f>
        <v>0</v>
      </c>
      <c r="R30">
        <f>'2001 Pink Exp  '!R29</f>
        <v>0</v>
      </c>
      <c r="S30">
        <f>'2001 Pink Exp  '!S29</f>
        <v>0</v>
      </c>
      <c r="T30">
        <f>'2001 Pink Exp  '!T29</f>
        <v>0</v>
      </c>
      <c r="U30">
        <f>'2001 Pink Exp  '!U29</f>
        <v>0</v>
      </c>
      <c r="V30">
        <f>'2001 Pink Exp  '!V29</f>
        <v>3</v>
      </c>
      <c r="W30">
        <f>'2001 Pink Exp  '!W29</f>
        <v>27</v>
      </c>
      <c r="X30">
        <f>'2001 Pink Exp  '!X29</f>
        <v>96</v>
      </c>
      <c r="Y30">
        <f>'2001 Pink Exp  '!Y29</f>
        <v>108</v>
      </c>
      <c r="Z30">
        <f t="shared" si="7"/>
        <v>381</v>
      </c>
      <c r="AB30">
        <f t="shared" si="4"/>
        <v>381</v>
      </c>
      <c r="AC30">
        <f t="shared" si="5"/>
        <v>3330.7826086956525</v>
      </c>
      <c r="AE30">
        <f t="shared" si="6"/>
        <v>24</v>
      </c>
      <c r="AF30">
        <f t="shared" si="0"/>
        <v>23.130434782608695</v>
      </c>
      <c r="AG30">
        <f t="shared" si="10"/>
        <v>100</v>
      </c>
      <c r="AH30">
        <f t="shared" si="10"/>
        <v>256</v>
      </c>
      <c r="AI30">
        <f t="shared" si="10"/>
        <v>1</v>
      </c>
      <c r="AJ30">
        <f t="shared" si="10"/>
        <v>25</v>
      </c>
      <c r="AK30">
        <f t="shared" si="10"/>
        <v>64</v>
      </c>
      <c r="AL30">
        <f t="shared" si="10"/>
        <v>0</v>
      </c>
      <c r="AM30">
        <f t="shared" si="10"/>
        <v>4</v>
      </c>
      <c r="AN30">
        <f t="shared" si="10"/>
        <v>0</v>
      </c>
      <c r="AO30">
        <f t="shared" si="10"/>
        <v>4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0</v>
      </c>
      <c r="AT30">
        <f t="shared" si="10"/>
        <v>0</v>
      </c>
      <c r="AU30">
        <f t="shared" si="10"/>
        <v>0</v>
      </c>
      <c r="AV30">
        <f t="shared" si="9"/>
        <v>0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1</v>
      </c>
      <c r="BA30">
        <f t="shared" si="9"/>
        <v>64</v>
      </c>
      <c r="BB30">
        <f t="shared" si="9"/>
        <v>529</v>
      </c>
      <c r="BC30">
        <f t="shared" si="9"/>
        <v>16</v>
      </c>
    </row>
    <row r="31" spans="1:55" x14ac:dyDescent="0.2">
      <c r="A31" s="1">
        <v>43667</v>
      </c>
      <c r="B31">
        <f>'2001 Pink Exp  '!B30</f>
        <v>219</v>
      </c>
      <c r="C31">
        <f>'2001 Pink Exp  '!C30</f>
        <v>132</v>
      </c>
      <c r="D31">
        <f>'2001 Pink Exp  '!D30</f>
        <v>96</v>
      </c>
      <c r="E31">
        <f>'2001 Pink Exp  '!E30</f>
        <v>30</v>
      </c>
      <c r="F31">
        <f>'2001 Pink Exp  '!F30</f>
        <v>18</v>
      </c>
      <c r="G31">
        <f>'2001 Pink Exp  '!G30</f>
        <v>27</v>
      </c>
      <c r="H31">
        <f>'2001 Pink Exp  '!H30</f>
        <v>48</v>
      </c>
      <c r="I31">
        <f>'2001 Pink Exp  '!I30</f>
        <v>21</v>
      </c>
      <c r="J31">
        <f>'2001 Pink Exp  '!J30</f>
        <v>0</v>
      </c>
      <c r="K31">
        <f>'2001 Pink Exp  '!K30</f>
        <v>0</v>
      </c>
      <c r="L31">
        <f>'2001 Pink Exp  '!L30</f>
        <v>-3</v>
      </c>
      <c r="M31">
        <f>'2001 Pink Exp  '!M30</f>
        <v>-9</v>
      </c>
      <c r="N31">
        <f>'2001 Pink Exp  '!N30</f>
        <v>0</v>
      </c>
      <c r="O31">
        <f>'2001 Pink Exp  '!O30</f>
        <v>-12</v>
      </c>
      <c r="P31">
        <f>'2001 Pink Exp  '!P30</f>
        <v>0</v>
      </c>
      <c r="Q31">
        <f>'2001 Pink Exp  '!Q30</f>
        <v>0</v>
      </c>
      <c r="R31">
        <f>'2001 Pink Exp  '!R30</f>
        <v>0</v>
      </c>
      <c r="S31">
        <f>'2001 Pink Exp  '!S30</f>
        <v>0</v>
      </c>
      <c r="T31">
        <f>'2001 Pink Exp  '!T30</f>
        <v>0</v>
      </c>
      <c r="U31">
        <f>'2001 Pink Exp  '!U30</f>
        <v>6</v>
      </c>
      <c r="V31">
        <f>'2001 Pink Exp  '!V30</f>
        <v>66</v>
      </c>
      <c r="W31">
        <f>'2001 Pink Exp  '!W30</f>
        <v>120</v>
      </c>
      <c r="X31">
        <f>'2001 Pink Exp  '!X30</f>
        <v>165</v>
      </c>
      <c r="Y31">
        <f>'2001 Pink Exp  '!Y30</f>
        <v>204</v>
      </c>
      <c r="Z31">
        <f t="shared" si="7"/>
        <v>1128</v>
      </c>
      <c r="AB31">
        <f t="shared" si="4"/>
        <v>1128</v>
      </c>
      <c r="AC31">
        <f t="shared" si="5"/>
        <v>8893.565217391304</v>
      </c>
      <c r="AE31">
        <f t="shared" si="6"/>
        <v>24</v>
      </c>
      <c r="AF31">
        <f t="shared" si="0"/>
        <v>61.760869565217391</v>
      </c>
      <c r="AG31">
        <f t="shared" si="10"/>
        <v>841</v>
      </c>
      <c r="AH31">
        <f t="shared" si="10"/>
        <v>144</v>
      </c>
      <c r="AI31">
        <f t="shared" si="10"/>
        <v>484</v>
      </c>
      <c r="AJ31">
        <f t="shared" si="10"/>
        <v>16</v>
      </c>
      <c r="AK31">
        <f t="shared" si="10"/>
        <v>9</v>
      </c>
      <c r="AL31">
        <f t="shared" si="10"/>
        <v>49</v>
      </c>
      <c r="AM31">
        <f t="shared" si="10"/>
        <v>81</v>
      </c>
      <c r="AN31">
        <f t="shared" si="10"/>
        <v>49</v>
      </c>
      <c r="AO31">
        <f t="shared" si="10"/>
        <v>0</v>
      </c>
      <c r="AP31">
        <f t="shared" si="10"/>
        <v>1</v>
      </c>
      <c r="AQ31">
        <f t="shared" si="10"/>
        <v>4</v>
      </c>
      <c r="AR31">
        <f t="shared" si="10"/>
        <v>9</v>
      </c>
      <c r="AS31">
        <f t="shared" si="10"/>
        <v>16</v>
      </c>
      <c r="AT31">
        <f t="shared" si="10"/>
        <v>16</v>
      </c>
      <c r="AU31">
        <f t="shared" si="10"/>
        <v>0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4</v>
      </c>
      <c r="AZ31">
        <f t="shared" si="9"/>
        <v>400</v>
      </c>
      <c r="BA31">
        <f t="shared" si="9"/>
        <v>324</v>
      </c>
      <c r="BB31">
        <f t="shared" si="9"/>
        <v>225</v>
      </c>
      <c r="BC31">
        <f t="shared" si="9"/>
        <v>169</v>
      </c>
    </row>
    <row r="32" spans="1:55" x14ac:dyDescent="0.2">
      <c r="A32" s="1">
        <v>43668</v>
      </c>
      <c r="B32">
        <f>'2001 Pink Exp  '!B31</f>
        <v>342</v>
      </c>
      <c r="C32">
        <f>'2001 Pink Exp  '!C31</f>
        <v>72</v>
      </c>
      <c r="D32">
        <f>'2001 Pink Exp  '!D31</f>
        <v>42</v>
      </c>
      <c r="E32">
        <f>'2001 Pink Exp  '!E31</f>
        <v>42</v>
      </c>
      <c r="F32">
        <f>'2001 Pink Exp  '!F31</f>
        <v>24</v>
      </c>
      <c r="G32">
        <f>'2001 Pink Exp  '!G31</f>
        <v>3</v>
      </c>
      <c r="H32">
        <f>'2001 Pink Exp  '!H31</f>
        <v>0</v>
      </c>
      <c r="I32">
        <f>'2001 Pink Exp  '!I31</f>
        <v>6</v>
      </c>
      <c r="J32">
        <f>'2001 Pink Exp  '!J31</f>
        <v>0</v>
      </c>
      <c r="K32">
        <f>'2001 Pink Exp  '!K31</f>
        <v>0</v>
      </c>
      <c r="L32">
        <f>'2001 Pink Exp  '!L31</f>
        <v>0</v>
      </c>
      <c r="M32">
        <f>'2001 Pink Exp  '!M31</f>
        <v>9</v>
      </c>
      <c r="N32">
        <f>'2001 Pink Exp  '!N31</f>
        <v>0</v>
      </c>
      <c r="O32">
        <f>'2001 Pink Exp  '!O31</f>
        <v>-3</v>
      </c>
      <c r="P32">
        <f>'2001 Pink Exp  '!P31</f>
        <v>0</v>
      </c>
      <c r="Q32">
        <f>'2001 Pink Exp  '!Q31</f>
        <v>21</v>
      </c>
      <c r="R32">
        <f>'2001 Pink Exp  '!R31</f>
        <v>72</v>
      </c>
      <c r="S32">
        <f>'2001 Pink Exp  '!S31</f>
        <v>66</v>
      </c>
      <c r="T32">
        <f>'2001 Pink Exp  '!T31</f>
        <v>90</v>
      </c>
      <c r="U32">
        <f>'2001 Pink Exp  '!U31</f>
        <v>57</v>
      </c>
      <c r="V32">
        <f>'2001 Pink Exp  '!V31</f>
        <v>15</v>
      </c>
      <c r="W32">
        <f>'2001 Pink Exp  '!W31</f>
        <v>111</v>
      </c>
      <c r="X32">
        <f>'2001 Pink Exp  '!X31</f>
        <v>99</v>
      </c>
      <c r="Y32">
        <f>'2001 Pink Exp  '!Y31</f>
        <v>12</v>
      </c>
      <c r="Z32">
        <f t="shared" si="7"/>
        <v>1080</v>
      </c>
      <c r="AB32">
        <f t="shared" si="4"/>
        <v>1080</v>
      </c>
      <c r="AC32">
        <f t="shared" si="5"/>
        <v>34178.086956521744</v>
      </c>
      <c r="AE32">
        <f t="shared" si="6"/>
        <v>24</v>
      </c>
      <c r="AF32">
        <f t="shared" si="0"/>
        <v>237.34782608695653</v>
      </c>
      <c r="AG32">
        <f t="shared" si="10"/>
        <v>8100</v>
      </c>
      <c r="AH32">
        <f t="shared" si="10"/>
        <v>100</v>
      </c>
      <c r="AI32">
        <f t="shared" si="10"/>
        <v>0</v>
      </c>
      <c r="AJ32">
        <f t="shared" si="10"/>
        <v>36</v>
      </c>
      <c r="AK32">
        <f t="shared" si="10"/>
        <v>49</v>
      </c>
      <c r="AL32">
        <f t="shared" si="10"/>
        <v>1</v>
      </c>
      <c r="AM32">
        <f t="shared" si="10"/>
        <v>4</v>
      </c>
      <c r="AN32">
        <f t="shared" si="10"/>
        <v>4</v>
      </c>
      <c r="AO32">
        <f t="shared" si="10"/>
        <v>0</v>
      </c>
      <c r="AP32">
        <f t="shared" si="10"/>
        <v>0</v>
      </c>
      <c r="AQ32">
        <f t="shared" si="10"/>
        <v>9</v>
      </c>
      <c r="AR32">
        <f t="shared" si="10"/>
        <v>9</v>
      </c>
      <c r="AS32">
        <f t="shared" si="10"/>
        <v>1</v>
      </c>
      <c r="AT32">
        <f t="shared" si="10"/>
        <v>1</v>
      </c>
      <c r="AU32">
        <f t="shared" si="10"/>
        <v>49</v>
      </c>
      <c r="AV32">
        <f t="shared" si="9"/>
        <v>289</v>
      </c>
      <c r="AW32">
        <f t="shared" si="9"/>
        <v>4</v>
      </c>
      <c r="AX32">
        <f t="shared" si="9"/>
        <v>64</v>
      </c>
      <c r="AY32">
        <f t="shared" si="9"/>
        <v>121</v>
      </c>
      <c r="AZ32">
        <f t="shared" si="9"/>
        <v>196</v>
      </c>
      <c r="BA32">
        <f t="shared" si="9"/>
        <v>1024</v>
      </c>
      <c r="BB32">
        <f t="shared" si="9"/>
        <v>16</v>
      </c>
      <c r="BC32">
        <f t="shared" si="9"/>
        <v>841</v>
      </c>
    </row>
    <row r="33" spans="1:55" x14ac:dyDescent="0.2">
      <c r="A33" s="1">
        <v>43669</v>
      </c>
      <c r="B33">
        <f>'2001 Pink Exp  '!B32</f>
        <v>96</v>
      </c>
      <c r="C33">
        <f>'2001 Pink Exp  '!C32</f>
        <v>99</v>
      </c>
      <c r="D33">
        <f>'2001 Pink Exp  '!D32</f>
        <v>6</v>
      </c>
      <c r="E33">
        <f>'2001 Pink Exp  '!E32</f>
        <v>24</v>
      </c>
      <c r="F33">
        <f>'2001 Pink Exp  '!F32</f>
        <v>36</v>
      </c>
      <c r="G33">
        <f>'2001 Pink Exp  '!G32</f>
        <v>42</v>
      </c>
      <c r="H33">
        <f>'2001 Pink Exp  '!H32</f>
        <v>6</v>
      </c>
      <c r="I33">
        <f>'2001 Pink Exp  '!I32</f>
        <v>0</v>
      </c>
      <c r="J33">
        <f>'2001 Pink Exp  '!J32</f>
        <v>0</v>
      </c>
      <c r="K33">
        <f>'2001 Pink Exp  '!K32</f>
        <v>-3</v>
      </c>
      <c r="L33">
        <f>'2001 Pink Exp  '!L32</f>
        <v>6</v>
      </c>
      <c r="M33">
        <f>'2001 Pink Exp  '!M32</f>
        <v>3</v>
      </c>
      <c r="N33">
        <f>'2001 Pink Exp  '!N32</f>
        <v>0</v>
      </c>
      <c r="O33">
        <f>'2001 Pink Exp  '!O32</f>
        <v>0</v>
      </c>
      <c r="P33">
        <f>'2001 Pink Exp  '!P32</f>
        <v>3</v>
      </c>
      <c r="Q33">
        <f>'2001 Pink Exp  '!Q32</f>
        <v>-39</v>
      </c>
      <c r="R33">
        <f>'2001 Pink Exp  '!R32</f>
        <v>12</v>
      </c>
      <c r="S33">
        <f>'2001 Pink Exp  '!S32</f>
        <v>39</v>
      </c>
      <c r="T33">
        <f>'2001 Pink Exp  '!T32</f>
        <v>129</v>
      </c>
      <c r="U33">
        <f>'2001 Pink Exp  '!U32</f>
        <v>30</v>
      </c>
      <c r="V33">
        <f>'2001 Pink Exp  '!V32</f>
        <v>72</v>
      </c>
      <c r="W33">
        <f>'2001 Pink Exp  '!W32</f>
        <v>51</v>
      </c>
      <c r="X33">
        <f>'2001 Pink Exp  '!X32</f>
        <v>72</v>
      </c>
      <c r="Y33">
        <f>'2001 Pink Exp  '!Y32</f>
        <v>3</v>
      </c>
      <c r="Z33">
        <f t="shared" si="7"/>
        <v>687</v>
      </c>
      <c r="AB33">
        <f t="shared" si="4"/>
        <v>687</v>
      </c>
      <c r="AC33">
        <f t="shared" si="5"/>
        <v>14265.391304347828</v>
      </c>
      <c r="AE33">
        <f t="shared" si="6"/>
        <v>24</v>
      </c>
      <c r="AF33">
        <f t="shared" si="0"/>
        <v>99.065217391304344</v>
      </c>
      <c r="AG33">
        <f t="shared" si="10"/>
        <v>1</v>
      </c>
      <c r="AH33">
        <f t="shared" si="10"/>
        <v>961</v>
      </c>
      <c r="AI33">
        <f t="shared" si="10"/>
        <v>36</v>
      </c>
      <c r="AJ33">
        <f t="shared" si="10"/>
        <v>16</v>
      </c>
      <c r="AK33">
        <f t="shared" si="10"/>
        <v>4</v>
      </c>
      <c r="AL33">
        <f t="shared" si="10"/>
        <v>144</v>
      </c>
      <c r="AM33">
        <f t="shared" si="10"/>
        <v>4</v>
      </c>
      <c r="AN33">
        <f t="shared" si="10"/>
        <v>0</v>
      </c>
      <c r="AO33">
        <f t="shared" si="10"/>
        <v>1</v>
      </c>
      <c r="AP33">
        <f t="shared" si="10"/>
        <v>9</v>
      </c>
      <c r="AQ33">
        <f t="shared" si="10"/>
        <v>1</v>
      </c>
      <c r="AR33">
        <f t="shared" si="10"/>
        <v>1</v>
      </c>
      <c r="AS33">
        <f t="shared" si="10"/>
        <v>0</v>
      </c>
      <c r="AT33">
        <f t="shared" si="10"/>
        <v>1</v>
      </c>
      <c r="AU33">
        <f t="shared" si="10"/>
        <v>196</v>
      </c>
      <c r="AV33">
        <f t="shared" si="9"/>
        <v>289</v>
      </c>
      <c r="AW33">
        <f t="shared" si="9"/>
        <v>81</v>
      </c>
      <c r="AX33">
        <f t="shared" si="9"/>
        <v>900</v>
      </c>
      <c r="AY33">
        <f t="shared" si="9"/>
        <v>1089</v>
      </c>
      <c r="AZ33">
        <f t="shared" si="9"/>
        <v>196</v>
      </c>
      <c r="BA33">
        <f t="shared" si="9"/>
        <v>49</v>
      </c>
      <c r="BB33">
        <f t="shared" si="9"/>
        <v>49</v>
      </c>
      <c r="BC33">
        <f t="shared" si="9"/>
        <v>529</v>
      </c>
    </row>
    <row r="34" spans="1:55" x14ac:dyDescent="0.2">
      <c r="A34" s="1">
        <v>43670</v>
      </c>
      <c r="B34">
        <f>'2001 Pink Exp  '!B33</f>
        <v>45</v>
      </c>
      <c r="C34">
        <f>'2001 Pink Exp  '!C33</f>
        <v>78</v>
      </c>
      <c r="D34">
        <f>'2001 Pink Exp  '!D33</f>
        <v>36</v>
      </c>
      <c r="E34">
        <f>'2001 Pink Exp  '!E33</f>
        <v>21</v>
      </c>
      <c r="F34">
        <f>'2001 Pink Exp  '!F33</f>
        <v>60</v>
      </c>
      <c r="G34">
        <f>'2001 Pink Exp  '!G33</f>
        <v>18</v>
      </c>
      <c r="H34">
        <f>'2001 Pink Exp  '!H33</f>
        <v>6</v>
      </c>
      <c r="I34">
        <f>'2001 Pink Exp  '!I33</f>
        <v>0</v>
      </c>
      <c r="J34">
        <f>'2001 Pink Exp  '!J33</f>
        <v>0</v>
      </c>
      <c r="K34">
        <f>'2001 Pink Exp  '!K33</f>
        <v>3</v>
      </c>
      <c r="L34">
        <f>'2001 Pink Exp  '!L33</f>
        <v>0</v>
      </c>
      <c r="M34">
        <f>'2001 Pink Exp  '!M33</f>
        <v>0</v>
      </c>
      <c r="N34">
        <f>'2001 Pink Exp  '!N33</f>
        <v>0</v>
      </c>
      <c r="O34">
        <f>'2001 Pink Exp  '!O33</f>
        <v>0</v>
      </c>
      <c r="P34">
        <f>'2001 Pink Exp  '!P33</f>
        <v>0</v>
      </c>
      <c r="Q34">
        <f>'2001 Pink Exp  '!Q33</f>
        <v>3</v>
      </c>
      <c r="R34">
        <f>'2001 Pink Exp  '!R33</f>
        <v>-6</v>
      </c>
      <c r="S34">
        <f>'2001 Pink Exp  '!S33</f>
        <v>0</v>
      </c>
      <c r="T34">
        <f>'2001 Pink Exp  '!T33</f>
        <v>0</v>
      </c>
      <c r="U34">
        <f>'2001 Pink Exp  '!U33</f>
        <v>36</v>
      </c>
      <c r="V34">
        <f>'2001 Pink Exp  '!V33</f>
        <v>3</v>
      </c>
      <c r="W34">
        <f>'2001 Pink Exp  '!W33</f>
        <v>0</v>
      </c>
      <c r="X34">
        <f>'2001 Pink Exp  '!X33</f>
        <v>51</v>
      </c>
      <c r="Y34">
        <f>'2001 Pink Exp  '!Y33</f>
        <v>54</v>
      </c>
      <c r="Z34">
        <f t="shared" si="7"/>
        <v>408</v>
      </c>
      <c r="AB34">
        <f t="shared" si="4"/>
        <v>408</v>
      </c>
      <c r="AC34">
        <f t="shared" si="5"/>
        <v>4066.434782608696</v>
      </c>
      <c r="AE34">
        <f t="shared" si="6"/>
        <v>24</v>
      </c>
      <c r="AF34">
        <f t="shared" si="0"/>
        <v>28.239130434782609</v>
      </c>
      <c r="AG34">
        <f t="shared" si="10"/>
        <v>121</v>
      </c>
      <c r="AH34">
        <f t="shared" si="10"/>
        <v>196</v>
      </c>
      <c r="AI34">
        <f t="shared" si="10"/>
        <v>25</v>
      </c>
      <c r="AJ34">
        <f t="shared" si="10"/>
        <v>169</v>
      </c>
      <c r="AK34">
        <f t="shared" si="10"/>
        <v>196</v>
      </c>
      <c r="AL34">
        <f t="shared" si="10"/>
        <v>16</v>
      </c>
      <c r="AM34">
        <f t="shared" si="10"/>
        <v>4</v>
      </c>
      <c r="AN34">
        <f t="shared" si="10"/>
        <v>0</v>
      </c>
      <c r="AO34">
        <f t="shared" si="10"/>
        <v>1</v>
      </c>
      <c r="AP34">
        <f t="shared" si="10"/>
        <v>1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10"/>
        <v>0</v>
      </c>
      <c r="AU34">
        <f t="shared" si="10"/>
        <v>1</v>
      </c>
      <c r="AV34">
        <f t="shared" si="9"/>
        <v>9</v>
      </c>
      <c r="AW34">
        <f t="shared" si="9"/>
        <v>4</v>
      </c>
      <c r="AX34">
        <f t="shared" si="9"/>
        <v>0</v>
      </c>
      <c r="AY34">
        <f t="shared" si="9"/>
        <v>144</v>
      </c>
      <c r="AZ34">
        <f t="shared" si="9"/>
        <v>121</v>
      </c>
      <c r="BA34">
        <f t="shared" si="9"/>
        <v>1</v>
      </c>
      <c r="BB34">
        <f t="shared" si="9"/>
        <v>289</v>
      </c>
      <c r="BC34">
        <f t="shared" si="9"/>
        <v>1</v>
      </c>
    </row>
    <row r="35" spans="1:55" x14ac:dyDescent="0.2">
      <c r="A35" s="1">
        <v>43671</v>
      </c>
      <c r="B35">
        <f>'2001 Pink Exp  '!B34</f>
        <v>0</v>
      </c>
      <c r="C35">
        <f>'2001 Pink Exp  '!C34</f>
        <v>147</v>
      </c>
      <c r="D35">
        <f>'2001 Pink Exp  '!D34</f>
        <v>30</v>
      </c>
      <c r="E35">
        <f>'2001 Pink Exp  '!E34</f>
        <v>-9</v>
      </c>
      <c r="F35">
        <f>'2001 Pink Exp  '!F34</f>
        <v>0</v>
      </c>
      <c r="G35">
        <f>'2001 Pink Exp  '!G34</f>
        <v>0</v>
      </c>
      <c r="H35">
        <f>'2001 Pink Exp  '!H34</f>
        <v>-15</v>
      </c>
      <c r="I35">
        <f>'2001 Pink Exp  '!I34</f>
        <v>0</v>
      </c>
      <c r="J35">
        <f>'2001 Pink Exp  '!J34</f>
        <v>0</v>
      </c>
      <c r="K35">
        <f>'2001 Pink Exp  '!K34</f>
        <v>0</v>
      </c>
      <c r="L35">
        <f>'2001 Pink Exp  '!L34</f>
        <v>0</v>
      </c>
      <c r="M35">
        <f>'2001 Pink Exp  '!M34</f>
        <v>0</v>
      </c>
      <c r="N35">
        <f>'2001 Pink Exp  '!N34</f>
        <v>-9</v>
      </c>
      <c r="O35">
        <f>'2001 Pink Exp  '!O34</f>
        <v>0</v>
      </c>
      <c r="P35">
        <f>'2001 Pink Exp  '!P34</f>
        <v>0</v>
      </c>
      <c r="Q35">
        <f>'2001 Pink Exp  '!Q34</f>
        <v>3</v>
      </c>
      <c r="R35">
        <f>'2001 Pink Exp  '!R34</f>
        <v>3</v>
      </c>
      <c r="S35">
        <f>'2001 Pink Exp  '!S34</f>
        <v>-3</v>
      </c>
      <c r="T35">
        <f>'2001 Pink Exp  '!T34</f>
        <v>0</v>
      </c>
      <c r="U35">
        <f>'2001 Pink Exp  '!U34</f>
        <v>6</v>
      </c>
      <c r="V35">
        <f>'2001 Pink Exp  '!V34</f>
        <v>-3</v>
      </c>
      <c r="W35">
        <f>'2001 Pink Exp  '!W34</f>
        <v>9</v>
      </c>
      <c r="X35">
        <f>'2001 Pink Exp  '!X34</f>
        <v>0</v>
      </c>
      <c r="Y35">
        <f>'2001 Pink Exp  '!Y34</f>
        <v>3</v>
      </c>
      <c r="Z35">
        <f t="shared" si="7"/>
        <v>162</v>
      </c>
      <c r="AB35">
        <f t="shared" si="4"/>
        <v>162</v>
      </c>
      <c r="AC35">
        <f t="shared" si="5"/>
        <v>13188.521739130436</v>
      </c>
      <c r="AE35">
        <f t="shared" si="6"/>
        <v>24</v>
      </c>
      <c r="AF35">
        <f t="shared" si="0"/>
        <v>91.586956521739125</v>
      </c>
      <c r="AG35">
        <f t="shared" si="10"/>
        <v>2401</v>
      </c>
      <c r="AH35">
        <f t="shared" si="10"/>
        <v>1521</v>
      </c>
      <c r="AI35">
        <f t="shared" si="10"/>
        <v>169</v>
      </c>
      <c r="AJ35">
        <f t="shared" si="10"/>
        <v>9</v>
      </c>
      <c r="AK35">
        <f t="shared" si="10"/>
        <v>0</v>
      </c>
      <c r="AL35">
        <f t="shared" si="10"/>
        <v>25</v>
      </c>
      <c r="AM35">
        <f t="shared" si="10"/>
        <v>25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9</v>
      </c>
      <c r="AS35">
        <f t="shared" si="10"/>
        <v>9</v>
      </c>
      <c r="AT35">
        <f t="shared" si="10"/>
        <v>0</v>
      </c>
      <c r="AU35">
        <f t="shared" si="10"/>
        <v>1</v>
      </c>
      <c r="AV35">
        <f t="shared" si="9"/>
        <v>0</v>
      </c>
      <c r="AW35">
        <f t="shared" si="9"/>
        <v>4</v>
      </c>
      <c r="AX35">
        <f t="shared" si="9"/>
        <v>1</v>
      </c>
      <c r="AY35">
        <f t="shared" si="9"/>
        <v>4</v>
      </c>
      <c r="AZ35">
        <f t="shared" si="9"/>
        <v>9</v>
      </c>
      <c r="BA35">
        <f t="shared" si="9"/>
        <v>16</v>
      </c>
      <c r="BB35">
        <f t="shared" si="9"/>
        <v>9</v>
      </c>
      <c r="BC35">
        <f t="shared" si="9"/>
        <v>1</v>
      </c>
    </row>
    <row r="36" spans="1:55" x14ac:dyDescent="0.2">
      <c r="A36" s="1">
        <v>43672</v>
      </c>
      <c r="B36">
        <f>'2001 Pink Exp  '!B35</f>
        <v>75</v>
      </c>
      <c r="C36">
        <f>'2001 Pink Exp  '!C35</f>
        <v>-9</v>
      </c>
      <c r="D36">
        <f>'2001 Pink Exp  '!D35</f>
        <v>12</v>
      </c>
      <c r="E36">
        <f>'2001 Pink Exp  '!E35</f>
        <v>6</v>
      </c>
      <c r="F36">
        <f>'2001 Pink Exp  '!F35</f>
        <v>6</v>
      </c>
      <c r="G36">
        <f>'2001 Pink Exp  '!G35</f>
        <v>0</v>
      </c>
      <c r="H36">
        <f>'2001 Pink Exp  '!H35</f>
        <v>3</v>
      </c>
      <c r="I36">
        <f>'2001 Pink Exp  '!I35</f>
        <v>3</v>
      </c>
      <c r="J36">
        <f>'2001 Pink Exp  '!J35</f>
        <v>0</v>
      </c>
      <c r="K36">
        <f>'2001 Pink Exp  '!K35</f>
        <v>0</v>
      </c>
      <c r="L36">
        <f>'2001 Pink Exp  '!L35</f>
        <v>0</v>
      </c>
      <c r="M36">
        <f>'2001 Pink Exp  '!M35</f>
        <v>0</v>
      </c>
      <c r="N36">
        <f>'2001 Pink Exp  '!N35</f>
        <v>0</v>
      </c>
      <c r="O36">
        <f>'2001 Pink Exp  '!O35</f>
        <v>0</v>
      </c>
      <c r="P36">
        <f>'2001 Pink Exp  '!P35</f>
        <v>9</v>
      </c>
      <c r="Q36">
        <f>'2001 Pink Exp  '!Q35</f>
        <v>-3</v>
      </c>
      <c r="R36">
        <f>'2001 Pink Exp  '!R35</f>
        <v>0</v>
      </c>
      <c r="S36">
        <f>'2001 Pink Exp  '!S35</f>
        <v>6</v>
      </c>
      <c r="T36">
        <f>'2001 Pink Exp  '!T35</f>
        <v>0</v>
      </c>
      <c r="U36">
        <f>'2001 Pink Exp  '!U35</f>
        <v>0</v>
      </c>
      <c r="V36">
        <f>'2001 Pink Exp  '!V35</f>
        <v>0</v>
      </c>
      <c r="W36">
        <f>'2001 Pink Exp  '!W35</f>
        <v>0</v>
      </c>
      <c r="X36">
        <f>'2001 Pink Exp  '!X35</f>
        <v>6</v>
      </c>
      <c r="Y36">
        <f>'2001 Pink Exp  '!Y35</f>
        <v>18</v>
      </c>
      <c r="Z36">
        <f t="shared" si="7"/>
        <v>132</v>
      </c>
      <c r="AB36">
        <f t="shared" si="4"/>
        <v>132</v>
      </c>
      <c r="AC36">
        <f t="shared" si="5"/>
        <v>2808.0000000000005</v>
      </c>
      <c r="AE36">
        <f t="shared" si="6"/>
        <v>24</v>
      </c>
      <c r="AF36">
        <f t="shared" si="0"/>
        <v>19.5</v>
      </c>
      <c r="AG36">
        <f t="shared" si="10"/>
        <v>784</v>
      </c>
      <c r="AH36">
        <f t="shared" si="10"/>
        <v>49</v>
      </c>
      <c r="AI36">
        <f t="shared" si="10"/>
        <v>4</v>
      </c>
      <c r="AJ36">
        <f t="shared" si="10"/>
        <v>0</v>
      </c>
      <c r="AK36">
        <f t="shared" si="10"/>
        <v>4</v>
      </c>
      <c r="AL36">
        <f t="shared" si="10"/>
        <v>1</v>
      </c>
      <c r="AM36">
        <f t="shared" si="10"/>
        <v>0</v>
      </c>
      <c r="AN36">
        <f t="shared" si="10"/>
        <v>1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10"/>
        <v>9</v>
      </c>
      <c r="AU36">
        <f t="shared" si="10"/>
        <v>16</v>
      </c>
      <c r="AV36">
        <f t="shared" si="9"/>
        <v>1</v>
      </c>
      <c r="AW36">
        <f t="shared" si="9"/>
        <v>4</v>
      </c>
      <c r="AX36">
        <f t="shared" si="9"/>
        <v>4</v>
      </c>
      <c r="AY36">
        <f t="shared" si="9"/>
        <v>0</v>
      </c>
      <c r="AZ36">
        <f t="shared" si="9"/>
        <v>0</v>
      </c>
      <c r="BA36">
        <f t="shared" si="9"/>
        <v>0</v>
      </c>
      <c r="BB36">
        <f t="shared" si="9"/>
        <v>4</v>
      </c>
      <c r="BC36">
        <f t="shared" si="9"/>
        <v>16</v>
      </c>
    </row>
    <row r="37" spans="1:55" x14ac:dyDescent="0.2">
      <c r="A37" s="1">
        <v>43673</v>
      </c>
      <c r="B37">
        <f>'2001 Pink Exp  '!B36</f>
        <v>6</v>
      </c>
      <c r="C37">
        <f>'2001 Pink Exp  '!C36</f>
        <v>117</v>
      </c>
      <c r="D37">
        <f>'2001 Pink Exp  '!D36</f>
        <v>21</v>
      </c>
      <c r="E37">
        <f>'2001 Pink Exp  '!E36</f>
        <v>24</v>
      </c>
      <c r="F37">
        <f>'2001 Pink Exp  '!F36</f>
        <v>21</v>
      </c>
      <c r="G37">
        <f>'2001 Pink Exp  '!G36</f>
        <v>0</v>
      </c>
      <c r="H37">
        <f>'2001 Pink Exp  '!H36</f>
        <v>0</v>
      </c>
      <c r="I37">
        <f>'2001 Pink Exp  '!I36</f>
        <v>0</v>
      </c>
      <c r="J37">
        <f>'2001 Pink Exp  '!J36</f>
        <v>0</v>
      </c>
      <c r="K37">
        <f>'2001 Pink Exp  '!K36</f>
        <v>0</v>
      </c>
      <c r="L37">
        <f>'2001 Pink Exp  '!L36</f>
        <v>-3</v>
      </c>
      <c r="M37">
        <f>'2001 Pink Exp  '!M36</f>
        <v>0</v>
      </c>
      <c r="N37">
        <f>'2001 Pink Exp  '!N36</f>
        <v>0</v>
      </c>
      <c r="O37">
        <f>'2001 Pink Exp  '!O36</f>
        <v>0</v>
      </c>
      <c r="P37">
        <f>'2001 Pink Exp  '!P36</f>
        <v>0</v>
      </c>
      <c r="Q37">
        <f>'2001 Pink Exp  '!Q36</f>
        <v>0</v>
      </c>
      <c r="R37">
        <f>'2001 Pink Exp  '!R36</f>
        <v>0</v>
      </c>
      <c r="S37">
        <f>'2001 Pink Exp  '!S36</f>
        <v>0</v>
      </c>
      <c r="T37">
        <f>'2001 Pink Exp  '!T36</f>
        <v>0</v>
      </c>
      <c r="U37">
        <f>'2001 Pink Exp  '!U36</f>
        <v>12</v>
      </c>
      <c r="V37">
        <f>'2001 Pink Exp  '!V36</f>
        <v>-3</v>
      </c>
      <c r="W37">
        <f>'2001 Pink Exp  '!W36</f>
        <v>15</v>
      </c>
      <c r="X37">
        <f>'2001 Pink Exp  '!X36</f>
        <v>9</v>
      </c>
      <c r="Y37">
        <f>'2001 Pink Exp  '!Y36</f>
        <v>12</v>
      </c>
      <c r="Z37">
        <f t="shared" si="7"/>
        <v>231</v>
      </c>
      <c r="AB37">
        <f t="shared" si="4"/>
        <v>231</v>
      </c>
      <c r="AC37">
        <f t="shared" si="5"/>
        <v>7913.7391304347839</v>
      </c>
      <c r="AE37">
        <f t="shared" si="6"/>
        <v>24</v>
      </c>
      <c r="AF37">
        <f t="shared" si="0"/>
        <v>54.956521739130437</v>
      </c>
      <c r="AG37">
        <f t="shared" si="10"/>
        <v>1369</v>
      </c>
      <c r="AH37">
        <f t="shared" si="10"/>
        <v>1024</v>
      </c>
      <c r="AI37">
        <f t="shared" si="10"/>
        <v>1</v>
      </c>
      <c r="AJ37">
        <f t="shared" si="10"/>
        <v>1</v>
      </c>
      <c r="AK37">
        <f t="shared" si="10"/>
        <v>49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1</v>
      </c>
      <c r="AQ37">
        <f t="shared" si="10"/>
        <v>1</v>
      </c>
      <c r="AR37">
        <f t="shared" si="10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9"/>
        <v>0</v>
      </c>
      <c r="AW37">
        <f t="shared" si="9"/>
        <v>0</v>
      </c>
      <c r="AX37">
        <f t="shared" si="9"/>
        <v>0</v>
      </c>
      <c r="AY37">
        <f t="shared" si="9"/>
        <v>16</v>
      </c>
      <c r="AZ37">
        <f t="shared" si="9"/>
        <v>25</v>
      </c>
      <c r="BA37">
        <f t="shared" si="9"/>
        <v>36</v>
      </c>
      <c r="BB37">
        <f t="shared" si="9"/>
        <v>4</v>
      </c>
      <c r="BC37">
        <f t="shared" si="9"/>
        <v>1</v>
      </c>
    </row>
    <row r="38" spans="1:55" x14ac:dyDescent="0.2">
      <c r="A38" s="1">
        <v>43674</v>
      </c>
      <c r="B38">
        <f>'2001 Pink Exp  '!B37</f>
        <v>21</v>
      </c>
      <c r="C38">
        <f>'2001 Pink Exp  '!C37</f>
        <v>33</v>
      </c>
      <c r="D38">
        <f>'2001 Pink Exp  '!D37</f>
        <v>27</v>
      </c>
      <c r="E38">
        <f>'2001 Pink Exp  '!E37</f>
        <v>39</v>
      </c>
      <c r="F38">
        <f>'2001 Pink Exp  '!F37</f>
        <v>21</v>
      </c>
      <c r="G38">
        <f>'2001 Pink Exp  '!G37</f>
        <v>3</v>
      </c>
      <c r="H38">
        <f>'2001 Pink Exp  '!H37</f>
        <v>18</v>
      </c>
      <c r="I38">
        <f>'2001 Pink Exp  '!I37</f>
        <v>0</v>
      </c>
      <c r="J38">
        <f>'2001 Pink Exp  '!J37</f>
        <v>0</v>
      </c>
      <c r="K38">
        <f>'2001 Pink Exp  '!K37</f>
        <v>0</v>
      </c>
      <c r="L38">
        <f>'2001 Pink Exp  '!L37</f>
        <v>0</v>
      </c>
      <c r="M38">
        <f>'2001 Pink Exp  '!M37</f>
        <v>0</v>
      </c>
      <c r="N38">
        <f>'2001 Pink Exp  '!N37</f>
        <v>0</v>
      </c>
      <c r="O38">
        <f>'2001 Pink Exp  '!O37</f>
        <v>0</v>
      </c>
      <c r="P38">
        <f>'2001 Pink Exp  '!P37</f>
        <v>0</v>
      </c>
      <c r="Q38">
        <f>'2001 Pink Exp  '!Q37</f>
        <v>0</v>
      </c>
      <c r="R38">
        <f>'2001 Pink Exp  '!R37</f>
        <v>0</v>
      </c>
      <c r="S38">
        <f>'2001 Pink Exp  '!S37</f>
        <v>0</v>
      </c>
      <c r="T38">
        <f>'2001 Pink Exp  '!T37</f>
        <v>3</v>
      </c>
      <c r="U38">
        <f>'2001 Pink Exp  '!U37</f>
        <v>0</v>
      </c>
      <c r="V38">
        <f>'2001 Pink Exp  '!V37</f>
        <v>0</v>
      </c>
      <c r="W38">
        <f>'2001 Pink Exp  '!W37</f>
        <v>0</v>
      </c>
      <c r="X38">
        <f>'2001 Pink Exp  '!X37</f>
        <v>24</v>
      </c>
      <c r="Y38">
        <f>'2001 Pink Exp  '!Y37</f>
        <v>132</v>
      </c>
      <c r="Z38">
        <f t="shared" si="7"/>
        <v>321</v>
      </c>
      <c r="AB38">
        <f t="shared" si="4"/>
        <v>321</v>
      </c>
      <c r="AC38">
        <f t="shared" si="5"/>
        <v>4792.6956521739139</v>
      </c>
      <c r="AE38">
        <f t="shared" si="6"/>
        <v>24</v>
      </c>
      <c r="AF38">
        <f t="shared" si="0"/>
        <v>33.282608695652172</v>
      </c>
      <c r="AG38">
        <f t="shared" si="10"/>
        <v>16</v>
      </c>
      <c r="AH38">
        <f t="shared" si="10"/>
        <v>4</v>
      </c>
      <c r="AI38">
        <f t="shared" si="10"/>
        <v>16</v>
      </c>
      <c r="AJ38">
        <f t="shared" si="10"/>
        <v>36</v>
      </c>
      <c r="AK38">
        <f t="shared" si="10"/>
        <v>36</v>
      </c>
      <c r="AL38">
        <f t="shared" si="10"/>
        <v>25</v>
      </c>
      <c r="AM38">
        <f t="shared" si="10"/>
        <v>36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10"/>
        <v>0</v>
      </c>
      <c r="AU38">
        <f t="shared" si="10"/>
        <v>0</v>
      </c>
      <c r="AV38">
        <f t="shared" si="9"/>
        <v>0</v>
      </c>
      <c r="AW38">
        <f t="shared" si="9"/>
        <v>0</v>
      </c>
      <c r="AX38">
        <f t="shared" si="9"/>
        <v>1</v>
      </c>
      <c r="AY38">
        <f t="shared" si="9"/>
        <v>1</v>
      </c>
      <c r="AZ38">
        <f t="shared" si="9"/>
        <v>0</v>
      </c>
      <c r="BA38">
        <f t="shared" si="9"/>
        <v>0</v>
      </c>
      <c r="BB38">
        <f t="shared" si="9"/>
        <v>64</v>
      </c>
      <c r="BC38">
        <f t="shared" si="9"/>
        <v>1296</v>
      </c>
    </row>
    <row r="39" spans="1:55" x14ac:dyDescent="0.2">
      <c r="A39" s="1">
        <v>43675</v>
      </c>
      <c r="B39">
        <f>'2001 Pink Exp  '!B38</f>
        <v>36</v>
      </c>
      <c r="C39">
        <f>'2001 Pink Exp  '!C38</f>
        <v>75</v>
      </c>
      <c r="D39">
        <f>'2001 Pink Exp  '!D38</f>
        <v>54</v>
      </c>
      <c r="E39">
        <f>'2001 Pink Exp  '!E38</f>
        <v>54</v>
      </c>
      <c r="F39">
        <f>'2001 Pink Exp  '!F38</f>
        <v>3</v>
      </c>
      <c r="G39">
        <f>'2001 Pink Exp  '!G38</f>
        <v>0</v>
      </c>
      <c r="H39">
        <f>'2001 Pink Exp  '!H38</f>
        <v>3</v>
      </c>
      <c r="I39">
        <f>'2001 Pink Exp  '!I38</f>
        <v>6</v>
      </c>
      <c r="J39">
        <f>'2001 Pink Exp  '!J38</f>
        <v>0</v>
      </c>
      <c r="K39">
        <f>'2001 Pink Exp  '!K38</f>
        <v>0</v>
      </c>
      <c r="L39">
        <f>'2001 Pink Exp  '!L38</f>
        <v>0</v>
      </c>
      <c r="M39">
        <f>'2001 Pink Exp  '!M38</f>
        <v>0</v>
      </c>
      <c r="N39">
        <f>'2001 Pink Exp  '!N38</f>
        <v>0</v>
      </c>
      <c r="O39">
        <f>'2001 Pink Exp  '!O38</f>
        <v>0</v>
      </c>
      <c r="P39">
        <f>'2001 Pink Exp  '!P38</f>
        <v>0</v>
      </c>
      <c r="Q39">
        <f>'2001 Pink Exp  '!Q38</f>
        <v>3</v>
      </c>
      <c r="R39">
        <f>'2001 Pink Exp  '!R38</f>
        <v>0</v>
      </c>
      <c r="S39">
        <f>'2001 Pink Exp  '!S38</f>
        <v>21</v>
      </c>
      <c r="T39">
        <f>'2001 Pink Exp  '!T38</f>
        <v>12</v>
      </c>
      <c r="U39">
        <f>'2001 Pink Exp  '!U38</f>
        <v>3</v>
      </c>
      <c r="V39">
        <f>'2001 Pink Exp  '!V38</f>
        <v>6</v>
      </c>
      <c r="W39">
        <f>'2001 Pink Exp  '!W38</f>
        <v>54</v>
      </c>
      <c r="X39">
        <f>'2001 Pink Exp  '!X38</f>
        <v>117</v>
      </c>
      <c r="Y39">
        <f>'2001 Pink Exp  '!Y38</f>
        <v>117</v>
      </c>
      <c r="Z39">
        <f t="shared" si="7"/>
        <v>564</v>
      </c>
      <c r="AB39">
        <f t="shared" si="4"/>
        <v>564</v>
      </c>
      <c r="AC39">
        <f t="shared" si="5"/>
        <v>4010.0869565217395</v>
      </c>
      <c r="AE39">
        <f t="shared" si="6"/>
        <v>24</v>
      </c>
      <c r="AF39">
        <f t="shared" si="0"/>
        <v>27.847826086956523</v>
      </c>
      <c r="AG39">
        <f t="shared" si="10"/>
        <v>169</v>
      </c>
      <c r="AH39">
        <f t="shared" si="10"/>
        <v>49</v>
      </c>
      <c r="AI39">
        <f t="shared" si="10"/>
        <v>0</v>
      </c>
      <c r="AJ39">
        <f t="shared" si="10"/>
        <v>289</v>
      </c>
      <c r="AK39">
        <f t="shared" si="10"/>
        <v>1</v>
      </c>
      <c r="AL39">
        <f t="shared" si="10"/>
        <v>1</v>
      </c>
      <c r="AM39">
        <f t="shared" si="10"/>
        <v>1</v>
      </c>
      <c r="AN39">
        <f t="shared" si="10"/>
        <v>4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10"/>
        <v>0</v>
      </c>
      <c r="AU39">
        <f t="shared" si="10"/>
        <v>1</v>
      </c>
      <c r="AV39">
        <f t="shared" si="9"/>
        <v>1</v>
      </c>
      <c r="AW39">
        <f t="shared" si="9"/>
        <v>49</v>
      </c>
      <c r="AX39">
        <f t="shared" si="9"/>
        <v>9</v>
      </c>
      <c r="AY39">
        <f t="shared" si="9"/>
        <v>9</v>
      </c>
      <c r="AZ39">
        <f t="shared" si="9"/>
        <v>1</v>
      </c>
      <c r="BA39">
        <f t="shared" si="9"/>
        <v>256</v>
      </c>
      <c r="BB39">
        <f t="shared" si="9"/>
        <v>441</v>
      </c>
      <c r="BC39">
        <f t="shared" si="9"/>
        <v>0</v>
      </c>
    </row>
    <row r="40" spans="1:55" x14ac:dyDescent="0.2">
      <c r="A40" s="1">
        <v>43676</v>
      </c>
      <c r="B40">
        <f>'2001 Pink Exp  '!B39</f>
        <v>81</v>
      </c>
      <c r="C40">
        <f>'2001 Pink Exp  '!C39</f>
        <v>141</v>
      </c>
      <c r="D40">
        <f>'2001 Pink Exp  '!D39</f>
        <v>54</v>
      </c>
      <c r="E40">
        <f>'2001 Pink Exp  '!E39</f>
        <v>51</v>
      </c>
      <c r="F40">
        <f>'2001 Pink Exp  '!F39</f>
        <v>24</v>
      </c>
      <c r="G40">
        <f>'2001 Pink Exp  '!G39</f>
        <v>0</v>
      </c>
      <c r="H40">
        <f>'2001 Pink Exp  '!H39</f>
        <v>3</v>
      </c>
      <c r="I40">
        <f>'2001 Pink Exp  '!I39</f>
        <v>0</v>
      </c>
      <c r="J40">
        <f>'2001 Pink Exp  '!J39</f>
        <v>3</v>
      </c>
      <c r="K40">
        <f>'2001 Pink Exp  '!K39</f>
        <v>0</v>
      </c>
      <c r="L40">
        <f>'2001 Pink Exp  '!L39</f>
        <v>0</v>
      </c>
      <c r="M40">
        <f>'2001 Pink Exp  '!M39</f>
        <v>0</v>
      </c>
      <c r="N40">
        <f>'2001 Pink Exp  '!N39</f>
        <v>0</v>
      </c>
      <c r="O40">
        <f>'2001 Pink Exp  '!O39</f>
        <v>0</v>
      </c>
      <c r="P40">
        <f>'2001 Pink Exp  '!P39</f>
        <v>3</v>
      </c>
      <c r="Q40">
        <f>'2001 Pink Exp  '!Q39</f>
        <v>0</v>
      </c>
      <c r="R40">
        <f>'2001 Pink Exp  '!R39</f>
        <v>0</v>
      </c>
      <c r="S40">
        <f>'2001 Pink Exp  '!S39</f>
        <v>0</v>
      </c>
      <c r="T40">
        <f>'2001 Pink Exp  '!T39</f>
        <v>0</v>
      </c>
      <c r="U40">
        <f>'2001 Pink Exp  '!U39</f>
        <v>3</v>
      </c>
      <c r="V40">
        <f>'2001 Pink Exp  '!V39</f>
        <v>12</v>
      </c>
      <c r="W40">
        <f>'2001 Pink Exp  '!W39</f>
        <v>3</v>
      </c>
      <c r="X40">
        <f>'2001 Pink Exp  '!X39</f>
        <v>3</v>
      </c>
      <c r="Y40">
        <f>'2001 Pink Exp  '!Y39</f>
        <v>63</v>
      </c>
      <c r="Z40">
        <f t="shared" si="7"/>
        <v>444</v>
      </c>
      <c r="AB40">
        <f t="shared" si="4"/>
        <v>444</v>
      </c>
      <c r="AC40">
        <f t="shared" si="5"/>
        <v>5672.347826086957</v>
      </c>
      <c r="AE40">
        <f t="shared" si="6"/>
        <v>24</v>
      </c>
      <c r="AF40">
        <f t="shared" si="0"/>
        <v>39.391304347826086</v>
      </c>
      <c r="AG40">
        <f t="shared" ref="AG40:AV56" si="11">(B40/3-C40/3)^2</f>
        <v>400</v>
      </c>
      <c r="AH40">
        <f t="shared" si="11"/>
        <v>841</v>
      </c>
      <c r="AI40">
        <f t="shared" si="11"/>
        <v>1</v>
      </c>
      <c r="AJ40">
        <f t="shared" si="11"/>
        <v>81</v>
      </c>
      <c r="AK40">
        <f t="shared" si="11"/>
        <v>64</v>
      </c>
      <c r="AL40">
        <f t="shared" si="11"/>
        <v>1</v>
      </c>
      <c r="AM40">
        <f t="shared" si="11"/>
        <v>1</v>
      </c>
      <c r="AN40">
        <f t="shared" si="11"/>
        <v>1</v>
      </c>
      <c r="AO40">
        <f t="shared" si="11"/>
        <v>1</v>
      </c>
      <c r="AP40">
        <f t="shared" si="11"/>
        <v>0</v>
      </c>
      <c r="AQ40">
        <f t="shared" si="11"/>
        <v>0</v>
      </c>
      <c r="AR40">
        <f t="shared" si="11"/>
        <v>0</v>
      </c>
      <c r="AS40">
        <f t="shared" si="11"/>
        <v>0</v>
      </c>
      <c r="AT40">
        <f t="shared" si="11"/>
        <v>1</v>
      </c>
      <c r="AU40">
        <f t="shared" si="11"/>
        <v>1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1</v>
      </c>
      <c r="AZ40">
        <f t="shared" si="9"/>
        <v>9</v>
      </c>
      <c r="BA40">
        <f t="shared" si="9"/>
        <v>9</v>
      </c>
      <c r="BB40">
        <f t="shared" si="9"/>
        <v>0</v>
      </c>
      <c r="BC40">
        <f t="shared" si="9"/>
        <v>400</v>
      </c>
    </row>
    <row r="41" spans="1:55" x14ac:dyDescent="0.2">
      <c r="A41" s="1">
        <v>43677</v>
      </c>
      <c r="B41">
        <f>'2001 Pink Exp  '!B40</f>
        <v>18</v>
      </c>
      <c r="C41">
        <f>'2001 Pink Exp  '!C40</f>
        <v>63</v>
      </c>
      <c r="D41">
        <f>'2001 Pink Exp  '!D40</f>
        <v>21</v>
      </c>
      <c r="E41">
        <f>'2001 Pink Exp  '!E40</f>
        <v>12</v>
      </c>
      <c r="F41">
        <f>'2001 Pink Exp  '!F40</f>
        <v>24</v>
      </c>
      <c r="G41">
        <f>'2001 Pink Exp  '!G40</f>
        <v>0</v>
      </c>
      <c r="H41">
        <f>'2001 Pink Exp  '!H40</f>
        <v>0</v>
      </c>
      <c r="I41">
        <f>'2001 Pink Exp  '!I40</f>
        <v>3</v>
      </c>
      <c r="J41">
        <f>'2001 Pink Exp  '!J40</f>
        <v>0</v>
      </c>
      <c r="K41">
        <f>'2001 Pink Exp  '!K40</f>
        <v>0</v>
      </c>
      <c r="L41">
        <f>'2001 Pink Exp  '!L40</f>
        <v>0</v>
      </c>
      <c r="M41">
        <f>'2001 Pink Exp  '!M40</f>
        <v>0</v>
      </c>
      <c r="N41">
        <f>'2001 Pink Exp  '!N40</f>
        <v>0</v>
      </c>
      <c r="O41">
        <f>'2001 Pink Exp  '!O40</f>
        <v>0</v>
      </c>
      <c r="P41">
        <f>'2001 Pink Exp  '!P40</f>
        <v>0</v>
      </c>
      <c r="Q41">
        <f>'2001 Pink Exp  '!Q40</f>
        <v>3</v>
      </c>
      <c r="R41">
        <f>'2001 Pink Exp  '!R40</f>
        <v>0</v>
      </c>
      <c r="S41">
        <f>'2001 Pink Exp  '!S40</f>
        <v>0</v>
      </c>
      <c r="T41">
        <f>'2001 Pink Exp  '!T40</f>
        <v>0</v>
      </c>
      <c r="U41">
        <f>'2001 Pink Exp  '!U40</f>
        <v>0</v>
      </c>
      <c r="V41">
        <f>'2001 Pink Exp  '!V40</f>
        <v>15</v>
      </c>
      <c r="W41">
        <f>'2001 Pink Exp  '!W40</f>
        <v>0</v>
      </c>
      <c r="X41">
        <f>'2001 Pink Exp  '!X40</f>
        <v>21</v>
      </c>
      <c r="Y41">
        <f>'2001 Pink Exp  '!Y40</f>
        <v>0</v>
      </c>
      <c r="Z41">
        <f t="shared" si="7"/>
        <v>180</v>
      </c>
      <c r="AB41">
        <f t="shared" si="4"/>
        <v>180</v>
      </c>
      <c r="AC41">
        <f t="shared" si="5"/>
        <v>2072.347826086957</v>
      </c>
      <c r="AE41">
        <f t="shared" si="6"/>
        <v>24</v>
      </c>
      <c r="AF41">
        <f t="shared" si="0"/>
        <v>14.391304347826088</v>
      </c>
      <c r="AG41">
        <f t="shared" si="11"/>
        <v>225</v>
      </c>
      <c r="AH41">
        <f t="shared" si="11"/>
        <v>196</v>
      </c>
      <c r="AI41">
        <f t="shared" si="11"/>
        <v>9</v>
      </c>
      <c r="AJ41">
        <f t="shared" si="11"/>
        <v>16</v>
      </c>
      <c r="AK41">
        <f t="shared" si="11"/>
        <v>64</v>
      </c>
      <c r="AL41">
        <f t="shared" si="11"/>
        <v>0</v>
      </c>
      <c r="AM41">
        <f t="shared" si="11"/>
        <v>1</v>
      </c>
      <c r="AN41">
        <f t="shared" si="11"/>
        <v>1</v>
      </c>
      <c r="AO41">
        <f t="shared" si="11"/>
        <v>0</v>
      </c>
      <c r="AP41">
        <f t="shared" si="11"/>
        <v>0</v>
      </c>
      <c r="AQ41">
        <f t="shared" si="11"/>
        <v>0</v>
      </c>
      <c r="AR41">
        <f t="shared" si="11"/>
        <v>0</v>
      </c>
      <c r="AS41">
        <f t="shared" si="11"/>
        <v>0</v>
      </c>
      <c r="AT41">
        <f t="shared" si="11"/>
        <v>0</v>
      </c>
      <c r="AU41">
        <f t="shared" si="11"/>
        <v>1</v>
      </c>
      <c r="AV41">
        <f t="shared" si="9"/>
        <v>1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25</v>
      </c>
      <c r="BA41">
        <f t="shared" si="9"/>
        <v>25</v>
      </c>
      <c r="BB41">
        <f t="shared" si="9"/>
        <v>49</v>
      </c>
      <c r="BC41">
        <f t="shared" si="9"/>
        <v>49</v>
      </c>
    </row>
    <row r="42" spans="1:55" x14ac:dyDescent="0.2">
      <c r="A42" s="1">
        <v>43678</v>
      </c>
      <c r="B42">
        <f>'2001 Pink Exp  '!B41</f>
        <v>12</v>
      </c>
      <c r="C42">
        <f>'2001 Pink Exp  '!C41</f>
        <v>96</v>
      </c>
      <c r="D42">
        <f>'2001 Pink Exp  '!D41</f>
        <v>45</v>
      </c>
      <c r="E42">
        <f>'2001 Pink Exp  '!E41</f>
        <v>54</v>
      </c>
      <c r="F42">
        <f>'2001 Pink Exp  '!F41</f>
        <v>48</v>
      </c>
      <c r="G42">
        <f>'2001 Pink Exp  '!G41</f>
        <v>0</v>
      </c>
      <c r="H42">
        <f>'2001 Pink Exp  '!H41</f>
        <v>21</v>
      </c>
      <c r="I42">
        <f>'2001 Pink Exp  '!I41</f>
        <v>0</v>
      </c>
      <c r="J42">
        <f>'2001 Pink Exp  '!J41</f>
        <v>0</v>
      </c>
      <c r="K42">
        <f>'2001 Pink Exp  '!K41</f>
        <v>0</v>
      </c>
      <c r="L42">
        <f>'2001 Pink Exp  '!L41</f>
        <v>0</v>
      </c>
      <c r="M42">
        <f>'2001 Pink Exp  '!M41</f>
        <v>0</v>
      </c>
      <c r="N42">
        <f>'2001 Pink Exp  '!N41</f>
        <v>0</v>
      </c>
      <c r="O42">
        <f>'2001 Pink Exp  '!O41</f>
        <v>0</v>
      </c>
      <c r="P42">
        <f>'2001 Pink Exp  '!P41</f>
        <v>0</v>
      </c>
      <c r="Q42">
        <f>'2001 Pink Exp  '!Q41</f>
        <v>0</v>
      </c>
      <c r="R42">
        <f>'2001 Pink Exp  '!R41</f>
        <v>0</v>
      </c>
      <c r="S42">
        <f>'2001 Pink Exp  '!S41</f>
        <v>9</v>
      </c>
      <c r="T42">
        <f>'2001 Pink Exp  '!T41</f>
        <v>0</v>
      </c>
      <c r="U42">
        <f>'2001 Pink Exp  '!U41</f>
        <v>3</v>
      </c>
      <c r="V42">
        <f>'2001 Pink Exp  '!V41</f>
        <v>9</v>
      </c>
      <c r="W42">
        <f>'2001 Pink Exp  '!W41</f>
        <v>6</v>
      </c>
      <c r="X42">
        <f>'2001 Pink Exp  '!X41</f>
        <v>0</v>
      </c>
      <c r="Y42">
        <f>'2001 Pink Exp  '!Y41</f>
        <v>30</v>
      </c>
      <c r="Z42">
        <f t="shared" si="7"/>
        <v>333</v>
      </c>
      <c r="AB42">
        <f t="shared" si="4"/>
        <v>333</v>
      </c>
      <c r="AC42">
        <f t="shared" si="5"/>
        <v>4908.5217391304359</v>
      </c>
      <c r="AE42">
        <f t="shared" si="6"/>
        <v>24</v>
      </c>
      <c r="AF42">
        <f t="shared" si="0"/>
        <v>34.086956521739133</v>
      </c>
      <c r="AG42">
        <f t="shared" si="11"/>
        <v>784</v>
      </c>
      <c r="AH42">
        <f t="shared" si="11"/>
        <v>289</v>
      </c>
      <c r="AI42">
        <f t="shared" si="11"/>
        <v>9</v>
      </c>
      <c r="AJ42">
        <f t="shared" si="11"/>
        <v>4</v>
      </c>
      <c r="AK42">
        <f t="shared" si="11"/>
        <v>256</v>
      </c>
      <c r="AL42">
        <f t="shared" si="11"/>
        <v>49</v>
      </c>
      <c r="AM42">
        <f t="shared" si="11"/>
        <v>49</v>
      </c>
      <c r="AN42">
        <f t="shared" si="11"/>
        <v>0</v>
      </c>
      <c r="AO42">
        <f t="shared" si="11"/>
        <v>0</v>
      </c>
      <c r="AP42">
        <f t="shared" si="11"/>
        <v>0</v>
      </c>
      <c r="AQ42">
        <f t="shared" si="11"/>
        <v>0</v>
      </c>
      <c r="AR42">
        <f t="shared" si="11"/>
        <v>0</v>
      </c>
      <c r="AS42">
        <f t="shared" si="11"/>
        <v>0</v>
      </c>
      <c r="AT42">
        <f t="shared" si="11"/>
        <v>0</v>
      </c>
      <c r="AU42">
        <f t="shared" si="11"/>
        <v>0</v>
      </c>
      <c r="AV42">
        <f t="shared" si="9"/>
        <v>0</v>
      </c>
      <c r="AW42">
        <f t="shared" si="9"/>
        <v>9</v>
      </c>
      <c r="AX42">
        <f t="shared" si="9"/>
        <v>9</v>
      </c>
      <c r="AY42">
        <f t="shared" si="9"/>
        <v>1</v>
      </c>
      <c r="AZ42">
        <f t="shared" si="9"/>
        <v>4</v>
      </c>
      <c r="BA42">
        <f t="shared" si="9"/>
        <v>1</v>
      </c>
      <c r="BB42">
        <f t="shared" si="9"/>
        <v>4</v>
      </c>
      <c r="BC42">
        <f t="shared" si="9"/>
        <v>100</v>
      </c>
    </row>
    <row r="43" spans="1:55" x14ac:dyDescent="0.2">
      <c r="A43" s="1">
        <v>43679</v>
      </c>
      <c r="B43">
        <f>'2001 Pink Exp  '!B42</f>
        <v>12</v>
      </c>
      <c r="C43">
        <f>'2001 Pink Exp  '!C42</f>
        <v>48</v>
      </c>
      <c r="D43">
        <f>'2001 Pink Exp  '!D42</f>
        <v>18</v>
      </c>
      <c r="E43">
        <f>'2001 Pink Exp  '!E42</f>
        <v>3</v>
      </c>
      <c r="F43">
        <f>'2001 Pink Exp  '!F42</f>
        <v>0</v>
      </c>
      <c r="G43">
        <f>'2001 Pink Exp  '!G42</f>
        <v>0</v>
      </c>
      <c r="H43">
        <f>'2001 Pink Exp  '!H42</f>
        <v>3</v>
      </c>
      <c r="I43">
        <f>'2001 Pink Exp  '!I42</f>
        <v>3</v>
      </c>
      <c r="J43">
        <f>'2001 Pink Exp  '!J42</f>
        <v>0</v>
      </c>
      <c r="K43">
        <f>'2001 Pink Exp  '!K42</f>
        <v>0</v>
      </c>
      <c r="L43">
        <f>'2001 Pink Exp  '!L42</f>
        <v>0</v>
      </c>
      <c r="M43">
        <f>'2001 Pink Exp  '!M42</f>
        <v>0</v>
      </c>
      <c r="N43">
        <f>'2001 Pink Exp  '!N42</f>
        <v>0</v>
      </c>
      <c r="O43">
        <f>'2001 Pink Exp  '!O42</f>
        <v>0</v>
      </c>
      <c r="P43">
        <f>'2001 Pink Exp  '!P42</f>
        <v>0</v>
      </c>
      <c r="Q43">
        <f>'2001 Pink Exp  '!Q42</f>
        <v>-3</v>
      </c>
      <c r="R43">
        <f>'2001 Pink Exp  '!R42</f>
        <v>0</v>
      </c>
      <c r="S43">
        <f>'2001 Pink Exp  '!S42</f>
        <v>0</v>
      </c>
      <c r="T43">
        <f>'2001 Pink Exp  '!T42</f>
        <v>0</v>
      </c>
      <c r="U43">
        <f>'2001 Pink Exp  '!U42</f>
        <v>0</v>
      </c>
      <c r="V43">
        <f>'2001 Pink Exp  '!V42</f>
        <v>0</v>
      </c>
      <c r="W43">
        <f>'2001 Pink Exp  '!W42</f>
        <v>0</v>
      </c>
      <c r="X43">
        <f>'2001 Pink Exp  '!X42</f>
        <v>6</v>
      </c>
      <c r="Y43">
        <f>'2001 Pink Exp  '!Y42</f>
        <v>0</v>
      </c>
      <c r="Z43">
        <f t="shared" si="7"/>
        <v>90</v>
      </c>
      <c r="AB43">
        <f t="shared" si="4"/>
        <v>90</v>
      </c>
      <c r="AC43">
        <f t="shared" si="5"/>
        <v>882.78260869565213</v>
      </c>
      <c r="AE43">
        <f t="shared" si="6"/>
        <v>24</v>
      </c>
      <c r="AF43">
        <f t="shared" si="0"/>
        <v>6.1304347826086953</v>
      </c>
      <c r="AG43">
        <f t="shared" si="11"/>
        <v>144</v>
      </c>
      <c r="AH43">
        <f t="shared" si="11"/>
        <v>100</v>
      </c>
      <c r="AI43">
        <f t="shared" si="11"/>
        <v>25</v>
      </c>
      <c r="AJ43">
        <f t="shared" si="11"/>
        <v>1</v>
      </c>
      <c r="AK43">
        <f t="shared" si="11"/>
        <v>0</v>
      </c>
      <c r="AL43">
        <f t="shared" si="11"/>
        <v>1</v>
      </c>
      <c r="AM43">
        <f t="shared" si="11"/>
        <v>0</v>
      </c>
      <c r="AN43">
        <f t="shared" si="11"/>
        <v>1</v>
      </c>
      <c r="AO43">
        <f t="shared" si="11"/>
        <v>0</v>
      </c>
      <c r="AP43">
        <f t="shared" si="11"/>
        <v>0</v>
      </c>
      <c r="AQ43">
        <f t="shared" si="11"/>
        <v>0</v>
      </c>
      <c r="AR43">
        <f t="shared" si="11"/>
        <v>0</v>
      </c>
      <c r="AS43">
        <f t="shared" si="11"/>
        <v>0</v>
      </c>
      <c r="AT43">
        <f t="shared" si="11"/>
        <v>0</v>
      </c>
      <c r="AU43">
        <f t="shared" si="11"/>
        <v>1</v>
      </c>
      <c r="AV43">
        <f t="shared" si="9"/>
        <v>1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9"/>
        <v>0</v>
      </c>
      <c r="BB43">
        <f t="shared" si="9"/>
        <v>4</v>
      </c>
      <c r="BC43">
        <f t="shared" si="9"/>
        <v>4</v>
      </c>
    </row>
    <row r="44" spans="1:55" x14ac:dyDescent="0.2">
      <c r="A44" s="1">
        <v>43680</v>
      </c>
      <c r="B44">
        <f>'2001 Pink Exp  '!B43</f>
        <v>3</v>
      </c>
      <c r="C44">
        <f>'2001 Pink Exp  '!C43</f>
        <v>36</v>
      </c>
      <c r="D44">
        <f>'2001 Pink Exp  '!D43</f>
        <v>15</v>
      </c>
      <c r="E44">
        <f>'2001 Pink Exp  '!E43</f>
        <v>24</v>
      </c>
      <c r="F44">
        <f>'2001 Pink Exp  '!F43</f>
        <v>30</v>
      </c>
      <c r="G44">
        <f>'2001 Pink Exp  '!G43</f>
        <v>12</v>
      </c>
      <c r="H44">
        <f>'2001 Pink Exp  '!H43</f>
        <v>3</v>
      </c>
      <c r="I44">
        <f>'2001 Pink Exp  '!I43</f>
        <v>0</v>
      </c>
      <c r="J44">
        <f>'2001 Pink Exp  '!J43</f>
        <v>0</v>
      </c>
      <c r="K44">
        <f>'2001 Pink Exp  '!K43</f>
        <v>0</v>
      </c>
      <c r="L44">
        <f>'2001 Pink Exp  '!L43</f>
        <v>0</v>
      </c>
      <c r="M44">
        <f>'2001 Pink Exp  '!M43</f>
        <v>0</v>
      </c>
      <c r="N44">
        <f>'2001 Pink Exp  '!N43</f>
        <v>0</v>
      </c>
      <c r="O44">
        <f>'2001 Pink Exp  '!O43</f>
        <v>0</v>
      </c>
      <c r="P44">
        <f>'2001 Pink Exp  '!P43</f>
        <v>3</v>
      </c>
      <c r="Q44">
        <f>'2001 Pink Exp  '!Q43</f>
        <v>0</v>
      </c>
      <c r="R44">
        <f>'2001 Pink Exp  '!R43</f>
        <v>0</v>
      </c>
      <c r="S44">
        <f>'2001 Pink Exp  '!S43</f>
        <v>0</v>
      </c>
      <c r="T44">
        <f>'2001 Pink Exp  '!T43</f>
        <v>0</v>
      </c>
      <c r="U44">
        <f>'2001 Pink Exp  '!U43</f>
        <v>0</v>
      </c>
      <c r="V44">
        <f>'2001 Pink Exp  '!V43</f>
        <v>0</v>
      </c>
      <c r="W44">
        <f>'2001 Pink Exp  '!W43</f>
        <v>0</v>
      </c>
      <c r="X44">
        <f>'2001 Pink Exp  '!X43</f>
        <v>0</v>
      </c>
      <c r="Y44">
        <f>'2001 Pink Exp  '!Y43</f>
        <v>15</v>
      </c>
      <c r="Z44">
        <f t="shared" si="7"/>
        <v>141</v>
      </c>
      <c r="AB44">
        <f t="shared" si="4"/>
        <v>141</v>
      </c>
      <c r="AC44">
        <f t="shared" si="5"/>
        <v>801.39130434782624</v>
      </c>
      <c r="AE44">
        <f t="shared" si="6"/>
        <v>24</v>
      </c>
      <c r="AF44">
        <f t="shared" si="0"/>
        <v>5.5652173913043477</v>
      </c>
      <c r="AG44">
        <f t="shared" si="11"/>
        <v>121</v>
      </c>
      <c r="AH44">
        <f t="shared" si="11"/>
        <v>49</v>
      </c>
      <c r="AI44">
        <f t="shared" si="11"/>
        <v>9</v>
      </c>
      <c r="AJ44">
        <f t="shared" si="11"/>
        <v>4</v>
      </c>
      <c r="AK44">
        <f t="shared" si="11"/>
        <v>36</v>
      </c>
      <c r="AL44">
        <f t="shared" si="11"/>
        <v>9</v>
      </c>
      <c r="AM44">
        <f t="shared" si="11"/>
        <v>1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1"/>
        <v>0</v>
      </c>
      <c r="AS44">
        <f t="shared" si="11"/>
        <v>0</v>
      </c>
      <c r="AT44">
        <f t="shared" si="11"/>
        <v>1</v>
      </c>
      <c r="AU44">
        <f t="shared" si="11"/>
        <v>1</v>
      </c>
      <c r="AV44">
        <f t="shared" si="9"/>
        <v>0</v>
      </c>
      <c r="AW44">
        <f t="shared" si="9"/>
        <v>0</v>
      </c>
      <c r="AX44">
        <f t="shared" si="9"/>
        <v>0</v>
      </c>
      <c r="AY44">
        <f t="shared" si="9"/>
        <v>0</v>
      </c>
      <c r="AZ44">
        <f t="shared" si="9"/>
        <v>0</v>
      </c>
      <c r="BA44">
        <f t="shared" si="9"/>
        <v>0</v>
      </c>
      <c r="BB44">
        <f t="shared" si="9"/>
        <v>0</v>
      </c>
      <c r="BC44">
        <f t="shared" si="9"/>
        <v>25</v>
      </c>
    </row>
    <row r="45" spans="1:55" x14ac:dyDescent="0.2">
      <c r="A45" s="1">
        <v>43681</v>
      </c>
      <c r="B45">
        <f>'2001 Pink Exp  '!B44</f>
        <v>9</v>
      </c>
      <c r="C45">
        <f>'2001 Pink Exp  '!C44</f>
        <v>18</v>
      </c>
      <c r="D45">
        <f>'2001 Pink Exp  '!D44</f>
        <v>6</v>
      </c>
      <c r="E45">
        <f>'2001 Pink Exp  '!E44</f>
        <v>3</v>
      </c>
      <c r="F45">
        <f>'2001 Pink Exp  '!F44</f>
        <v>0</v>
      </c>
      <c r="G45">
        <f>'2001 Pink Exp  '!G44</f>
        <v>0</v>
      </c>
      <c r="H45">
        <f>'2001 Pink Exp  '!H44</f>
        <v>0</v>
      </c>
      <c r="I45">
        <f>'2001 Pink Exp  '!I44</f>
        <v>0</v>
      </c>
      <c r="J45">
        <f>'2001 Pink Exp  '!J44</f>
        <v>0</v>
      </c>
      <c r="K45">
        <f>'2001 Pink Exp  '!K44</f>
        <v>0</v>
      </c>
      <c r="L45">
        <f>'2001 Pink Exp  '!L44</f>
        <v>0</v>
      </c>
      <c r="M45">
        <f>'2001 Pink Exp  '!M44</f>
        <v>0</v>
      </c>
      <c r="N45">
        <f>'2001 Pink Exp  '!N44</f>
        <v>0</v>
      </c>
      <c r="O45">
        <f>'2001 Pink Exp  '!O44</f>
        <v>0</v>
      </c>
      <c r="P45">
        <f>'2001 Pink Exp  '!P44</f>
        <v>0</v>
      </c>
      <c r="Q45">
        <f>'2001 Pink Exp  '!Q44</f>
        <v>0</v>
      </c>
      <c r="R45">
        <f>'2001 Pink Exp  '!R44</f>
        <v>18</v>
      </c>
      <c r="S45">
        <f>'2001 Pink Exp  '!S44</f>
        <v>0</v>
      </c>
      <c r="T45">
        <f>'2001 Pink Exp  '!T44</f>
        <v>0</v>
      </c>
      <c r="U45">
        <f>'2001 Pink Exp  '!U44</f>
        <v>0</v>
      </c>
      <c r="V45">
        <f>'2001 Pink Exp  '!V44</f>
        <v>12</v>
      </c>
      <c r="W45">
        <f>'2001 Pink Exp  '!W44</f>
        <v>15</v>
      </c>
      <c r="X45">
        <f>'2001 Pink Exp  '!X44</f>
        <v>3</v>
      </c>
      <c r="Y45">
        <f>'2001 Pink Exp  '!Y44</f>
        <v>6</v>
      </c>
      <c r="Z45">
        <f t="shared" si="7"/>
        <v>90</v>
      </c>
      <c r="AB45">
        <f t="shared" si="4"/>
        <v>90</v>
      </c>
      <c r="AC45">
        <f t="shared" si="5"/>
        <v>416.34782608695656</v>
      </c>
      <c r="AE45">
        <f t="shared" si="6"/>
        <v>24</v>
      </c>
      <c r="AF45">
        <f t="shared" si="0"/>
        <v>2.8913043478260869</v>
      </c>
      <c r="AG45">
        <f t="shared" si="11"/>
        <v>9</v>
      </c>
      <c r="AH45">
        <f t="shared" si="11"/>
        <v>16</v>
      </c>
      <c r="AI45">
        <f t="shared" si="11"/>
        <v>1</v>
      </c>
      <c r="AJ45">
        <f t="shared" si="11"/>
        <v>1</v>
      </c>
      <c r="AK45">
        <f t="shared" si="11"/>
        <v>0</v>
      </c>
      <c r="AL45">
        <f t="shared" si="11"/>
        <v>0</v>
      </c>
      <c r="AM45">
        <f t="shared" si="11"/>
        <v>0</v>
      </c>
      <c r="AN45">
        <f t="shared" si="11"/>
        <v>0</v>
      </c>
      <c r="AO45">
        <f t="shared" si="11"/>
        <v>0</v>
      </c>
      <c r="AP45">
        <f t="shared" si="11"/>
        <v>0</v>
      </c>
      <c r="AQ45">
        <f t="shared" si="11"/>
        <v>0</v>
      </c>
      <c r="AR45">
        <f t="shared" si="11"/>
        <v>0</v>
      </c>
      <c r="AS45">
        <f t="shared" si="11"/>
        <v>0</v>
      </c>
      <c r="AT45">
        <f t="shared" si="11"/>
        <v>0</v>
      </c>
      <c r="AU45">
        <f t="shared" si="11"/>
        <v>0</v>
      </c>
      <c r="AV45">
        <f t="shared" si="9"/>
        <v>36</v>
      </c>
      <c r="AW45">
        <f t="shared" si="9"/>
        <v>36</v>
      </c>
      <c r="AX45">
        <f t="shared" si="9"/>
        <v>0</v>
      </c>
      <c r="AY45">
        <f t="shared" si="9"/>
        <v>0</v>
      </c>
      <c r="AZ45">
        <f t="shared" si="9"/>
        <v>16</v>
      </c>
      <c r="BA45">
        <f t="shared" si="9"/>
        <v>1</v>
      </c>
      <c r="BB45">
        <f t="shared" si="9"/>
        <v>16</v>
      </c>
      <c r="BC45">
        <f t="shared" si="9"/>
        <v>1</v>
      </c>
    </row>
    <row r="46" spans="1:55" x14ac:dyDescent="0.2">
      <c r="A46" s="1">
        <v>43682</v>
      </c>
      <c r="B46">
        <f>'2001 Pink Exp  '!B45</f>
        <v>12</v>
      </c>
      <c r="C46">
        <f>'2001 Pink Exp  '!C45</f>
        <v>9</v>
      </c>
      <c r="D46">
        <f>'2001 Pink Exp  '!D45</f>
        <v>18</v>
      </c>
      <c r="E46">
        <f>'2001 Pink Exp  '!E45</f>
        <v>12</v>
      </c>
      <c r="F46">
        <f>'2001 Pink Exp  '!F45</f>
        <v>27</v>
      </c>
      <c r="G46">
        <f>'2001 Pink Exp  '!G45</f>
        <v>0</v>
      </c>
      <c r="H46">
        <f>'2001 Pink Exp  '!H45</f>
        <v>3</v>
      </c>
      <c r="I46">
        <f>'2001 Pink Exp  '!I45</f>
        <v>0</v>
      </c>
      <c r="J46">
        <f>'2001 Pink Exp  '!J45</f>
        <v>3</v>
      </c>
      <c r="K46">
        <f>'2001 Pink Exp  '!K45</f>
        <v>6</v>
      </c>
      <c r="L46">
        <f>'2001 Pink Exp  '!L45</f>
        <v>3</v>
      </c>
      <c r="M46">
        <f>'2001 Pink Exp  '!M45</f>
        <v>9</v>
      </c>
      <c r="N46">
        <f>'2001 Pink Exp  '!N45</f>
        <v>0</v>
      </c>
      <c r="O46">
        <f>'2001 Pink Exp  '!O45</f>
        <v>0</v>
      </c>
      <c r="P46">
        <f>'2001 Pink Exp  '!P45</f>
        <v>6</v>
      </c>
      <c r="Q46">
        <f>'2001 Pink Exp  '!Q45</f>
        <v>0</v>
      </c>
      <c r="R46">
        <f>'2001 Pink Exp  '!R45</f>
        <v>6</v>
      </c>
      <c r="S46">
        <f>'2001 Pink Exp  '!S45</f>
        <v>-3</v>
      </c>
      <c r="T46">
        <f>'2001 Pink Exp  '!T45</f>
        <v>9</v>
      </c>
      <c r="U46">
        <f>'2001 Pink Exp  '!U45</f>
        <v>0</v>
      </c>
      <c r="V46">
        <f>'2001 Pink Exp  '!V45</f>
        <v>9</v>
      </c>
      <c r="W46">
        <f>'2001 Pink Exp  '!W45</f>
        <v>0</v>
      </c>
      <c r="X46">
        <f>'2001 Pink Exp  '!X45</f>
        <v>0</v>
      </c>
      <c r="Y46">
        <f>'2001 Pink Exp  '!Y45</f>
        <v>9</v>
      </c>
      <c r="Z46">
        <f t="shared" si="7"/>
        <v>138</v>
      </c>
      <c r="AB46">
        <f t="shared" si="4"/>
        <v>138</v>
      </c>
      <c r="AC46">
        <f t="shared" si="5"/>
        <v>660.52173913043498</v>
      </c>
      <c r="AE46">
        <f t="shared" si="6"/>
        <v>24</v>
      </c>
      <c r="AF46">
        <f t="shared" si="0"/>
        <v>4.5869565217391308</v>
      </c>
      <c r="AG46">
        <f t="shared" si="11"/>
        <v>1</v>
      </c>
      <c r="AH46">
        <f t="shared" si="11"/>
        <v>9</v>
      </c>
      <c r="AI46">
        <f t="shared" si="11"/>
        <v>4</v>
      </c>
      <c r="AJ46">
        <f t="shared" si="11"/>
        <v>25</v>
      </c>
      <c r="AK46">
        <f t="shared" si="11"/>
        <v>81</v>
      </c>
      <c r="AL46">
        <f t="shared" si="11"/>
        <v>1</v>
      </c>
      <c r="AM46">
        <f t="shared" si="11"/>
        <v>1</v>
      </c>
      <c r="AN46">
        <f t="shared" si="11"/>
        <v>1</v>
      </c>
      <c r="AO46">
        <f t="shared" si="11"/>
        <v>1</v>
      </c>
      <c r="AP46">
        <f t="shared" si="11"/>
        <v>1</v>
      </c>
      <c r="AQ46">
        <f t="shared" si="11"/>
        <v>4</v>
      </c>
      <c r="AR46">
        <f t="shared" si="11"/>
        <v>9</v>
      </c>
      <c r="AS46">
        <f t="shared" si="11"/>
        <v>0</v>
      </c>
      <c r="AT46">
        <f t="shared" si="11"/>
        <v>4</v>
      </c>
      <c r="AU46">
        <f t="shared" si="11"/>
        <v>4</v>
      </c>
      <c r="AV46">
        <f t="shared" si="9"/>
        <v>4</v>
      </c>
      <c r="AW46">
        <f t="shared" si="9"/>
        <v>9</v>
      </c>
      <c r="AX46">
        <f t="shared" si="9"/>
        <v>16</v>
      </c>
      <c r="AY46">
        <f t="shared" si="9"/>
        <v>9</v>
      </c>
      <c r="AZ46">
        <f t="shared" si="9"/>
        <v>9</v>
      </c>
      <c r="BA46">
        <f t="shared" si="9"/>
        <v>9</v>
      </c>
      <c r="BB46">
        <f t="shared" si="9"/>
        <v>0</v>
      </c>
      <c r="BC46">
        <f t="shared" si="9"/>
        <v>9</v>
      </c>
    </row>
    <row r="47" spans="1:55" x14ac:dyDescent="0.2">
      <c r="A47" s="1">
        <v>43683</v>
      </c>
      <c r="B47">
        <f>'2001 Pink Exp  '!B46</f>
        <v>33</v>
      </c>
      <c r="C47">
        <f>'2001 Pink Exp  '!C46</f>
        <v>24</v>
      </c>
      <c r="D47">
        <f>'2001 Pink Exp  '!D46</f>
        <v>3</v>
      </c>
      <c r="E47">
        <f>'2001 Pink Exp  '!E46</f>
        <v>24</v>
      </c>
      <c r="F47">
        <f>'2001 Pink Exp  '!F46</f>
        <v>21</v>
      </c>
      <c r="G47">
        <f>'2001 Pink Exp  '!G46</f>
        <v>9</v>
      </c>
      <c r="H47">
        <f>'2001 Pink Exp  '!H46</f>
        <v>6</v>
      </c>
      <c r="I47">
        <f>'2001 Pink Exp  '!I46</f>
        <v>0</v>
      </c>
      <c r="J47">
        <f>'2001 Pink Exp  '!J46</f>
        <v>3</v>
      </c>
      <c r="K47">
        <f>'2001 Pink Exp  '!K46</f>
        <v>3</v>
      </c>
      <c r="L47">
        <f>'2001 Pink Exp  '!L46</f>
        <v>0</v>
      </c>
      <c r="M47">
        <f>'2001 Pink Exp  '!M46</f>
        <v>0</v>
      </c>
      <c r="N47">
        <f>'2001 Pink Exp  '!N46</f>
        <v>0</v>
      </c>
      <c r="O47">
        <f>'2001 Pink Exp  '!O46</f>
        <v>0</v>
      </c>
      <c r="P47">
        <f>'2001 Pink Exp  '!P46</f>
        <v>0</v>
      </c>
      <c r="Q47">
        <f>'2001 Pink Exp  '!Q46</f>
        <v>3</v>
      </c>
      <c r="R47">
        <f>'2001 Pink Exp  '!R46</f>
        <v>-3</v>
      </c>
      <c r="S47">
        <f>'2001 Pink Exp  '!S46</f>
        <v>12</v>
      </c>
      <c r="T47">
        <f>'2001 Pink Exp  '!T46</f>
        <v>3</v>
      </c>
      <c r="U47">
        <f>'2001 Pink Exp  '!U46</f>
        <v>6</v>
      </c>
      <c r="V47">
        <f>'2001 Pink Exp  '!V46</f>
        <v>3</v>
      </c>
      <c r="W47">
        <f>'2001 Pink Exp  '!W46</f>
        <v>6</v>
      </c>
      <c r="X47">
        <f>'2001 Pink Exp  '!X46</f>
        <v>9</v>
      </c>
      <c r="Y47">
        <f>'2001 Pink Exp  '!Y46</f>
        <v>0</v>
      </c>
      <c r="Z47">
        <f t="shared" si="7"/>
        <v>165</v>
      </c>
      <c r="AB47">
        <f t="shared" si="4"/>
        <v>165</v>
      </c>
      <c r="AC47">
        <f t="shared" si="5"/>
        <v>572.86956521739137</v>
      </c>
      <c r="AE47">
        <f t="shared" si="6"/>
        <v>24</v>
      </c>
      <c r="AF47">
        <f t="shared" si="0"/>
        <v>3.9782608695652173</v>
      </c>
      <c r="AG47">
        <f t="shared" si="11"/>
        <v>9</v>
      </c>
      <c r="AH47">
        <f t="shared" si="11"/>
        <v>49</v>
      </c>
      <c r="AI47">
        <f t="shared" si="11"/>
        <v>49</v>
      </c>
      <c r="AJ47">
        <f t="shared" si="11"/>
        <v>1</v>
      </c>
      <c r="AK47">
        <f t="shared" si="11"/>
        <v>16</v>
      </c>
      <c r="AL47">
        <f t="shared" si="11"/>
        <v>1</v>
      </c>
      <c r="AM47">
        <f t="shared" si="11"/>
        <v>4</v>
      </c>
      <c r="AN47">
        <f t="shared" si="11"/>
        <v>1</v>
      </c>
      <c r="AO47">
        <f t="shared" si="11"/>
        <v>0</v>
      </c>
      <c r="AP47">
        <f t="shared" si="11"/>
        <v>1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1</v>
      </c>
      <c r="AV47">
        <f t="shared" si="9"/>
        <v>4</v>
      </c>
      <c r="AW47">
        <f t="shared" si="9"/>
        <v>25</v>
      </c>
      <c r="AX47">
        <f t="shared" si="9"/>
        <v>9</v>
      </c>
      <c r="AY47">
        <f t="shared" si="9"/>
        <v>1</v>
      </c>
      <c r="AZ47">
        <f t="shared" si="9"/>
        <v>1</v>
      </c>
      <c r="BA47">
        <f t="shared" si="9"/>
        <v>1</v>
      </c>
      <c r="BB47">
        <f t="shared" si="9"/>
        <v>1</v>
      </c>
      <c r="BC47">
        <f t="shared" si="9"/>
        <v>9</v>
      </c>
    </row>
    <row r="48" spans="1:55" x14ac:dyDescent="0.2">
      <c r="A48" s="1">
        <v>43684</v>
      </c>
      <c r="B48">
        <f>'2001 Pink Exp  '!B47</f>
        <v>6</v>
      </c>
      <c r="C48">
        <f>'2001 Pink Exp  '!C47</f>
        <v>3</v>
      </c>
      <c r="D48">
        <f>'2001 Pink Exp  '!D47</f>
        <v>6</v>
      </c>
      <c r="E48">
        <f>'2001 Pink Exp  '!E47</f>
        <v>9</v>
      </c>
      <c r="F48">
        <f>'2001 Pink Exp  '!F47</f>
        <v>12</v>
      </c>
      <c r="G48">
        <f>'2001 Pink Exp  '!G47</f>
        <v>0</v>
      </c>
      <c r="H48" s="10">
        <f>SUM($B$48:$G$48,$N$48:$Y$48)*H90/SUM($B$90:$G$90,$N$90:$Y$90)</f>
        <v>0.85358490566037737</v>
      </c>
      <c r="I48" s="10">
        <f t="shared" ref="I48:M48" si="12">SUM($B$48:$G$48,$N$48:$Y$48)*I90/SUM($B$90:$G$90,$N$90:$Y$90)</f>
        <v>0.42679245283018868</v>
      </c>
      <c r="J48" s="10">
        <f t="shared" si="12"/>
        <v>5.8867924528301883E-2</v>
      </c>
      <c r="K48" s="10">
        <f t="shared" si="12"/>
        <v>0.17660377358490567</v>
      </c>
      <c r="L48" s="10">
        <f t="shared" si="12"/>
        <v>8.8301886792452836E-2</v>
      </c>
      <c r="M48" s="10">
        <f t="shared" si="12"/>
        <v>4.4150943396226418E-2</v>
      </c>
      <c r="N48">
        <f>'2001 Pink Exp  '!N47</f>
        <v>0</v>
      </c>
      <c r="O48">
        <f>'2001 Pink Exp  '!O47</f>
        <v>0</v>
      </c>
      <c r="P48">
        <f>'2001 Pink Exp  '!P47</f>
        <v>0</v>
      </c>
      <c r="Q48">
        <f>'2001 Pink Exp  '!Q47</f>
        <v>3</v>
      </c>
      <c r="R48">
        <f>'2001 Pink Exp  '!R47</f>
        <v>0</v>
      </c>
      <c r="S48">
        <f>'2001 Pink Exp  '!S47</f>
        <v>-3</v>
      </c>
      <c r="T48">
        <f>'2001 Pink Exp  '!T47</f>
        <v>3</v>
      </c>
      <c r="U48">
        <f>'2001 Pink Exp  '!U47</f>
        <v>0</v>
      </c>
      <c r="V48">
        <f>'2001 Pink Exp  '!V47</f>
        <v>0</v>
      </c>
      <c r="W48">
        <f>'2001 Pink Exp  '!W47</f>
        <v>0</v>
      </c>
      <c r="X48">
        <f>'2001 Pink Exp  '!X47</f>
        <v>0</v>
      </c>
      <c r="Y48">
        <f>'2001 Pink Exp  '!Y47</f>
        <v>0</v>
      </c>
      <c r="Z48">
        <f t="shared" si="7"/>
        <v>40.648301886792453</v>
      </c>
      <c r="AB48" s="10">
        <f t="shared" si="4"/>
        <v>41</v>
      </c>
      <c r="AC48">
        <f t="shared" si="5"/>
        <v>97.74114093807755</v>
      </c>
      <c r="AE48">
        <f>SUM($B$90:$G$90,$N$90:$Y$90)*$AE$1</f>
        <v>23.026792179580013</v>
      </c>
      <c r="AF48">
        <f t="shared" si="0"/>
        <v>0.63829258212558526</v>
      </c>
      <c r="AG48">
        <f t="shared" si="11"/>
        <v>1</v>
      </c>
      <c r="AH48">
        <f t="shared" si="11"/>
        <v>1</v>
      </c>
      <c r="AI48">
        <f t="shared" si="11"/>
        <v>1</v>
      </c>
      <c r="AJ48">
        <f t="shared" si="11"/>
        <v>1</v>
      </c>
      <c r="AK48">
        <f t="shared" si="11"/>
        <v>16</v>
      </c>
      <c r="AL48">
        <f t="shared" si="11"/>
        <v>8.095635457458171E-2</v>
      </c>
      <c r="AM48">
        <f t="shared" si="11"/>
        <v>2.0239088643645427E-2</v>
      </c>
      <c r="AN48">
        <f t="shared" si="11"/>
        <v>1.5040939836240655E-2</v>
      </c>
      <c r="AO48">
        <f t="shared" si="11"/>
        <v>1.5401922392310433E-3</v>
      </c>
      <c r="AP48">
        <f t="shared" si="11"/>
        <v>8.6635813456746179E-4</v>
      </c>
      <c r="AQ48">
        <f t="shared" si="11"/>
        <v>2.1658953364186545E-4</v>
      </c>
      <c r="AR48">
        <f t="shared" si="11"/>
        <v>2.1658953364186545E-4</v>
      </c>
      <c r="AS48">
        <f t="shared" si="11"/>
        <v>0</v>
      </c>
      <c r="AT48">
        <f t="shared" si="11"/>
        <v>0</v>
      </c>
      <c r="AU48">
        <f t="shared" si="11"/>
        <v>1</v>
      </c>
      <c r="AV48">
        <f t="shared" si="9"/>
        <v>1</v>
      </c>
      <c r="AW48">
        <f t="shared" si="9"/>
        <v>1</v>
      </c>
      <c r="AX48">
        <f t="shared" si="9"/>
        <v>4</v>
      </c>
      <c r="AY48">
        <f t="shared" si="9"/>
        <v>1</v>
      </c>
      <c r="AZ48">
        <f t="shared" si="9"/>
        <v>0</v>
      </c>
      <c r="BA48">
        <f t="shared" si="9"/>
        <v>0</v>
      </c>
      <c r="BB48">
        <f t="shared" si="9"/>
        <v>0</v>
      </c>
      <c r="BC48">
        <f t="shared" si="9"/>
        <v>0</v>
      </c>
    </row>
    <row r="49" spans="1:55" x14ac:dyDescent="0.2">
      <c r="A49" s="1">
        <v>43685</v>
      </c>
      <c r="B49">
        <f>'2001 Pink Exp  '!B48</f>
        <v>0</v>
      </c>
      <c r="C49">
        <f>'2001 Pink Exp  '!C48</f>
        <v>6</v>
      </c>
      <c r="D49">
        <f>'2001 Pink Exp  '!D48</f>
        <v>6</v>
      </c>
      <c r="E49">
        <f>'2001 Pink Exp  '!E48</f>
        <v>3</v>
      </c>
      <c r="F49">
        <f>'2001 Pink Exp  '!F48</f>
        <v>9</v>
      </c>
      <c r="G49">
        <f>'2001 Pink Exp  '!G48</f>
        <v>0</v>
      </c>
      <c r="H49" s="10">
        <f>SUM($B$49:$G$49,$N$49:$Y$49)*H90/SUM($B$90:$G$90,$N$90:$Y$90)</f>
        <v>0.78792452830188675</v>
      </c>
      <c r="I49" s="10">
        <f t="shared" ref="I49:M49" si="13">SUM($B$49:$G$49,$N$49:$Y$49)*I90/SUM($B$90:$G$90,$N$90:$Y$90)</f>
        <v>0.39396226415094338</v>
      </c>
      <c r="J49" s="10">
        <f t="shared" si="13"/>
        <v>5.4339622641509426E-2</v>
      </c>
      <c r="K49" s="10">
        <f t="shared" si="13"/>
        <v>0.1630188679245283</v>
      </c>
      <c r="L49" s="10">
        <f t="shared" si="13"/>
        <v>8.1509433962264149E-2</v>
      </c>
      <c r="M49" s="10">
        <f t="shared" si="13"/>
        <v>4.0754716981132075E-2</v>
      </c>
      <c r="N49">
        <f>'2001 Pink Exp  '!N48</f>
        <v>0</v>
      </c>
      <c r="O49">
        <f>'2001 Pink Exp  '!O48</f>
        <v>-3</v>
      </c>
      <c r="P49">
        <f>'2001 Pink Exp  '!P48</f>
        <v>0</v>
      </c>
      <c r="Q49">
        <f>'2001 Pink Exp  '!Q48</f>
        <v>3</v>
      </c>
      <c r="R49">
        <f>'2001 Pink Exp  '!R48</f>
        <v>6</v>
      </c>
      <c r="S49">
        <f>'2001 Pink Exp  '!S48</f>
        <v>0</v>
      </c>
      <c r="T49">
        <f>'2001 Pink Exp  '!T48</f>
        <v>0</v>
      </c>
      <c r="U49">
        <f>'2001 Pink Exp  '!U48</f>
        <v>3</v>
      </c>
      <c r="V49">
        <f>'2001 Pink Exp  '!V48</f>
        <v>6</v>
      </c>
      <c r="W49">
        <f>'2001 Pink Exp  '!W48</f>
        <v>0</v>
      </c>
      <c r="X49">
        <f>'2001 Pink Exp  '!X48</f>
        <v>0</v>
      </c>
      <c r="Y49">
        <f>'2001 Pink Exp  '!Y48</f>
        <v>-3</v>
      </c>
      <c r="Z49">
        <f t="shared" si="7"/>
        <v>37.521509433962265</v>
      </c>
      <c r="AB49" s="10">
        <f t="shared" si="4"/>
        <v>38</v>
      </c>
      <c r="AC49">
        <f t="shared" si="5"/>
        <v>115.05977584486459</v>
      </c>
      <c r="AE49">
        <f t="shared" ref="AE49:AE54" si="14">SUM($B$90:$G$90,$N$90:$Y$90)*$AE$1</f>
        <v>23.026792179580013</v>
      </c>
      <c r="AF49">
        <f t="shared" si="0"/>
        <v>0.75139087510076874</v>
      </c>
      <c r="AG49">
        <f t="shared" si="11"/>
        <v>4</v>
      </c>
      <c r="AH49">
        <f t="shared" si="11"/>
        <v>0</v>
      </c>
      <c r="AI49">
        <f t="shared" si="11"/>
        <v>1</v>
      </c>
      <c r="AJ49">
        <f t="shared" si="11"/>
        <v>4</v>
      </c>
      <c r="AK49">
        <f t="shared" si="11"/>
        <v>9</v>
      </c>
      <c r="AL49">
        <f t="shared" si="11"/>
        <v>6.8980562477750085E-2</v>
      </c>
      <c r="AM49">
        <f t="shared" si="11"/>
        <v>1.7245140619437521E-2</v>
      </c>
      <c r="AN49">
        <f t="shared" si="11"/>
        <v>1.2815948736205056E-2</v>
      </c>
      <c r="AO49">
        <f t="shared" si="11"/>
        <v>1.3123531505873978E-3</v>
      </c>
      <c r="AP49">
        <f t="shared" si="11"/>
        <v>7.3819864720541114E-4</v>
      </c>
      <c r="AQ49">
        <f t="shared" si="11"/>
        <v>1.8454966180135278E-4</v>
      </c>
      <c r="AR49">
        <f t="shared" si="11"/>
        <v>1.8454966180135278E-4</v>
      </c>
      <c r="AS49">
        <f t="shared" si="11"/>
        <v>1</v>
      </c>
      <c r="AT49">
        <f t="shared" si="11"/>
        <v>1</v>
      </c>
      <c r="AU49">
        <f t="shared" si="11"/>
        <v>1</v>
      </c>
      <c r="AV49">
        <f t="shared" si="9"/>
        <v>1</v>
      </c>
      <c r="AW49">
        <f t="shared" si="9"/>
        <v>4</v>
      </c>
      <c r="AX49">
        <f t="shared" si="9"/>
        <v>0</v>
      </c>
      <c r="AY49">
        <f t="shared" si="9"/>
        <v>1</v>
      </c>
      <c r="AZ49">
        <f t="shared" si="9"/>
        <v>1</v>
      </c>
      <c r="BA49">
        <f t="shared" si="9"/>
        <v>4</v>
      </c>
      <c r="BB49">
        <f t="shared" si="9"/>
        <v>0</v>
      </c>
      <c r="BC49">
        <f t="shared" si="9"/>
        <v>1</v>
      </c>
    </row>
    <row r="50" spans="1:55" x14ac:dyDescent="0.2">
      <c r="A50" s="1">
        <v>43686</v>
      </c>
      <c r="B50">
        <f>'2001 Pink Exp  '!B49</f>
        <v>3</v>
      </c>
      <c r="C50">
        <f>'2001 Pink Exp  '!C49</f>
        <v>0</v>
      </c>
      <c r="D50">
        <f>'2001 Pink Exp  '!D49</f>
        <v>6</v>
      </c>
      <c r="E50">
        <f>'2001 Pink Exp  '!E49</f>
        <v>0</v>
      </c>
      <c r="F50">
        <f>'2001 Pink Exp  '!F49</f>
        <v>6</v>
      </c>
      <c r="G50">
        <f>'2001 Pink Exp  '!G49</f>
        <v>3</v>
      </c>
      <c r="H50" s="10">
        <f>SUM($B$50:$G$50,$N$50:$Y$50)*H90/SUM($B$90:$G$90,$N$90:$Y$90)</f>
        <v>1.0505660377358492</v>
      </c>
      <c r="I50" s="10">
        <f t="shared" ref="I50:M50" si="15">SUM($B$50:$G$50,$N$50:$Y$50)*I90/SUM($B$90:$G$90,$N$90:$Y$90)</f>
        <v>0.52528301886792461</v>
      </c>
      <c r="J50" s="10">
        <f t="shared" si="15"/>
        <v>7.2452830188679249E-2</v>
      </c>
      <c r="K50" s="10">
        <f t="shared" si="15"/>
        <v>0.21735849056603773</v>
      </c>
      <c r="L50" s="10">
        <f t="shared" si="15"/>
        <v>0.10867924528301887</v>
      </c>
      <c r="M50" s="10">
        <f t="shared" si="15"/>
        <v>5.4339622641509433E-2</v>
      </c>
      <c r="N50">
        <f>'2001 Pink Exp  '!N49</f>
        <v>0</v>
      </c>
      <c r="O50">
        <f>'2001 Pink Exp  '!O49</f>
        <v>0</v>
      </c>
      <c r="P50">
        <f>'2001 Pink Exp  '!P49</f>
        <v>6</v>
      </c>
      <c r="Q50">
        <f>'2001 Pink Exp  '!Q49</f>
        <v>0</v>
      </c>
      <c r="R50">
        <f>'2001 Pink Exp  '!R49</f>
        <v>-3</v>
      </c>
      <c r="S50">
        <f>'2001 Pink Exp  '!S49</f>
        <v>18</v>
      </c>
      <c r="T50">
        <f>'2001 Pink Exp  '!T49</f>
        <v>0</v>
      </c>
      <c r="U50">
        <f>'2001 Pink Exp  '!U49</f>
        <v>3</v>
      </c>
      <c r="V50">
        <f>'2001 Pink Exp  '!V49</f>
        <v>3</v>
      </c>
      <c r="W50">
        <f>'2001 Pink Exp  '!W49</f>
        <v>0</v>
      </c>
      <c r="X50">
        <f>'2001 Pink Exp  '!X49</f>
        <v>3</v>
      </c>
      <c r="Y50">
        <f>'2001 Pink Exp  '!Y49</f>
        <v>0</v>
      </c>
      <c r="Z50">
        <f t="shared" si="7"/>
        <v>50.028679245283016</v>
      </c>
      <c r="AB50" s="10">
        <f t="shared" si="4"/>
        <v>50</v>
      </c>
      <c r="AC50">
        <f t="shared" si="5"/>
        <v>390.97740344356805</v>
      </c>
      <c r="AE50">
        <f t="shared" si="14"/>
        <v>23.026792179580013</v>
      </c>
      <c r="AF50">
        <f t="shared" si="0"/>
        <v>2.5532541773259583</v>
      </c>
      <c r="AG50">
        <f t="shared" si="11"/>
        <v>1</v>
      </c>
      <c r="AH50">
        <f t="shared" si="11"/>
        <v>4</v>
      </c>
      <c r="AI50">
        <f t="shared" si="11"/>
        <v>4</v>
      </c>
      <c r="AJ50">
        <f t="shared" si="11"/>
        <v>4</v>
      </c>
      <c r="AK50">
        <f t="shared" si="11"/>
        <v>1</v>
      </c>
      <c r="AL50">
        <f t="shared" si="11"/>
        <v>0.4222547525809896</v>
      </c>
      <c r="AM50">
        <f t="shared" si="11"/>
        <v>3.0658027767888937E-2</v>
      </c>
      <c r="AN50">
        <f t="shared" si="11"/>
        <v>2.2783908864364551E-2</v>
      </c>
      <c r="AO50">
        <f t="shared" si="11"/>
        <v>2.3330722677109288E-3</v>
      </c>
      <c r="AP50">
        <f t="shared" si="11"/>
        <v>1.3123531505873978E-3</v>
      </c>
      <c r="AQ50">
        <f t="shared" si="11"/>
        <v>3.2808828764684946E-4</v>
      </c>
      <c r="AR50">
        <f t="shared" si="11"/>
        <v>3.2808828764684946E-4</v>
      </c>
      <c r="AS50">
        <f t="shared" si="11"/>
        <v>0</v>
      </c>
      <c r="AT50">
        <f t="shared" si="11"/>
        <v>4</v>
      </c>
      <c r="AU50">
        <f t="shared" si="11"/>
        <v>4</v>
      </c>
      <c r="AV50">
        <f t="shared" si="9"/>
        <v>1</v>
      </c>
      <c r="AW50">
        <f t="shared" si="9"/>
        <v>49</v>
      </c>
      <c r="AX50">
        <f t="shared" si="9"/>
        <v>36</v>
      </c>
      <c r="AY50">
        <f t="shared" si="9"/>
        <v>1</v>
      </c>
      <c r="AZ50">
        <f t="shared" si="9"/>
        <v>0</v>
      </c>
      <c r="BA50">
        <f t="shared" si="9"/>
        <v>1</v>
      </c>
      <c r="BB50">
        <f t="shared" si="9"/>
        <v>1</v>
      </c>
      <c r="BC50">
        <f t="shared" si="9"/>
        <v>1</v>
      </c>
    </row>
    <row r="51" spans="1:55" x14ac:dyDescent="0.2">
      <c r="A51" s="1">
        <v>43687</v>
      </c>
      <c r="B51">
        <f>'2001 Pink Exp  '!B50</f>
        <v>3</v>
      </c>
      <c r="C51">
        <f>'2001 Pink Exp  '!C50</f>
        <v>9</v>
      </c>
      <c r="D51">
        <f>'2001 Pink Exp  '!D50</f>
        <v>6</v>
      </c>
      <c r="E51">
        <f>'2001 Pink Exp  '!E50</f>
        <v>0</v>
      </c>
      <c r="F51">
        <f>'2001 Pink Exp  '!F50</f>
        <v>6</v>
      </c>
      <c r="G51">
        <f>'2001 Pink Exp  '!G50</f>
        <v>-3</v>
      </c>
      <c r="H51" s="10">
        <f>SUM($B$51:$G$51,$N$51:$Y$51)*H90/SUM($B$90:$G$90,$N$90:$Y$90)</f>
        <v>0.65660377358490563</v>
      </c>
      <c r="I51" s="10">
        <f t="shared" ref="I51:M51" si="16">SUM($B$51:$G$51,$N$51:$Y$51)*I90/SUM($B$90:$G$90,$N$90:$Y$90)</f>
        <v>0.32830188679245281</v>
      </c>
      <c r="J51" s="10">
        <f t="shared" si="16"/>
        <v>4.5283018867924525E-2</v>
      </c>
      <c r="K51" s="10">
        <f t="shared" si="16"/>
        <v>0.13584905660377361</v>
      </c>
      <c r="L51" s="10">
        <f t="shared" si="16"/>
        <v>6.7924528301886805E-2</v>
      </c>
      <c r="M51" s="10">
        <f t="shared" si="16"/>
        <v>3.3962264150943403E-2</v>
      </c>
      <c r="N51">
        <f>'2001 Pink Exp  '!N50</f>
        <v>0</v>
      </c>
      <c r="O51">
        <f>'2001 Pink Exp  '!O50</f>
        <v>0</v>
      </c>
      <c r="P51">
        <f>'2001 Pink Exp  '!P50</f>
        <v>-3</v>
      </c>
      <c r="Q51">
        <f>'2001 Pink Exp  '!Q50</f>
        <v>0</v>
      </c>
      <c r="R51">
        <f>'2001 Pink Exp  '!R50</f>
        <v>3</v>
      </c>
      <c r="S51">
        <f>'2001 Pink Exp  '!S50</f>
        <v>0</v>
      </c>
      <c r="T51">
        <f>'2001 Pink Exp  '!T50</f>
        <v>0</v>
      </c>
      <c r="U51">
        <f>'2001 Pink Exp  '!U50</f>
        <v>0</v>
      </c>
      <c r="V51">
        <f>'2001 Pink Exp  '!V50</f>
        <v>6</v>
      </c>
      <c r="W51">
        <f>'2001 Pink Exp  '!W50</f>
        <v>0</v>
      </c>
      <c r="X51">
        <f>'2001 Pink Exp  '!X50</f>
        <v>3</v>
      </c>
      <c r="Y51">
        <f>'2001 Pink Exp  '!Y50</f>
        <v>0</v>
      </c>
      <c r="Z51">
        <f t="shared" si="7"/>
        <v>31.267924528301887</v>
      </c>
      <c r="AB51" s="10">
        <f t="shared" si="4"/>
        <v>31</v>
      </c>
      <c r="AC51">
        <f t="shared" si="5"/>
        <v>130.37746217855661</v>
      </c>
      <c r="AE51">
        <f t="shared" si="14"/>
        <v>23.026792179580013</v>
      </c>
      <c r="AF51">
        <f t="shared" si="0"/>
        <v>0.85142209499737553</v>
      </c>
      <c r="AG51">
        <f t="shared" si="11"/>
        <v>4</v>
      </c>
      <c r="AH51">
        <f t="shared" si="11"/>
        <v>1</v>
      </c>
      <c r="AI51">
        <f t="shared" si="11"/>
        <v>4</v>
      </c>
      <c r="AJ51">
        <f t="shared" si="11"/>
        <v>4</v>
      </c>
      <c r="AK51">
        <f t="shared" si="11"/>
        <v>9</v>
      </c>
      <c r="AL51">
        <f t="shared" si="11"/>
        <v>1.48563901744393</v>
      </c>
      <c r="AM51">
        <f t="shared" si="11"/>
        <v>1.1975792096831611E-2</v>
      </c>
      <c r="AN51">
        <f t="shared" si="11"/>
        <v>8.8999644001423982E-3</v>
      </c>
      <c r="AO51">
        <f t="shared" si="11"/>
        <v>9.1135635457458258E-4</v>
      </c>
      <c r="AP51">
        <f t="shared" si="11"/>
        <v>5.1263794944820249E-4</v>
      </c>
      <c r="AQ51">
        <f t="shared" si="11"/>
        <v>1.2815948736205062E-4</v>
      </c>
      <c r="AR51">
        <f t="shared" si="11"/>
        <v>1.2815948736205062E-4</v>
      </c>
      <c r="AS51">
        <f t="shared" si="11"/>
        <v>0</v>
      </c>
      <c r="AT51">
        <f t="shared" si="11"/>
        <v>1</v>
      </c>
      <c r="AU51">
        <f t="shared" si="11"/>
        <v>1</v>
      </c>
      <c r="AV51">
        <f t="shared" si="9"/>
        <v>1</v>
      </c>
      <c r="AW51">
        <f t="shared" si="9"/>
        <v>1</v>
      </c>
      <c r="AX51">
        <f t="shared" si="9"/>
        <v>0</v>
      </c>
      <c r="AY51">
        <f t="shared" si="9"/>
        <v>0</v>
      </c>
      <c r="AZ51">
        <f t="shared" si="9"/>
        <v>4</v>
      </c>
      <c r="BA51">
        <f t="shared" si="9"/>
        <v>4</v>
      </c>
      <c r="BB51">
        <f t="shared" si="9"/>
        <v>1</v>
      </c>
      <c r="BC51">
        <f t="shared" si="9"/>
        <v>1</v>
      </c>
    </row>
    <row r="52" spans="1:55" x14ac:dyDescent="0.2">
      <c r="A52" s="1">
        <v>43688</v>
      </c>
      <c r="B52">
        <f>'2001 Pink Exp  '!B51</f>
        <v>0</v>
      </c>
      <c r="C52">
        <f>'2001 Pink Exp  '!C51</f>
        <v>-3</v>
      </c>
      <c r="D52">
        <f>'2001 Pink Exp  '!D51</f>
        <v>6</v>
      </c>
      <c r="E52">
        <f>'2001 Pink Exp  '!E51</f>
        <v>3</v>
      </c>
      <c r="F52">
        <f>'2001 Pink Exp  '!F51</f>
        <v>0</v>
      </c>
      <c r="G52">
        <f>'2001 Pink Exp  '!G51</f>
        <v>0</v>
      </c>
      <c r="H52" s="10">
        <f>SUM($B$52:$G$52,$N$52:$Y$52)*H90/SUM($B$90:$G$90,$N$90:$Y$90)</f>
        <v>0.39396226415094338</v>
      </c>
      <c r="I52" s="10">
        <f t="shared" ref="I52:M52" si="17">SUM($B$52:$G$52,$N$52:$Y$52)*I90/SUM($B$90:$G$90,$N$90:$Y$90)</f>
        <v>0.19698113207547169</v>
      </c>
      <c r="J52" s="10">
        <f t="shared" si="17"/>
        <v>2.7169811320754713E-2</v>
      </c>
      <c r="K52" s="10">
        <f t="shared" si="17"/>
        <v>8.1509433962264149E-2</v>
      </c>
      <c r="L52" s="10">
        <f>SUM($B$52:$G$52,$N$52:$Y$52)*L90/SUM($B$90:$G$90,$N$90:$Y$90)</f>
        <v>4.0754716981132075E-2</v>
      </c>
      <c r="M52" s="10">
        <f t="shared" si="17"/>
        <v>2.0377358490566037E-2</v>
      </c>
      <c r="N52">
        <f>'2001 Pink Exp  '!N51</f>
        <v>0</v>
      </c>
      <c r="O52">
        <f>'2001 Pink Exp  '!O51</f>
        <v>0</v>
      </c>
      <c r="P52">
        <f>'2001 Pink Exp  '!P51</f>
        <v>3</v>
      </c>
      <c r="Q52">
        <f>'2001 Pink Exp  '!Q51</f>
        <v>0</v>
      </c>
      <c r="R52">
        <f>'2001 Pink Exp  '!R51</f>
        <v>0</v>
      </c>
      <c r="S52">
        <f>'2001 Pink Exp  '!S51</f>
        <v>0</v>
      </c>
      <c r="T52">
        <f>'2001 Pink Exp  '!T51</f>
        <v>3</v>
      </c>
      <c r="U52">
        <f>'2001 Pink Exp  '!U51</f>
        <v>0</v>
      </c>
      <c r="V52">
        <f>'2001 Pink Exp  '!V51</f>
        <v>0</v>
      </c>
      <c r="W52">
        <f>'2001 Pink Exp  '!W51</f>
        <v>0</v>
      </c>
      <c r="X52">
        <f>'2001 Pink Exp  '!X51</f>
        <v>6</v>
      </c>
      <c r="Y52">
        <f>'2001 Pink Exp  '!Y51</f>
        <v>0</v>
      </c>
      <c r="Z52">
        <f t="shared" si="7"/>
        <v>18.760754716981133</v>
      </c>
      <c r="AB52" s="10">
        <f t="shared" si="4"/>
        <v>19</v>
      </c>
      <c r="AC52">
        <f t="shared" si="5"/>
        <v>83.511513998438417</v>
      </c>
      <c r="AE52">
        <f t="shared" si="14"/>
        <v>23.026792179580013</v>
      </c>
      <c r="AF52">
        <f t="shared" si="0"/>
        <v>0.54536686799114276</v>
      </c>
      <c r="AG52">
        <f t="shared" si="11"/>
        <v>1</v>
      </c>
      <c r="AH52">
        <f t="shared" si="11"/>
        <v>9</v>
      </c>
      <c r="AI52">
        <f t="shared" si="11"/>
        <v>1</v>
      </c>
      <c r="AJ52">
        <f t="shared" si="11"/>
        <v>1</v>
      </c>
      <c r="AK52">
        <f t="shared" si="11"/>
        <v>0</v>
      </c>
      <c r="AL52">
        <f t="shared" si="11"/>
        <v>1.7245140619437521E-2</v>
      </c>
      <c r="AM52">
        <f t="shared" si="11"/>
        <v>4.3112851548593803E-3</v>
      </c>
      <c r="AN52">
        <f t="shared" si="11"/>
        <v>3.203987184051264E-3</v>
      </c>
      <c r="AO52">
        <f t="shared" si="11"/>
        <v>3.2808828764684946E-4</v>
      </c>
      <c r="AP52">
        <f t="shared" si="11"/>
        <v>1.8454966180135278E-4</v>
      </c>
      <c r="AQ52">
        <f t="shared" si="11"/>
        <v>4.6137415450338196E-5</v>
      </c>
      <c r="AR52">
        <f t="shared" si="11"/>
        <v>4.6137415450338196E-5</v>
      </c>
      <c r="AS52">
        <f t="shared" si="11"/>
        <v>0</v>
      </c>
      <c r="AT52">
        <f t="shared" si="11"/>
        <v>1</v>
      </c>
      <c r="AU52">
        <f t="shared" si="11"/>
        <v>1</v>
      </c>
      <c r="AV52">
        <f t="shared" si="9"/>
        <v>0</v>
      </c>
      <c r="AW52">
        <f t="shared" si="9"/>
        <v>0</v>
      </c>
      <c r="AX52">
        <f t="shared" si="9"/>
        <v>1</v>
      </c>
      <c r="AY52">
        <f t="shared" si="9"/>
        <v>1</v>
      </c>
      <c r="AZ52">
        <f t="shared" si="9"/>
        <v>0</v>
      </c>
      <c r="BA52">
        <f t="shared" si="9"/>
        <v>0</v>
      </c>
      <c r="BB52">
        <f t="shared" si="9"/>
        <v>4</v>
      </c>
      <c r="BC52">
        <f t="shared" si="9"/>
        <v>4</v>
      </c>
    </row>
    <row r="53" spans="1:55" x14ac:dyDescent="0.2">
      <c r="A53" s="1">
        <v>43689</v>
      </c>
      <c r="B53">
        <f>'2001 Pink Exp  '!B52</f>
        <v>9</v>
      </c>
      <c r="C53">
        <f>'2001 Pink Exp  '!C52</f>
        <v>6</v>
      </c>
      <c r="D53">
        <f>'2001 Pink Exp  '!D52</f>
        <v>9</v>
      </c>
      <c r="E53">
        <f>'2001 Pink Exp  '!E52</f>
        <v>12</v>
      </c>
      <c r="F53">
        <f>'2001 Pink Exp  '!F52</f>
        <v>3</v>
      </c>
      <c r="G53">
        <f>'2001 Pink Exp  '!G52</f>
        <v>-3</v>
      </c>
      <c r="H53" s="10">
        <f>SUM($B$53:$G$53,$N$53:$Y$53)*H90/SUM($B$90:$G$90,$N$90:$Y$90)</f>
        <v>1.3132075471698113</v>
      </c>
      <c r="I53" s="10">
        <f t="shared" ref="I53:M53" si="18">SUM($B$53:$G$53,$N$53:$Y$53)*I90/SUM($B$90:$G$90,$N$90:$Y$90)</f>
        <v>0.65660377358490563</v>
      </c>
      <c r="J53" s="10">
        <f t="shared" si="18"/>
        <v>9.056603773584905E-2</v>
      </c>
      <c r="K53" s="10">
        <f t="shared" si="18"/>
        <v>0.27169811320754722</v>
      </c>
      <c r="L53" s="10">
        <f t="shared" si="18"/>
        <v>0.13584905660377361</v>
      </c>
      <c r="M53" s="10">
        <f t="shared" si="18"/>
        <v>6.7924528301886805E-2</v>
      </c>
      <c r="N53">
        <f>'2001 Pink Exp  '!N52</f>
        <v>6</v>
      </c>
      <c r="O53">
        <f>'2001 Pink Exp  '!O52</f>
        <v>6</v>
      </c>
      <c r="P53">
        <f>'2001 Pink Exp  '!P52</f>
        <v>0</v>
      </c>
      <c r="Q53">
        <f>'2001 Pink Exp  '!Q52</f>
        <v>0</v>
      </c>
      <c r="R53">
        <f>'2001 Pink Exp  '!R52</f>
        <v>0</v>
      </c>
      <c r="S53">
        <f>'2001 Pink Exp  '!S52</f>
        <v>0</v>
      </c>
      <c r="T53">
        <f>'2001 Pink Exp  '!T52</f>
        <v>0</v>
      </c>
      <c r="U53">
        <f>'2001 Pink Exp  '!U52</f>
        <v>3</v>
      </c>
      <c r="V53">
        <f>'2001 Pink Exp  '!V52</f>
        <v>0</v>
      </c>
      <c r="W53">
        <f>'2001 Pink Exp  '!W52</f>
        <v>0</v>
      </c>
      <c r="X53">
        <f>'2001 Pink Exp  '!X52</f>
        <v>9</v>
      </c>
      <c r="Y53">
        <f>'2001 Pink Exp  '!Y52</f>
        <v>0</v>
      </c>
      <c r="Z53">
        <f t="shared" si="7"/>
        <v>62.535849056603773</v>
      </c>
      <c r="AB53" s="10">
        <f t="shared" si="4"/>
        <v>63</v>
      </c>
      <c r="AC53">
        <f t="shared" si="5"/>
        <v>160.12673973656595</v>
      </c>
      <c r="AE53">
        <f t="shared" si="14"/>
        <v>23.026792179580013</v>
      </c>
      <c r="AF53">
        <f t="shared" si="0"/>
        <v>1.0456979445181269</v>
      </c>
      <c r="AG53">
        <f t="shared" si="11"/>
        <v>1</v>
      </c>
      <c r="AH53">
        <f t="shared" si="11"/>
        <v>1</v>
      </c>
      <c r="AI53">
        <f t="shared" si="11"/>
        <v>1</v>
      </c>
      <c r="AJ53">
        <f t="shared" si="11"/>
        <v>9</v>
      </c>
      <c r="AK53">
        <f t="shared" si="11"/>
        <v>4</v>
      </c>
      <c r="AL53">
        <f t="shared" si="11"/>
        <v>2.0670843716625131</v>
      </c>
      <c r="AM53">
        <f t="shared" si="11"/>
        <v>4.7903168387326445E-2</v>
      </c>
      <c r="AN53">
        <f t="shared" si="11"/>
        <v>3.5599857600569593E-2</v>
      </c>
      <c r="AO53">
        <f t="shared" si="11"/>
        <v>3.6454254182983303E-3</v>
      </c>
      <c r="AP53">
        <f t="shared" si="11"/>
        <v>2.05055179779281E-3</v>
      </c>
      <c r="AQ53">
        <f t="shared" si="11"/>
        <v>5.1263794944820249E-4</v>
      </c>
      <c r="AR53">
        <f t="shared" si="11"/>
        <v>3.909946600213599</v>
      </c>
      <c r="AS53">
        <f t="shared" si="11"/>
        <v>0</v>
      </c>
      <c r="AT53">
        <f t="shared" si="11"/>
        <v>4</v>
      </c>
      <c r="AU53">
        <f t="shared" si="11"/>
        <v>0</v>
      </c>
      <c r="AV53">
        <f t="shared" si="9"/>
        <v>0</v>
      </c>
      <c r="AW53">
        <f t="shared" si="9"/>
        <v>0</v>
      </c>
      <c r="AX53">
        <f t="shared" si="9"/>
        <v>0</v>
      </c>
      <c r="AY53">
        <f t="shared" si="9"/>
        <v>1</v>
      </c>
      <c r="AZ53">
        <f t="shared" si="9"/>
        <v>1</v>
      </c>
      <c r="BA53">
        <f t="shared" si="9"/>
        <v>0</v>
      </c>
      <c r="BB53">
        <f t="shared" si="9"/>
        <v>9</v>
      </c>
      <c r="BC53">
        <f t="shared" si="9"/>
        <v>9</v>
      </c>
    </row>
    <row r="54" spans="1:55" x14ac:dyDescent="0.2">
      <c r="A54" s="1">
        <v>43690</v>
      </c>
      <c r="B54">
        <f>'2001 Pink Exp  '!B53</f>
        <v>9</v>
      </c>
      <c r="C54">
        <f>'2001 Pink Exp  '!C53</f>
        <v>12</v>
      </c>
      <c r="D54">
        <f>'2001 Pink Exp  '!D53</f>
        <v>3</v>
      </c>
      <c r="E54">
        <f>'2001 Pink Exp  '!E53</f>
        <v>0</v>
      </c>
      <c r="F54">
        <f>'2001 Pink Exp  '!F53</f>
        <v>6</v>
      </c>
      <c r="G54">
        <f>'2001 Pink Exp  '!G53</f>
        <v>-3</v>
      </c>
      <c r="H54" s="10">
        <f>SUM($B$54:$G$54,$N$54:$Y$54)*H90/SUM($B$90:$G$90,$N$90:$Y$90)</f>
        <v>1.6415094339622642</v>
      </c>
      <c r="I54" s="10">
        <f t="shared" ref="I54:M54" si="19">SUM($B$54:$G$54,$N$54:$Y$54)*I90/SUM($B$90:$G$90,$N$90:$Y$90)</f>
        <v>0.82075471698113212</v>
      </c>
      <c r="J54" s="10">
        <f t="shared" si="19"/>
        <v>0.11320754716981131</v>
      </c>
      <c r="K54" s="10">
        <f t="shared" si="19"/>
        <v>0.339622641509434</v>
      </c>
      <c r="L54" s="10">
        <f t="shared" si="19"/>
        <v>0.169811320754717</v>
      </c>
      <c r="M54" s="10">
        <f t="shared" si="19"/>
        <v>8.4905660377358499E-2</v>
      </c>
      <c r="N54">
        <f>'2001 Pink Exp  '!N53</f>
        <v>0</v>
      </c>
      <c r="O54">
        <f>'2001 Pink Exp  '!O53</f>
        <v>0</v>
      </c>
      <c r="P54">
        <f>'2001 Pink Exp  '!P53</f>
        <v>0</v>
      </c>
      <c r="Q54">
        <f>'2001 Pink Exp  '!Q53</f>
        <v>6</v>
      </c>
      <c r="R54">
        <f>'2001 Pink Exp  '!R53</f>
        <v>9</v>
      </c>
      <c r="S54">
        <f>'2001 Pink Exp  '!S53</f>
        <v>9</v>
      </c>
      <c r="T54">
        <f>'2001 Pink Exp  '!T53</f>
        <v>15</v>
      </c>
      <c r="U54">
        <f>'2001 Pink Exp  '!U53</f>
        <v>0</v>
      </c>
      <c r="V54">
        <f>'2001 Pink Exp  '!V53</f>
        <v>3</v>
      </c>
      <c r="W54">
        <f>'2001 Pink Exp  '!W53</f>
        <v>0</v>
      </c>
      <c r="X54">
        <f>'2001 Pink Exp  '!X53</f>
        <v>6</v>
      </c>
      <c r="Y54">
        <f>'2001 Pink Exp  '!Y53</f>
        <v>0</v>
      </c>
      <c r="Z54">
        <f t="shared" si="7"/>
        <v>78.169811320754718</v>
      </c>
      <c r="AB54" s="10">
        <f t="shared" si="4"/>
        <v>78</v>
      </c>
      <c r="AC54">
        <f t="shared" si="5"/>
        <v>245.17672593455106</v>
      </c>
      <c r="AE54">
        <f t="shared" si="14"/>
        <v>23.026792179580013</v>
      </c>
      <c r="AF54">
        <f t="shared" si="0"/>
        <v>1.6011117117305422</v>
      </c>
      <c r="AG54">
        <f t="shared" si="11"/>
        <v>1</v>
      </c>
      <c r="AH54">
        <f t="shared" si="11"/>
        <v>9</v>
      </c>
      <c r="AI54">
        <f t="shared" si="11"/>
        <v>1</v>
      </c>
      <c r="AJ54">
        <f t="shared" si="11"/>
        <v>4</v>
      </c>
      <c r="AK54">
        <f t="shared" si="11"/>
        <v>9</v>
      </c>
      <c r="AL54">
        <f t="shared" si="11"/>
        <v>2.3937344250623003</v>
      </c>
      <c r="AM54">
        <f t="shared" si="11"/>
        <v>7.4848700605197577E-2</v>
      </c>
      <c r="AN54">
        <f t="shared" si="11"/>
        <v>5.5624777500889996E-2</v>
      </c>
      <c r="AO54">
        <f t="shared" si="11"/>
        <v>5.6959772160911377E-3</v>
      </c>
      <c r="AP54">
        <f t="shared" si="11"/>
        <v>3.2039871840512648E-3</v>
      </c>
      <c r="AQ54">
        <f t="shared" si="11"/>
        <v>8.0099679601281621E-4</v>
      </c>
      <c r="AR54">
        <f t="shared" si="11"/>
        <v>8.0099679601281621E-4</v>
      </c>
      <c r="AS54">
        <f t="shared" si="11"/>
        <v>0</v>
      </c>
      <c r="AT54">
        <f t="shared" si="11"/>
        <v>0</v>
      </c>
      <c r="AU54">
        <f t="shared" si="11"/>
        <v>4</v>
      </c>
      <c r="AV54">
        <f t="shared" si="9"/>
        <v>1</v>
      </c>
      <c r="AW54">
        <f t="shared" si="9"/>
        <v>0</v>
      </c>
      <c r="AX54">
        <f t="shared" si="9"/>
        <v>4</v>
      </c>
      <c r="AY54">
        <f t="shared" si="9"/>
        <v>25</v>
      </c>
      <c r="AZ54">
        <f t="shared" si="9"/>
        <v>1</v>
      </c>
      <c r="BA54">
        <f t="shared" si="9"/>
        <v>1</v>
      </c>
      <c r="BB54">
        <f t="shared" ref="BB54:BC86" si="20">(W54/3-X54/3)^2</f>
        <v>4</v>
      </c>
      <c r="BC54">
        <f t="shared" si="20"/>
        <v>4</v>
      </c>
    </row>
    <row r="55" spans="1:55" x14ac:dyDescent="0.2">
      <c r="A55" s="1">
        <v>43691</v>
      </c>
      <c r="B55">
        <f>'2001 Pink Exp  '!B54</f>
        <v>0</v>
      </c>
      <c r="C55">
        <f>'2001 Pink Exp  '!C54</f>
        <v>9</v>
      </c>
      <c r="D55">
        <f>'2001 Pink Exp  '!D54</f>
        <v>6</v>
      </c>
      <c r="E55">
        <f>'2001 Pink Exp  '!E54</f>
        <v>3</v>
      </c>
      <c r="F55">
        <f>'2001 Pink Exp  '!F54</f>
        <v>12</v>
      </c>
      <c r="G55">
        <f>'2001 Pink Exp  '!G54</f>
        <v>0</v>
      </c>
      <c r="H55" s="10">
        <f>SUM($B$55:$G$55,$V$55:$Y$55)*H90/SUM($B$90:$G$90,$V$90:$Y$90)</f>
        <v>0.7435897435897435</v>
      </c>
      <c r="I55" s="10">
        <f t="shared" ref="I55:U55" si="21">SUM($B$55:$G$55,$V$55:$Y$55)*I90/SUM($B$90:$G$90,$V$90:$Y$90)</f>
        <v>0.37179487179487175</v>
      </c>
      <c r="J55" s="10">
        <f t="shared" si="21"/>
        <v>5.1282051282051273E-2</v>
      </c>
      <c r="K55" s="10">
        <f t="shared" si="21"/>
        <v>0.15384615384615385</v>
      </c>
      <c r="L55" s="10">
        <f t="shared" si="21"/>
        <v>7.6923076923076927E-2</v>
      </c>
      <c r="M55" s="10">
        <f t="shared" si="21"/>
        <v>3.8461538461538464E-2</v>
      </c>
      <c r="N55" s="10">
        <f t="shared" si="21"/>
        <v>3.8461538461538464E-2</v>
      </c>
      <c r="O55" s="10">
        <f t="shared" si="21"/>
        <v>-1.2820512820512818E-2</v>
      </c>
      <c r="P55" s="10">
        <f>SUM($B$55:$G$55,$V$55:$Y$55)*P90/SUM($B$90:$G$90,$V$90:$Y$90)</f>
        <v>0.19230769230769232</v>
      </c>
      <c r="Q55" s="10">
        <f t="shared" si="21"/>
        <v>0.141025641025641</v>
      </c>
      <c r="R55" s="10">
        <f t="shared" si="21"/>
        <v>0.57692307692307687</v>
      </c>
      <c r="S55" s="10">
        <f t="shared" si="21"/>
        <v>0.8717948717948717</v>
      </c>
      <c r="T55" s="10">
        <f t="shared" si="21"/>
        <v>1.2820512820512822</v>
      </c>
      <c r="U55" s="10">
        <f t="shared" si="21"/>
        <v>0.88461538461538458</v>
      </c>
      <c r="V55">
        <f>'2001 Pink Exp  '!V54</f>
        <v>0</v>
      </c>
      <c r="W55">
        <f>'2001 Pink Exp  '!W54</f>
        <v>0</v>
      </c>
      <c r="X55">
        <f>'2001 Pink Exp  '!X54</f>
        <v>0</v>
      </c>
      <c r="Y55">
        <f>'2001 Pink Exp  '!Y54</f>
        <v>0</v>
      </c>
      <c r="Z55">
        <f t="shared" si="7"/>
        <v>35.410256410256416</v>
      </c>
      <c r="AB55" s="10">
        <f t="shared" si="4"/>
        <v>35</v>
      </c>
      <c r="AC55">
        <f t="shared" si="5"/>
        <v>186.69230843356428</v>
      </c>
      <c r="AE55">
        <f>SUM(B90:F90,V90:Y90)*AE1</f>
        <v>19.637943519188994</v>
      </c>
      <c r="AF55">
        <f t="shared" si="0"/>
        <v>0.97246334647051513</v>
      </c>
      <c r="AG55">
        <f t="shared" si="11"/>
        <v>9</v>
      </c>
      <c r="AH55">
        <f t="shared" si="11"/>
        <v>1</v>
      </c>
      <c r="AI55">
        <f t="shared" si="11"/>
        <v>1</v>
      </c>
      <c r="AJ55">
        <f t="shared" si="11"/>
        <v>9</v>
      </c>
      <c r="AK55">
        <f t="shared" si="11"/>
        <v>16</v>
      </c>
      <c r="AL55">
        <f t="shared" si="11"/>
        <v>6.1436189641317834E-2</v>
      </c>
      <c r="AM55">
        <f t="shared" si="11"/>
        <v>1.5359047410329459E-2</v>
      </c>
      <c r="AN55">
        <f t="shared" si="11"/>
        <v>1.1414274234787055E-2</v>
      </c>
      <c r="AO55">
        <f t="shared" si="11"/>
        <v>1.1688216816421947E-3</v>
      </c>
      <c r="AP55">
        <f t="shared" si="11"/>
        <v>6.5746219592373453E-4</v>
      </c>
      <c r="AQ55">
        <f t="shared" si="11"/>
        <v>1.6436554898093363E-4</v>
      </c>
      <c r="AR55">
        <f t="shared" si="11"/>
        <v>0</v>
      </c>
      <c r="AS55">
        <f t="shared" si="11"/>
        <v>2.9220542041054868E-4</v>
      </c>
      <c r="AT55">
        <f t="shared" si="11"/>
        <v>4.675286726568779E-3</v>
      </c>
      <c r="AU55">
        <f t="shared" si="11"/>
        <v>2.9220542041054917E-4</v>
      </c>
      <c r="AV55">
        <f t="shared" si="11"/>
        <v>2.1111841624662134E-2</v>
      </c>
      <c r="AW55">
        <f t="shared" ref="AW55:BA86" si="22">(R55/3-S55/3)^2</f>
        <v>9.6610417123237612E-3</v>
      </c>
      <c r="AX55">
        <f t="shared" si="22"/>
        <v>1.870114690627513E-2</v>
      </c>
      <c r="AY55">
        <f t="shared" si="22"/>
        <v>1.7550588063408583E-2</v>
      </c>
      <c r="AZ55">
        <f t="shared" si="22"/>
        <v>8.6949375410913882E-2</v>
      </c>
      <c r="BA55">
        <f t="shared" si="22"/>
        <v>0</v>
      </c>
      <c r="BB55">
        <f t="shared" si="20"/>
        <v>0</v>
      </c>
      <c r="BC55">
        <f t="shared" si="20"/>
        <v>0</v>
      </c>
    </row>
    <row r="56" spans="1:55" x14ac:dyDescent="0.2">
      <c r="A56" s="1">
        <v>43692</v>
      </c>
      <c r="B56">
        <f>'2001 Pink Exp  '!B55</f>
        <v>0</v>
      </c>
      <c r="C56">
        <f>'2001 Pink Exp  '!C55</f>
        <v>0</v>
      </c>
      <c r="D56">
        <f>'2001 Pink Exp  '!D55</f>
        <v>0</v>
      </c>
      <c r="E56">
        <f>'2001 Pink Exp  '!E55</f>
        <v>0</v>
      </c>
      <c r="F56">
        <f>'2001 Pink Exp  '!F55</f>
        <v>0</v>
      </c>
      <c r="G56">
        <f>'2001 Pink Exp  '!G55</f>
        <v>0</v>
      </c>
      <c r="H56">
        <f>'2001 Pink Exp  '!H55</f>
        <v>0</v>
      </c>
      <c r="I56">
        <f>'2001 Pink Exp  '!I55</f>
        <v>3</v>
      </c>
      <c r="J56">
        <f>'2001 Pink Exp  '!J55</f>
        <v>0</v>
      </c>
      <c r="K56">
        <f>'2001 Pink Exp  '!K55</f>
        <v>3</v>
      </c>
      <c r="L56">
        <f>'2001 Pink Exp  '!L55</f>
        <v>3</v>
      </c>
      <c r="M56">
        <f>'2001 Pink Exp  '!M55</f>
        <v>-3</v>
      </c>
      <c r="N56">
        <f>'2001 Pink Exp  '!N55</f>
        <v>3</v>
      </c>
      <c r="O56">
        <f>'2001 Pink Exp  '!O55</f>
        <v>0</v>
      </c>
      <c r="P56">
        <f>'2001 Pink Exp  '!P55</f>
        <v>0</v>
      </c>
      <c r="Q56">
        <f>'2001 Pink Exp  '!Q55</f>
        <v>6</v>
      </c>
      <c r="R56">
        <f>'2001 Pink Exp  '!R55</f>
        <v>0</v>
      </c>
      <c r="S56">
        <f>'2001 Pink Exp  '!S55</f>
        <v>0</v>
      </c>
      <c r="T56">
        <f>'2001 Pink Exp  '!T55</f>
        <v>0</v>
      </c>
      <c r="U56">
        <f>'2001 Pink Exp  '!U55</f>
        <v>0</v>
      </c>
      <c r="V56">
        <f>'2001 Pink Exp  '!V55</f>
        <v>6</v>
      </c>
      <c r="W56">
        <f>'2001 Pink Exp  '!W55</f>
        <v>0</v>
      </c>
      <c r="X56">
        <f>'2001 Pink Exp  '!X55</f>
        <v>0</v>
      </c>
      <c r="Y56">
        <f>'2001 Pink Exp  '!Y55</f>
        <v>0</v>
      </c>
      <c r="Z56">
        <f t="shared" si="7"/>
        <v>21</v>
      </c>
      <c r="AB56">
        <f t="shared" si="4"/>
        <v>21</v>
      </c>
      <c r="AC56">
        <f t="shared" si="5"/>
        <v>87.652173913043498</v>
      </c>
      <c r="AE56">
        <f t="shared" si="6"/>
        <v>24</v>
      </c>
      <c r="AF56">
        <f t="shared" si="0"/>
        <v>0.60869565217391308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1"/>
        <v>0</v>
      </c>
      <c r="AL56">
        <f t="shared" si="11"/>
        <v>0</v>
      </c>
      <c r="AM56">
        <f t="shared" si="11"/>
        <v>1</v>
      </c>
      <c r="AN56">
        <f t="shared" si="11"/>
        <v>1</v>
      </c>
      <c r="AO56">
        <f t="shared" si="11"/>
        <v>1</v>
      </c>
      <c r="AP56">
        <f t="shared" si="11"/>
        <v>0</v>
      </c>
      <c r="AQ56">
        <f t="shared" si="11"/>
        <v>4</v>
      </c>
      <c r="AR56">
        <f t="shared" si="11"/>
        <v>4</v>
      </c>
      <c r="AS56">
        <f t="shared" si="11"/>
        <v>1</v>
      </c>
      <c r="AT56">
        <f t="shared" si="11"/>
        <v>0</v>
      </c>
      <c r="AU56">
        <f t="shared" ref="AU56:AV86" si="23">(P56/3-Q56/3)^2</f>
        <v>4</v>
      </c>
      <c r="AV56">
        <f t="shared" si="23"/>
        <v>4</v>
      </c>
      <c r="AW56">
        <f t="shared" si="22"/>
        <v>0</v>
      </c>
      <c r="AX56">
        <f t="shared" si="22"/>
        <v>0</v>
      </c>
      <c r="AY56">
        <f t="shared" si="22"/>
        <v>0</v>
      </c>
      <c r="AZ56">
        <f t="shared" si="22"/>
        <v>4</v>
      </c>
      <c r="BA56">
        <f t="shared" si="22"/>
        <v>4</v>
      </c>
      <c r="BB56">
        <f t="shared" si="20"/>
        <v>0</v>
      </c>
      <c r="BC56">
        <f t="shared" si="20"/>
        <v>0</v>
      </c>
    </row>
    <row r="57" spans="1:55" x14ac:dyDescent="0.2">
      <c r="A57" s="1">
        <v>43693</v>
      </c>
      <c r="B57">
        <f>'2001 Pink Exp  '!B56</f>
        <v>0</v>
      </c>
      <c r="C57">
        <f>'2001 Pink Exp  '!C56</f>
        <v>0</v>
      </c>
      <c r="D57">
        <f>'2001 Pink Exp  '!D56</f>
        <v>0</v>
      </c>
      <c r="E57">
        <f>'2001 Pink Exp  '!E56</f>
        <v>0</v>
      </c>
      <c r="F57">
        <f>'2001 Pink Exp  '!F56</f>
        <v>0</v>
      </c>
      <c r="G57">
        <f>'2001 Pink Exp  '!G56</f>
        <v>0</v>
      </c>
      <c r="H57">
        <f>'2001 Pink Exp  '!H56</f>
        <v>0</v>
      </c>
      <c r="I57">
        <f>'2001 Pink Exp  '!I56</f>
        <v>0</v>
      </c>
      <c r="J57">
        <f>'2001 Pink Exp  '!J56</f>
        <v>0</v>
      </c>
      <c r="K57">
        <f>'2001 Pink Exp  '!K56</f>
        <v>0</v>
      </c>
      <c r="L57">
        <f>'2001 Pink Exp  '!L56</f>
        <v>0</v>
      </c>
      <c r="M57">
        <f>'2001 Pink Exp  '!M56</f>
        <v>0</v>
      </c>
      <c r="N57">
        <f>'2001 Pink Exp  '!N56</f>
        <v>0</v>
      </c>
      <c r="O57">
        <f>'2001 Pink Exp  '!O56</f>
        <v>0</v>
      </c>
      <c r="P57">
        <f>'2001 Pink Exp  '!P56</f>
        <v>3</v>
      </c>
      <c r="Q57">
        <f>'2001 Pink Exp  '!Q56</f>
        <v>0</v>
      </c>
      <c r="R57">
        <f>'2001 Pink Exp  '!R56</f>
        <v>0</v>
      </c>
      <c r="S57">
        <f>'2001 Pink Exp  '!S56</f>
        <v>0</v>
      </c>
      <c r="T57">
        <f>'2001 Pink Exp  '!T56</f>
        <v>0</v>
      </c>
      <c r="U57">
        <f>'2001 Pink Exp  '!U56</f>
        <v>0</v>
      </c>
      <c r="V57">
        <f>'2001 Pink Exp  '!V56</f>
        <v>0</v>
      </c>
      <c r="W57">
        <f>'2001 Pink Exp  '!W56</f>
        <v>0</v>
      </c>
      <c r="X57">
        <f>'2001 Pink Exp  '!X56</f>
        <v>0</v>
      </c>
      <c r="Y57">
        <f>'2001 Pink Exp  '!Y56</f>
        <v>0</v>
      </c>
      <c r="Z57">
        <f t="shared" si="7"/>
        <v>3</v>
      </c>
      <c r="AB57">
        <f t="shared" si="4"/>
        <v>3</v>
      </c>
      <c r="AC57">
        <f t="shared" si="5"/>
        <v>6.2608695652173925</v>
      </c>
      <c r="AE57">
        <f t="shared" si="6"/>
        <v>24</v>
      </c>
      <c r="AF57">
        <f t="shared" si="0"/>
        <v>4.3478260869565216E-2</v>
      </c>
      <c r="AG57">
        <f t="shared" ref="AG57:AT75" si="24">(B57/3-C57/3)^2</f>
        <v>0</v>
      </c>
      <c r="AH57">
        <f t="shared" si="24"/>
        <v>0</v>
      </c>
      <c r="AI57">
        <f t="shared" si="24"/>
        <v>0</v>
      </c>
      <c r="AJ57">
        <f t="shared" si="24"/>
        <v>0</v>
      </c>
      <c r="AK57">
        <f t="shared" si="24"/>
        <v>0</v>
      </c>
      <c r="AL57">
        <f t="shared" si="24"/>
        <v>0</v>
      </c>
      <c r="AM57">
        <f t="shared" si="24"/>
        <v>0</v>
      </c>
      <c r="AN57">
        <f t="shared" si="24"/>
        <v>0</v>
      </c>
      <c r="AO57">
        <f t="shared" si="24"/>
        <v>0</v>
      </c>
      <c r="AP57">
        <f t="shared" si="24"/>
        <v>0</v>
      </c>
      <c r="AQ57">
        <f t="shared" si="24"/>
        <v>0</v>
      </c>
      <c r="AR57">
        <f t="shared" si="24"/>
        <v>0</v>
      </c>
      <c r="AS57">
        <f t="shared" si="24"/>
        <v>0</v>
      </c>
      <c r="AT57">
        <f t="shared" si="24"/>
        <v>1</v>
      </c>
      <c r="AU57">
        <f t="shared" si="23"/>
        <v>1</v>
      </c>
      <c r="AV57">
        <f t="shared" si="23"/>
        <v>0</v>
      </c>
      <c r="AW57">
        <f t="shared" si="22"/>
        <v>0</v>
      </c>
      <c r="AX57">
        <f t="shared" si="22"/>
        <v>0</v>
      </c>
      <c r="AY57">
        <f t="shared" si="22"/>
        <v>0</v>
      </c>
      <c r="AZ57">
        <f t="shared" si="22"/>
        <v>0</v>
      </c>
      <c r="BA57">
        <f t="shared" si="22"/>
        <v>0</v>
      </c>
      <c r="BB57">
        <f t="shared" si="20"/>
        <v>0</v>
      </c>
      <c r="BC57">
        <f t="shared" si="20"/>
        <v>0</v>
      </c>
    </row>
    <row r="58" spans="1:55" x14ac:dyDescent="0.2">
      <c r="A58" s="1">
        <v>43694</v>
      </c>
      <c r="B58">
        <f>'2001 Pink Exp  '!B57</f>
        <v>0</v>
      </c>
      <c r="C58">
        <f>'2001 Pink Exp  '!C57</f>
        <v>0</v>
      </c>
      <c r="D58">
        <f>'2001 Pink Exp  '!D57</f>
        <v>0</v>
      </c>
      <c r="E58">
        <f>'2001 Pink Exp  '!E57</f>
        <v>0</v>
      </c>
      <c r="F58">
        <f>'2001 Pink Exp  '!F57</f>
        <v>0</v>
      </c>
      <c r="G58">
        <f>'2001 Pink Exp  '!G57</f>
        <v>0</v>
      </c>
      <c r="H58">
        <f>'2001 Pink Exp  '!H57</f>
        <v>3</v>
      </c>
      <c r="I58">
        <f>'2001 Pink Exp  '!I57</f>
        <v>0</v>
      </c>
      <c r="J58">
        <f>'2001 Pink Exp  '!J57</f>
        <v>0</v>
      </c>
      <c r="K58">
        <f>'2001 Pink Exp  '!K57</f>
        <v>0</v>
      </c>
      <c r="L58">
        <f>'2001 Pink Exp  '!L57</f>
        <v>0</v>
      </c>
      <c r="M58">
        <f>'2001 Pink Exp  '!M57</f>
        <v>3</v>
      </c>
      <c r="N58">
        <f>'2001 Pink Exp  '!N57</f>
        <v>0</v>
      </c>
      <c r="O58">
        <f>'2001 Pink Exp  '!O57</f>
        <v>0</v>
      </c>
      <c r="P58">
        <f>'2001 Pink Exp  '!P57</f>
        <v>0</v>
      </c>
      <c r="Q58">
        <f>'2001 Pink Exp  '!Q57</f>
        <v>0</v>
      </c>
      <c r="R58">
        <f>'2001 Pink Exp  '!R57</f>
        <v>0</v>
      </c>
      <c r="S58">
        <f>'2001 Pink Exp  '!S57</f>
        <v>0</v>
      </c>
      <c r="T58">
        <f>'2001 Pink Exp  '!T57</f>
        <v>0</v>
      </c>
      <c r="U58">
        <f>'2001 Pink Exp  '!U57</f>
        <v>0</v>
      </c>
      <c r="V58">
        <f>'2001 Pink Exp  '!V57</f>
        <v>0</v>
      </c>
      <c r="W58">
        <f>'2001 Pink Exp  '!W57</f>
        <v>0</v>
      </c>
      <c r="X58">
        <f>'2001 Pink Exp  '!X57</f>
        <v>0</v>
      </c>
      <c r="Y58">
        <f>'2001 Pink Exp  '!Y57</f>
        <v>0</v>
      </c>
      <c r="Z58">
        <f t="shared" si="7"/>
        <v>6</v>
      </c>
      <c r="AB58">
        <f t="shared" si="4"/>
        <v>6</v>
      </c>
      <c r="AC58">
        <f t="shared" si="5"/>
        <v>12.521739130434785</v>
      </c>
      <c r="AE58">
        <f t="shared" si="6"/>
        <v>24</v>
      </c>
      <c r="AF58">
        <f t="shared" si="0"/>
        <v>8.6956521739130432E-2</v>
      </c>
      <c r="AG58">
        <f t="shared" si="24"/>
        <v>0</v>
      </c>
      <c r="AH58">
        <f t="shared" si="24"/>
        <v>0</v>
      </c>
      <c r="AI58">
        <f t="shared" si="24"/>
        <v>0</v>
      </c>
      <c r="AJ58">
        <f t="shared" si="24"/>
        <v>0</v>
      </c>
      <c r="AK58">
        <f t="shared" si="24"/>
        <v>0</v>
      </c>
      <c r="AL58">
        <f t="shared" si="24"/>
        <v>1</v>
      </c>
      <c r="AM58">
        <f t="shared" si="24"/>
        <v>1</v>
      </c>
      <c r="AN58">
        <f t="shared" si="24"/>
        <v>0</v>
      </c>
      <c r="AO58">
        <f t="shared" si="24"/>
        <v>0</v>
      </c>
      <c r="AP58">
        <f t="shared" si="24"/>
        <v>0</v>
      </c>
      <c r="AQ58">
        <f t="shared" si="24"/>
        <v>1</v>
      </c>
      <c r="AR58">
        <f t="shared" si="24"/>
        <v>1</v>
      </c>
      <c r="AS58">
        <f t="shared" si="24"/>
        <v>0</v>
      </c>
      <c r="AT58">
        <f t="shared" si="24"/>
        <v>0</v>
      </c>
      <c r="AU58">
        <f t="shared" si="23"/>
        <v>0</v>
      </c>
      <c r="AV58">
        <f t="shared" si="23"/>
        <v>0</v>
      </c>
      <c r="AW58">
        <f t="shared" si="22"/>
        <v>0</v>
      </c>
      <c r="AX58">
        <f t="shared" si="22"/>
        <v>0</v>
      </c>
      <c r="AY58">
        <f t="shared" si="22"/>
        <v>0</v>
      </c>
      <c r="AZ58">
        <f t="shared" si="22"/>
        <v>0</v>
      </c>
      <c r="BA58">
        <f t="shared" si="22"/>
        <v>0</v>
      </c>
      <c r="BB58">
        <f t="shared" si="20"/>
        <v>0</v>
      </c>
      <c r="BC58">
        <f t="shared" si="20"/>
        <v>0</v>
      </c>
    </row>
    <row r="59" spans="1:55" x14ac:dyDescent="0.2">
      <c r="A59" s="1">
        <v>43695</v>
      </c>
      <c r="B59">
        <f>'2001 Pink Exp  '!B58</f>
        <v>0</v>
      </c>
      <c r="C59">
        <f>'2001 Pink Exp  '!C58</f>
        <v>0</v>
      </c>
      <c r="D59">
        <f>'2001 Pink Exp  '!D58</f>
        <v>0</v>
      </c>
      <c r="E59">
        <f>'2001 Pink Exp  '!E58</f>
        <v>0</v>
      </c>
      <c r="F59">
        <f>'2001 Pink Exp  '!F58</f>
        <v>0</v>
      </c>
      <c r="G59">
        <f>'2001 Pink Exp  '!G58</f>
        <v>0</v>
      </c>
      <c r="H59">
        <f>'2001 Pink Exp  '!H58</f>
        <v>0</v>
      </c>
      <c r="I59">
        <f>'2001 Pink Exp  '!I58</f>
        <v>0</v>
      </c>
      <c r="J59">
        <f>'2001 Pink Exp  '!J58</f>
        <v>3</v>
      </c>
      <c r="K59">
        <f>'2001 Pink Exp  '!K58</f>
        <v>0</v>
      </c>
      <c r="L59">
        <f>'2001 Pink Exp  '!L58</f>
        <v>0</v>
      </c>
      <c r="M59">
        <f>'2001 Pink Exp  '!M58</f>
        <v>-3</v>
      </c>
      <c r="N59">
        <f>'2001 Pink Exp  '!N58</f>
        <v>0</v>
      </c>
      <c r="O59">
        <f>'2001 Pink Exp  '!O58</f>
        <v>0</v>
      </c>
      <c r="P59">
        <f>'2001 Pink Exp  '!P58</f>
        <v>0</v>
      </c>
      <c r="Q59">
        <f>'2001 Pink Exp  '!Q58</f>
        <v>0</v>
      </c>
      <c r="R59">
        <f>'2001 Pink Exp  '!R58</f>
        <v>-3</v>
      </c>
      <c r="S59">
        <f>'2001 Pink Exp  '!S58</f>
        <v>0</v>
      </c>
      <c r="T59">
        <f>'2001 Pink Exp  '!T58</f>
        <v>0</v>
      </c>
      <c r="U59">
        <f>'2001 Pink Exp  '!U58</f>
        <v>0</v>
      </c>
      <c r="V59">
        <f>'2001 Pink Exp  '!V58</f>
        <v>0</v>
      </c>
      <c r="W59">
        <f>'2001 Pink Exp  '!W58</f>
        <v>0</v>
      </c>
      <c r="X59">
        <f>'2001 Pink Exp  '!X58</f>
        <v>0</v>
      </c>
      <c r="Y59">
        <f>'2001 Pink Exp  '!Y58</f>
        <v>0</v>
      </c>
      <c r="Z59">
        <f t="shared" si="7"/>
        <v>-3</v>
      </c>
      <c r="AB59">
        <f t="shared" si="4"/>
        <v>-3</v>
      </c>
      <c r="AC59">
        <f t="shared" si="5"/>
        <v>18.782608695652176</v>
      </c>
      <c r="AE59">
        <f t="shared" si="6"/>
        <v>24</v>
      </c>
      <c r="AF59">
        <f t="shared" si="0"/>
        <v>0.13043478260869565</v>
      </c>
      <c r="AG59">
        <f t="shared" si="24"/>
        <v>0</v>
      </c>
      <c r="AH59">
        <f t="shared" si="24"/>
        <v>0</v>
      </c>
      <c r="AI59">
        <f t="shared" si="24"/>
        <v>0</v>
      </c>
      <c r="AJ59">
        <f t="shared" si="24"/>
        <v>0</v>
      </c>
      <c r="AK59">
        <f t="shared" si="24"/>
        <v>0</v>
      </c>
      <c r="AL59">
        <f t="shared" si="24"/>
        <v>0</v>
      </c>
      <c r="AM59">
        <f t="shared" si="24"/>
        <v>0</v>
      </c>
      <c r="AN59">
        <f t="shared" si="24"/>
        <v>1</v>
      </c>
      <c r="AO59">
        <f t="shared" si="24"/>
        <v>1</v>
      </c>
      <c r="AP59">
        <f t="shared" si="24"/>
        <v>0</v>
      </c>
      <c r="AQ59">
        <f t="shared" si="24"/>
        <v>1</v>
      </c>
      <c r="AR59">
        <f t="shared" si="24"/>
        <v>1</v>
      </c>
      <c r="AS59">
        <f t="shared" si="24"/>
        <v>0</v>
      </c>
      <c r="AT59">
        <f t="shared" si="24"/>
        <v>0</v>
      </c>
      <c r="AU59">
        <f t="shared" si="23"/>
        <v>0</v>
      </c>
      <c r="AV59">
        <f t="shared" si="23"/>
        <v>1</v>
      </c>
      <c r="AW59">
        <f t="shared" si="22"/>
        <v>1</v>
      </c>
      <c r="AX59">
        <f t="shared" si="22"/>
        <v>0</v>
      </c>
      <c r="AY59">
        <f t="shared" si="22"/>
        <v>0</v>
      </c>
      <c r="AZ59">
        <f t="shared" si="22"/>
        <v>0</v>
      </c>
      <c r="BA59">
        <f t="shared" si="22"/>
        <v>0</v>
      </c>
      <c r="BB59">
        <f t="shared" si="20"/>
        <v>0</v>
      </c>
      <c r="BC59">
        <f t="shared" si="20"/>
        <v>0</v>
      </c>
    </row>
    <row r="60" spans="1:55" x14ac:dyDescent="0.2">
      <c r="A60" s="1">
        <v>43696</v>
      </c>
      <c r="B60">
        <f>'2001 Pink Exp  '!B59</f>
        <v>0</v>
      </c>
      <c r="C60">
        <f>'2001 Pink Exp  '!C59</f>
        <v>0</v>
      </c>
      <c r="D60">
        <f>'2001 Pink Exp  '!D59</f>
        <v>0</v>
      </c>
      <c r="E60">
        <f>'2001 Pink Exp  '!E59</f>
        <v>0</v>
      </c>
      <c r="F60">
        <f>'2001 Pink Exp  '!F59</f>
        <v>0</v>
      </c>
      <c r="G60">
        <f>'2001 Pink Exp  '!G59</f>
        <v>0</v>
      </c>
      <c r="H60">
        <f>'2001 Pink Exp  '!H59</f>
        <v>0</v>
      </c>
      <c r="I60">
        <f>'2001 Pink Exp  '!I59</f>
        <v>0</v>
      </c>
      <c r="J60">
        <f>'2001 Pink Exp  '!J59</f>
        <v>0</v>
      </c>
      <c r="K60">
        <f>'2001 Pink Exp  '!K59</f>
        <v>0</v>
      </c>
      <c r="L60">
        <f>'2001 Pink Exp  '!L59</f>
        <v>0</v>
      </c>
      <c r="M60">
        <f>'2001 Pink Exp  '!M59</f>
        <v>0</v>
      </c>
      <c r="N60">
        <f>'2001 Pink Exp  '!N59</f>
        <v>0</v>
      </c>
      <c r="O60">
        <f>'2001 Pink Exp  '!O59</f>
        <v>0</v>
      </c>
      <c r="P60">
        <f>'2001 Pink Exp  '!P59</f>
        <v>0</v>
      </c>
      <c r="Q60">
        <f>'2001 Pink Exp  '!Q59</f>
        <v>0</v>
      </c>
      <c r="R60">
        <f>'2001 Pink Exp  '!R59</f>
        <v>0</v>
      </c>
      <c r="S60">
        <f>'2001 Pink Exp  '!S59</f>
        <v>0</v>
      </c>
      <c r="T60">
        <f>'2001 Pink Exp  '!T59</f>
        <v>0</v>
      </c>
      <c r="U60">
        <f>'2001 Pink Exp  '!U59</f>
        <v>0</v>
      </c>
      <c r="V60">
        <f>'2001 Pink Exp  '!V59</f>
        <v>0</v>
      </c>
      <c r="W60">
        <f>'2001 Pink Exp  '!W59</f>
        <v>0</v>
      </c>
      <c r="X60">
        <f>'2001 Pink Exp  '!X59</f>
        <v>0</v>
      </c>
      <c r="Y60">
        <f>'2001 Pink Exp  '!Y59</f>
        <v>0</v>
      </c>
      <c r="Z60">
        <f t="shared" si="7"/>
        <v>0</v>
      </c>
      <c r="AB60">
        <f t="shared" si="4"/>
        <v>0</v>
      </c>
      <c r="AC60">
        <f t="shared" si="5"/>
        <v>0</v>
      </c>
      <c r="AE60">
        <f t="shared" si="6"/>
        <v>24</v>
      </c>
      <c r="AF60">
        <f t="shared" si="0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4"/>
        <v>0</v>
      </c>
      <c r="AK60">
        <f t="shared" si="24"/>
        <v>0</v>
      </c>
      <c r="AL60">
        <f t="shared" si="24"/>
        <v>0</v>
      </c>
      <c r="AM60">
        <f t="shared" si="24"/>
        <v>0</v>
      </c>
      <c r="AN60">
        <f t="shared" si="24"/>
        <v>0</v>
      </c>
      <c r="AO60">
        <f t="shared" si="24"/>
        <v>0</v>
      </c>
      <c r="AP60">
        <f t="shared" si="24"/>
        <v>0</v>
      </c>
      <c r="AQ60">
        <f t="shared" si="24"/>
        <v>0</v>
      </c>
      <c r="AR60">
        <f t="shared" si="24"/>
        <v>0</v>
      </c>
      <c r="AS60">
        <f t="shared" si="24"/>
        <v>0</v>
      </c>
      <c r="AT60">
        <f t="shared" si="24"/>
        <v>0</v>
      </c>
      <c r="AU60">
        <f t="shared" si="23"/>
        <v>0</v>
      </c>
      <c r="AV60">
        <f t="shared" si="23"/>
        <v>0</v>
      </c>
      <c r="AW60">
        <f t="shared" si="22"/>
        <v>0</v>
      </c>
      <c r="AX60">
        <f t="shared" si="22"/>
        <v>0</v>
      </c>
      <c r="AY60">
        <f t="shared" si="22"/>
        <v>0</v>
      </c>
      <c r="AZ60">
        <f t="shared" si="22"/>
        <v>0</v>
      </c>
      <c r="BA60">
        <f t="shared" si="22"/>
        <v>0</v>
      </c>
      <c r="BB60">
        <f t="shared" si="20"/>
        <v>0</v>
      </c>
      <c r="BC60">
        <f t="shared" si="20"/>
        <v>0</v>
      </c>
    </row>
    <row r="61" spans="1:55" x14ac:dyDescent="0.2">
      <c r="A61" s="1">
        <v>43697</v>
      </c>
      <c r="B61">
        <f>'2001 Pink Exp  '!B60</f>
        <v>0</v>
      </c>
      <c r="C61">
        <f>'2001 Pink Exp  '!C60</f>
        <v>0</v>
      </c>
      <c r="D61">
        <f>'2001 Pink Exp  '!D60</f>
        <v>0</v>
      </c>
      <c r="E61">
        <f>'2001 Pink Exp  '!E60</f>
        <v>0</v>
      </c>
      <c r="F61">
        <f>'2001 Pink Exp  '!F60</f>
        <v>0</v>
      </c>
      <c r="G61">
        <f>'2001 Pink Exp  '!G60</f>
        <v>0</v>
      </c>
      <c r="H61">
        <f>'2001 Pink Exp  '!H60</f>
        <v>0</v>
      </c>
      <c r="I61">
        <f>'2001 Pink Exp  '!I60</f>
        <v>0</v>
      </c>
      <c r="J61">
        <f>'2001 Pink Exp  '!J60</f>
        <v>0</v>
      </c>
      <c r="K61">
        <f>'2001 Pink Exp  '!K60</f>
        <v>0</v>
      </c>
      <c r="L61">
        <f>'2001 Pink Exp  '!L60</f>
        <v>0</v>
      </c>
      <c r="M61">
        <f>'2001 Pink Exp  '!M60</f>
        <v>0</v>
      </c>
      <c r="N61">
        <f>'2001 Pink Exp  '!N60</f>
        <v>0</v>
      </c>
      <c r="O61">
        <f>'2001 Pink Exp  '!O60</f>
        <v>0</v>
      </c>
      <c r="P61">
        <f>'2001 Pink Exp  '!P60</f>
        <v>0</v>
      </c>
      <c r="Q61">
        <f>'2001 Pink Exp  '!Q60</f>
        <v>0</v>
      </c>
      <c r="R61">
        <f>'2001 Pink Exp  '!R60</f>
        <v>0</v>
      </c>
      <c r="S61">
        <f>'2001 Pink Exp  '!S60</f>
        <v>3</v>
      </c>
      <c r="T61">
        <f>'2001 Pink Exp  '!T60</f>
        <v>0</v>
      </c>
      <c r="U61">
        <f>'2001 Pink Exp  '!U60</f>
        <v>0</v>
      </c>
      <c r="V61">
        <f>'2001 Pink Exp  '!V60</f>
        <v>0</v>
      </c>
      <c r="W61">
        <f>'2001 Pink Exp  '!W60</f>
        <v>0</v>
      </c>
      <c r="X61">
        <f>'2001 Pink Exp  '!X60</f>
        <v>0</v>
      </c>
      <c r="Y61">
        <f>'2001 Pink Exp  '!Y60</f>
        <v>3</v>
      </c>
      <c r="Z61">
        <f t="shared" si="7"/>
        <v>6</v>
      </c>
      <c r="AB61">
        <f t="shared" si="4"/>
        <v>6</v>
      </c>
      <c r="AC61">
        <f t="shared" si="5"/>
        <v>9.3913043478260878</v>
      </c>
      <c r="AE61">
        <f t="shared" si="6"/>
        <v>24</v>
      </c>
      <c r="AF61">
        <f t="shared" si="0"/>
        <v>6.5217391304347824E-2</v>
      </c>
      <c r="AG61">
        <f t="shared" si="24"/>
        <v>0</v>
      </c>
      <c r="AH61">
        <f t="shared" si="24"/>
        <v>0</v>
      </c>
      <c r="AI61">
        <f t="shared" si="24"/>
        <v>0</v>
      </c>
      <c r="AJ61">
        <f t="shared" si="24"/>
        <v>0</v>
      </c>
      <c r="AK61">
        <f t="shared" si="24"/>
        <v>0</v>
      </c>
      <c r="AL61">
        <f t="shared" si="24"/>
        <v>0</v>
      </c>
      <c r="AM61">
        <f t="shared" si="24"/>
        <v>0</v>
      </c>
      <c r="AN61">
        <f t="shared" si="24"/>
        <v>0</v>
      </c>
      <c r="AO61">
        <f t="shared" si="24"/>
        <v>0</v>
      </c>
      <c r="AP61">
        <f t="shared" si="24"/>
        <v>0</v>
      </c>
      <c r="AQ61">
        <f t="shared" si="24"/>
        <v>0</v>
      </c>
      <c r="AR61">
        <f t="shared" si="24"/>
        <v>0</v>
      </c>
      <c r="AS61">
        <f t="shared" si="24"/>
        <v>0</v>
      </c>
      <c r="AT61">
        <f t="shared" si="24"/>
        <v>0</v>
      </c>
      <c r="AU61">
        <f t="shared" si="23"/>
        <v>0</v>
      </c>
      <c r="AV61">
        <f t="shared" si="23"/>
        <v>0</v>
      </c>
      <c r="AW61">
        <f t="shared" si="22"/>
        <v>1</v>
      </c>
      <c r="AX61">
        <f t="shared" si="22"/>
        <v>1</v>
      </c>
      <c r="AY61">
        <f t="shared" si="22"/>
        <v>0</v>
      </c>
      <c r="AZ61">
        <f t="shared" si="22"/>
        <v>0</v>
      </c>
      <c r="BA61">
        <f t="shared" si="22"/>
        <v>0</v>
      </c>
      <c r="BB61">
        <f t="shared" si="20"/>
        <v>0</v>
      </c>
      <c r="BC61">
        <f t="shared" si="20"/>
        <v>1</v>
      </c>
    </row>
    <row r="62" spans="1:55" x14ac:dyDescent="0.2">
      <c r="A62" s="1">
        <v>43698</v>
      </c>
      <c r="B62">
        <f>'2001 Pink Exp  '!B61</f>
        <v>0</v>
      </c>
      <c r="C62">
        <f>'2001 Pink Exp  '!C61</f>
        <v>0</v>
      </c>
      <c r="D62">
        <f>'2001 Pink Exp  '!D61</f>
        <v>0</v>
      </c>
      <c r="E62">
        <f>'2001 Pink Exp  '!E61</f>
        <v>0</v>
      </c>
      <c r="F62">
        <f>'2001 Pink Exp  '!F61</f>
        <v>0</v>
      </c>
      <c r="G62">
        <f>'2001 Pink Exp  '!G61</f>
        <v>0</v>
      </c>
      <c r="H62">
        <f>'2001 Pink Exp  '!H61</f>
        <v>0</v>
      </c>
      <c r="I62">
        <f>'2001 Pink Exp  '!I61</f>
        <v>0</v>
      </c>
      <c r="J62">
        <f>'2001 Pink Exp  '!J61</f>
        <v>0</v>
      </c>
      <c r="K62">
        <f>'2001 Pink Exp  '!K61</f>
        <v>0</v>
      </c>
      <c r="L62">
        <f>'2001 Pink Exp  '!L61</f>
        <v>0</v>
      </c>
      <c r="M62">
        <f>'2001 Pink Exp  '!M61</f>
        <v>0</v>
      </c>
      <c r="N62">
        <f>'2001 Pink Exp  '!N61</f>
        <v>0</v>
      </c>
      <c r="O62">
        <f>'2001 Pink Exp  '!O61</f>
        <v>0</v>
      </c>
      <c r="P62">
        <f>'2001 Pink Exp  '!P61</f>
        <v>0</v>
      </c>
      <c r="Q62">
        <f>'2001 Pink Exp  '!Q61</f>
        <v>0</v>
      </c>
      <c r="R62">
        <f>'2001 Pink Exp  '!R61</f>
        <v>0</v>
      </c>
      <c r="S62">
        <f>'2001 Pink Exp  '!S61</f>
        <v>3</v>
      </c>
      <c r="T62">
        <f>'2001 Pink Exp  '!T61</f>
        <v>0</v>
      </c>
      <c r="U62">
        <f>'2001 Pink Exp  '!U61</f>
        <v>0</v>
      </c>
      <c r="V62">
        <f>'2001 Pink Exp  '!V61</f>
        <v>0</v>
      </c>
      <c r="W62">
        <f>'2001 Pink Exp  '!W61</f>
        <v>0</v>
      </c>
      <c r="X62">
        <f>'2001 Pink Exp  '!X61</f>
        <v>3</v>
      </c>
      <c r="Y62">
        <f>'2001 Pink Exp  '!Y61</f>
        <v>0</v>
      </c>
      <c r="Z62">
        <f t="shared" si="7"/>
        <v>6</v>
      </c>
      <c r="AB62">
        <f t="shared" si="4"/>
        <v>6</v>
      </c>
      <c r="AC62">
        <f t="shared" si="5"/>
        <v>12.521739130434785</v>
      </c>
      <c r="AE62">
        <f t="shared" si="6"/>
        <v>24</v>
      </c>
      <c r="AF62">
        <f t="shared" si="0"/>
        <v>8.6956521739130432E-2</v>
      </c>
      <c r="AG62">
        <f t="shared" si="24"/>
        <v>0</v>
      </c>
      <c r="AH62">
        <f t="shared" si="24"/>
        <v>0</v>
      </c>
      <c r="AI62">
        <f t="shared" si="24"/>
        <v>0</v>
      </c>
      <c r="AJ62">
        <f t="shared" si="24"/>
        <v>0</v>
      </c>
      <c r="AK62">
        <f t="shared" si="24"/>
        <v>0</v>
      </c>
      <c r="AL62">
        <f t="shared" si="24"/>
        <v>0</v>
      </c>
      <c r="AM62">
        <f t="shared" si="24"/>
        <v>0</v>
      </c>
      <c r="AN62">
        <f t="shared" si="24"/>
        <v>0</v>
      </c>
      <c r="AO62">
        <f t="shared" si="24"/>
        <v>0</v>
      </c>
      <c r="AP62">
        <f t="shared" si="24"/>
        <v>0</v>
      </c>
      <c r="AQ62">
        <f t="shared" si="24"/>
        <v>0</v>
      </c>
      <c r="AR62">
        <f t="shared" si="24"/>
        <v>0</v>
      </c>
      <c r="AS62">
        <f t="shared" si="24"/>
        <v>0</v>
      </c>
      <c r="AT62">
        <f t="shared" si="24"/>
        <v>0</v>
      </c>
      <c r="AU62">
        <f t="shared" si="23"/>
        <v>0</v>
      </c>
      <c r="AV62">
        <f t="shared" si="23"/>
        <v>0</v>
      </c>
      <c r="AW62">
        <f t="shared" si="22"/>
        <v>1</v>
      </c>
      <c r="AX62">
        <f t="shared" si="22"/>
        <v>1</v>
      </c>
      <c r="AY62">
        <f t="shared" si="22"/>
        <v>0</v>
      </c>
      <c r="AZ62">
        <f t="shared" si="22"/>
        <v>0</v>
      </c>
      <c r="BA62">
        <f t="shared" si="22"/>
        <v>0</v>
      </c>
      <c r="BB62">
        <f t="shared" si="20"/>
        <v>1</v>
      </c>
      <c r="BC62">
        <f t="shared" si="20"/>
        <v>1</v>
      </c>
    </row>
    <row r="63" spans="1:55" x14ac:dyDescent="0.2">
      <c r="A63" s="1">
        <v>43699</v>
      </c>
      <c r="B63">
        <f>'2001 Pink Exp  '!B62</f>
        <v>0</v>
      </c>
      <c r="C63">
        <f>'2001 Pink Exp  '!C62</f>
        <v>0</v>
      </c>
      <c r="D63">
        <f>'2001 Pink Exp  '!D62</f>
        <v>0</v>
      </c>
      <c r="E63">
        <f>'2001 Pink Exp  '!E62</f>
        <v>0</v>
      </c>
      <c r="F63">
        <f>'2001 Pink Exp  '!F62</f>
        <v>0</v>
      </c>
      <c r="G63">
        <f>'2001 Pink Exp  '!G62</f>
        <v>0</v>
      </c>
      <c r="H63">
        <f>'2001 Pink Exp  '!H62</f>
        <v>0</v>
      </c>
      <c r="I63">
        <f>'2001 Pink Exp  '!I62</f>
        <v>0</v>
      </c>
      <c r="J63">
        <f>'2001 Pink Exp  '!J62</f>
        <v>0</v>
      </c>
      <c r="K63">
        <f>'2001 Pink Exp  '!K62</f>
        <v>0</v>
      </c>
      <c r="L63">
        <f>'2001 Pink Exp  '!L62</f>
        <v>0</v>
      </c>
      <c r="M63">
        <f>'2001 Pink Exp  '!M62</f>
        <v>0</v>
      </c>
      <c r="N63">
        <f>'2001 Pink Exp  '!N62</f>
        <v>-6</v>
      </c>
      <c r="O63">
        <f>'2001 Pink Exp  '!O62</f>
        <v>0</v>
      </c>
      <c r="P63">
        <f>'2001 Pink Exp  '!P62</f>
        <v>6</v>
      </c>
      <c r="Q63">
        <f>'2001 Pink Exp  '!Q62</f>
        <v>0</v>
      </c>
      <c r="R63">
        <f>'2001 Pink Exp  '!R62</f>
        <v>3</v>
      </c>
      <c r="S63">
        <f>'2001 Pink Exp  '!S62</f>
        <v>0</v>
      </c>
      <c r="T63">
        <f>'2001 Pink Exp  '!T62</f>
        <v>0</v>
      </c>
      <c r="U63">
        <f>'2001 Pink Exp  '!U62</f>
        <v>0</v>
      </c>
      <c r="V63">
        <f>'2001 Pink Exp  '!V62</f>
        <v>0</v>
      </c>
      <c r="W63">
        <f>'2001 Pink Exp  '!W62</f>
        <v>0</v>
      </c>
      <c r="X63">
        <f>'2001 Pink Exp  '!X62</f>
        <v>0</v>
      </c>
      <c r="Y63">
        <f>'2001 Pink Exp  '!Y62</f>
        <v>0</v>
      </c>
      <c r="Z63">
        <f t="shared" si="7"/>
        <v>3</v>
      </c>
      <c r="AB63">
        <f t="shared" si="4"/>
        <v>3</v>
      </c>
      <c r="AC63">
        <f t="shared" si="5"/>
        <v>56.34782608695653</v>
      </c>
      <c r="AE63">
        <f t="shared" si="6"/>
        <v>24</v>
      </c>
      <c r="AF63">
        <f t="shared" si="0"/>
        <v>0.39130434782608697</v>
      </c>
      <c r="AG63">
        <f t="shared" si="24"/>
        <v>0</v>
      </c>
      <c r="AH63">
        <f t="shared" si="24"/>
        <v>0</v>
      </c>
      <c r="AI63">
        <f t="shared" si="24"/>
        <v>0</v>
      </c>
      <c r="AJ63">
        <f t="shared" si="24"/>
        <v>0</v>
      </c>
      <c r="AK63">
        <f t="shared" si="24"/>
        <v>0</v>
      </c>
      <c r="AL63">
        <f t="shared" si="24"/>
        <v>0</v>
      </c>
      <c r="AM63">
        <f t="shared" si="24"/>
        <v>0</v>
      </c>
      <c r="AN63">
        <f t="shared" si="24"/>
        <v>0</v>
      </c>
      <c r="AO63">
        <f t="shared" si="24"/>
        <v>0</v>
      </c>
      <c r="AP63">
        <f t="shared" si="24"/>
        <v>0</v>
      </c>
      <c r="AQ63">
        <f t="shared" si="24"/>
        <v>0</v>
      </c>
      <c r="AR63">
        <f t="shared" si="24"/>
        <v>4</v>
      </c>
      <c r="AS63">
        <f t="shared" si="24"/>
        <v>4</v>
      </c>
      <c r="AT63">
        <f t="shared" si="24"/>
        <v>4</v>
      </c>
      <c r="AU63">
        <f t="shared" si="23"/>
        <v>4</v>
      </c>
      <c r="AV63">
        <f t="shared" si="23"/>
        <v>1</v>
      </c>
      <c r="AW63">
        <f t="shared" si="22"/>
        <v>1</v>
      </c>
      <c r="AX63">
        <f t="shared" si="22"/>
        <v>0</v>
      </c>
      <c r="AY63">
        <f t="shared" si="22"/>
        <v>0</v>
      </c>
      <c r="AZ63">
        <f t="shared" si="22"/>
        <v>0</v>
      </c>
      <c r="BA63">
        <f t="shared" si="22"/>
        <v>0</v>
      </c>
      <c r="BB63">
        <f t="shared" si="20"/>
        <v>0</v>
      </c>
      <c r="BC63">
        <f t="shared" si="20"/>
        <v>0</v>
      </c>
    </row>
    <row r="64" spans="1:55" x14ac:dyDescent="0.2">
      <c r="A64" s="1">
        <v>43700</v>
      </c>
      <c r="B64">
        <f>'2001 Pink Exp  '!B63</f>
        <v>0</v>
      </c>
      <c r="C64">
        <f>'2001 Pink Exp  '!C63</f>
        <v>0</v>
      </c>
      <c r="D64">
        <f>'2001 Pink Exp  '!D63</f>
        <v>0</v>
      </c>
      <c r="E64">
        <f>'2001 Pink Exp  '!E63</f>
        <v>0</v>
      </c>
      <c r="F64">
        <f>'2001 Pink Exp  '!F63</f>
        <v>0</v>
      </c>
      <c r="G64">
        <f>'2001 Pink Exp  '!G63</f>
        <v>0</v>
      </c>
      <c r="H64">
        <f>'2001 Pink Exp  '!H63</f>
        <v>0</v>
      </c>
      <c r="I64">
        <f>'2001 Pink Exp  '!I63</f>
        <v>0</v>
      </c>
      <c r="J64">
        <f>'2001 Pink Exp  '!J63</f>
        <v>0</v>
      </c>
      <c r="K64">
        <f>'2001 Pink Exp  '!K63</f>
        <v>0</v>
      </c>
      <c r="L64">
        <f>'2001 Pink Exp  '!L63</f>
        <v>0</v>
      </c>
      <c r="M64">
        <f>'2001 Pink Exp  '!M63</f>
        <v>0</v>
      </c>
      <c r="N64">
        <f>'2001 Pink Exp  '!N63</f>
        <v>0</v>
      </c>
      <c r="O64">
        <f>'2001 Pink Exp  '!O63</f>
        <v>0</v>
      </c>
      <c r="P64">
        <f>'2001 Pink Exp  '!P63</f>
        <v>0</v>
      </c>
      <c r="Q64">
        <f>'2001 Pink Exp  '!Q63</f>
        <v>0</v>
      </c>
      <c r="R64">
        <f>'2001 Pink Exp  '!R63</f>
        <v>0</v>
      </c>
      <c r="S64">
        <f>'2001 Pink Exp  '!S63</f>
        <v>0</v>
      </c>
      <c r="T64">
        <f>'2001 Pink Exp  '!T63</f>
        <v>0</v>
      </c>
      <c r="U64">
        <f>'2001 Pink Exp  '!U63</f>
        <v>0</v>
      </c>
      <c r="V64">
        <f>'2001 Pink Exp  '!V63</f>
        <v>0</v>
      </c>
      <c r="W64">
        <f>'2001 Pink Exp  '!W63</f>
        <v>0</v>
      </c>
      <c r="X64">
        <f>'2001 Pink Exp  '!X63</f>
        <v>0</v>
      </c>
      <c r="Y64">
        <f>'2001 Pink Exp  '!Y63</f>
        <v>0</v>
      </c>
      <c r="Z64">
        <f t="shared" si="7"/>
        <v>0</v>
      </c>
      <c r="AB64">
        <f t="shared" si="4"/>
        <v>0</v>
      </c>
      <c r="AC64">
        <f t="shared" si="5"/>
        <v>0</v>
      </c>
      <c r="AE64">
        <f t="shared" si="6"/>
        <v>24</v>
      </c>
      <c r="AF64">
        <f t="shared" si="0"/>
        <v>0</v>
      </c>
      <c r="AG64">
        <f t="shared" si="24"/>
        <v>0</v>
      </c>
      <c r="AH64">
        <f t="shared" si="24"/>
        <v>0</v>
      </c>
      <c r="AI64">
        <f t="shared" si="24"/>
        <v>0</v>
      </c>
      <c r="AJ64">
        <f t="shared" si="24"/>
        <v>0</v>
      </c>
      <c r="AK64">
        <f t="shared" si="24"/>
        <v>0</v>
      </c>
      <c r="AL64">
        <f t="shared" si="24"/>
        <v>0</v>
      </c>
      <c r="AM64">
        <f t="shared" si="24"/>
        <v>0</v>
      </c>
      <c r="AN64">
        <f t="shared" si="24"/>
        <v>0</v>
      </c>
      <c r="AO64">
        <f t="shared" si="24"/>
        <v>0</v>
      </c>
      <c r="AP64">
        <f t="shared" si="24"/>
        <v>0</v>
      </c>
      <c r="AQ64">
        <f t="shared" si="24"/>
        <v>0</v>
      </c>
      <c r="AR64">
        <f t="shared" si="24"/>
        <v>0</v>
      </c>
      <c r="AS64">
        <f t="shared" si="24"/>
        <v>0</v>
      </c>
      <c r="AT64">
        <f t="shared" si="24"/>
        <v>0</v>
      </c>
      <c r="AU64">
        <f t="shared" si="23"/>
        <v>0</v>
      </c>
      <c r="AV64">
        <f t="shared" si="23"/>
        <v>0</v>
      </c>
      <c r="AW64">
        <f t="shared" si="22"/>
        <v>0</v>
      </c>
      <c r="AX64">
        <f t="shared" si="22"/>
        <v>0</v>
      </c>
      <c r="AY64">
        <f t="shared" si="22"/>
        <v>0</v>
      </c>
      <c r="AZ64">
        <f t="shared" si="22"/>
        <v>0</v>
      </c>
      <c r="BA64">
        <f t="shared" si="22"/>
        <v>0</v>
      </c>
      <c r="BB64">
        <f t="shared" si="20"/>
        <v>0</v>
      </c>
      <c r="BC64">
        <f t="shared" si="20"/>
        <v>0</v>
      </c>
    </row>
    <row r="65" spans="1:55" x14ac:dyDescent="0.2">
      <c r="A65" s="1">
        <v>43701</v>
      </c>
      <c r="B65">
        <f>'2001 Pink Exp  '!B64</f>
        <v>0</v>
      </c>
      <c r="C65">
        <f>'2001 Pink Exp  '!C64</f>
        <v>0</v>
      </c>
      <c r="D65">
        <f>'2001 Pink Exp  '!D64</f>
        <v>0</v>
      </c>
      <c r="E65">
        <f>'2001 Pink Exp  '!E64</f>
        <v>0</v>
      </c>
      <c r="F65">
        <f>'2001 Pink Exp  '!F64</f>
        <v>0</v>
      </c>
      <c r="G65">
        <f>'2001 Pink Exp  '!G64</f>
        <v>0</v>
      </c>
      <c r="H65">
        <f>'2001 Pink Exp  '!H64</f>
        <v>0</v>
      </c>
      <c r="I65">
        <f>'2001 Pink Exp  '!I64</f>
        <v>0</v>
      </c>
      <c r="J65">
        <f>'2001 Pink Exp  '!J64</f>
        <v>0</v>
      </c>
      <c r="K65">
        <f>'2001 Pink Exp  '!K64</f>
        <v>0</v>
      </c>
      <c r="L65">
        <f>'2001 Pink Exp  '!L64</f>
        <v>3</v>
      </c>
      <c r="M65">
        <f>'2001 Pink Exp  '!M64</f>
        <v>3</v>
      </c>
      <c r="N65">
        <f>'2001 Pink Exp  '!N64</f>
        <v>0</v>
      </c>
      <c r="O65">
        <f>'2001 Pink Exp  '!O64</f>
        <v>0</v>
      </c>
      <c r="P65">
        <f>'2001 Pink Exp  '!P64</f>
        <v>3</v>
      </c>
      <c r="Q65">
        <f>'2001 Pink Exp  '!Q64</f>
        <v>0</v>
      </c>
      <c r="R65">
        <f>'2001 Pink Exp  '!R64</f>
        <v>0</v>
      </c>
      <c r="S65">
        <f>'2001 Pink Exp  '!S64</f>
        <v>0</v>
      </c>
      <c r="T65">
        <f>'2001 Pink Exp  '!T64</f>
        <v>0</v>
      </c>
      <c r="U65">
        <f>'2001 Pink Exp  '!U64</f>
        <v>3</v>
      </c>
      <c r="V65">
        <f>'2001 Pink Exp  '!V64</f>
        <v>0</v>
      </c>
      <c r="W65">
        <f>'2001 Pink Exp  '!W64</f>
        <v>0</v>
      </c>
      <c r="X65">
        <f>'2001 Pink Exp  '!X64</f>
        <v>0</v>
      </c>
      <c r="Y65">
        <f>'2001 Pink Exp  '!Y64</f>
        <v>0</v>
      </c>
      <c r="Z65">
        <f t="shared" si="7"/>
        <v>12</v>
      </c>
      <c r="AB65">
        <f t="shared" si="4"/>
        <v>12</v>
      </c>
      <c r="AC65">
        <f t="shared" si="5"/>
        <v>18.782608695652176</v>
      </c>
      <c r="AE65">
        <f t="shared" si="6"/>
        <v>24</v>
      </c>
      <c r="AF65">
        <f t="shared" si="0"/>
        <v>0.13043478260869565</v>
      </c>
      <c r="AG65">
        <f t="shared" si="24"/>
        <v>0</v>
      </c>
      <c r="AH65">
        <f t="shared" si="24"/>
        <v>0</v>
      </c>
      <c r="AI65">
        <f t="shared" si="24"/>
        <v>0</v>
      </c>
      <c r="AJ65">
        <f t="shared" si="24"/>
        <v>0</v>
      </c>
      <c r="AK65">
        <f t="shared" si="24"/>
        <v>0</v>
      </c>
      <c r="AL65">
        <f t="shared" si="24"/>
        <v>0</v>
      </c>
      <c r="AM65">
        <f t="shared" si="24"/>
        <v>0</v>
      </c>
      <c r="AN65">
        <f t="shared" si="24"/>
        <v>0</v>
      </c>
      <c r="AO65">
        <f t="shared" si="24"/>
        <v>0</v>
      </c>
      <c r="AP65">
        <f t="shared" si="24"/>
        <v>1</v>
      </c>
      <c r="AQ65">
        <f t="shared" si="24"/>
        <v>0</v>
      </c>
      <c r="AR65">
        <f t="shared" si="24"/>
        <v>1</v>
      </c>
      <c r="AS65">
        <f t="shared" si="24"/>
        <v>0</v>
      </c>
      <c r="AT65">
        <f t="shared" si="24"/>
        <v>1</v>
      </c>
      <c r="AU65">
        <f t="shared" si="23"/>
        <v>1</v>
      </c>
      <c r="AV65">
        <f t="shared" si="23"/>
        <v>0</v>
      </c>
      <c r="AW65">
        <f t="shared" si="22"/>
        <v>0</v>
      </c>
      <c r="AX65">
        <f t="shared" si="22"/>
        <v>0</v>
      </c>
      <c r="AY65">
        <f t="shared" si="22"/>
        <v>1</v>
      </c>
      <c r="AZ65">
        <f t="shared" si="22"/>
        <v>1</v>
      </c>
      <c r="BA65">
        <f t="shared" si="22"/>
        <v>0</v>
      </c>
      <c r="BB65">
        <f t="shared" si="20"/>
        <v>0</v>
      </c>
      <c r="BC65">
        <f t="shared" si="20"/>
        <v>0</v>
      </c>
    </row>
    <row r="66" spans="1:55" x14ac:dyDescent="0.2">
      <c r="A66" s="1">
        <v>43702</v>
      </c>
      <c r="B66">
        <f>'2001 Pink Exp  '!B65</f>
        <v>0</v>
      </c>
      <c r="C66">
        <f>'2001 Pink Exp  '!C65</f>
        <v>0</v>
      </c>
      <c r="D66">
        <f>'2001 Pink Exp  '!D65</f>
        <v>0</v>
      </c>
      <c r="E66">
        <f>'2001 Pink Exp  '!E65</f>
        <v>0</v>
      </c>
      <c r="F66">
        <f>'2001 Pink Exp  '!F65</f>
        <v>0</v>
      </c>
      <c r="G66">
        <f>'2001 Pink Exp  '!G65</f>
        <v>0</v>
      </c>
      <c r="H66">
        <f>'2001 Pink Exp  '!H65</f>
        <v>0</v>
      </c>
      <c r="I66">
        <f>'2001 Pink Exp  '!I65</f>
        <v>0</v>
      </c>
      <c r="J66">
        <f>'2001 Pink Exp  '!J65</f>
        <v>0</v>
      </c>
      <c r="K66">
        <f>'2001 Pink Exp  '!K65</f>
        <v>0</v>
      </c>
      <c r="L66">
        <f>'2001 Pink Exp  '!L65</f>
        <v>3</v>
      </c>
      <c r="M66">
        <f>'2001 Pink Exp  '!M65</f>
        <v>0</v>
      </c>
      <c r="N66">
        <f>'2001 Pink Exp  '!N65</f>
        <v>0</v>
      </c>
      <c r="O66">
        <f>'2001 Pink Exp  '!O65</f>
        <v>0</v>
      </c>
      <c r="P66">
        <f>'2001 Pink Exp  '!P65</f>
        <v>0</v>
      </c>
      <c r="Q66">
        <f>'2001 Pink Exp  '!Q65</f>
        <v>0</v>
      </c>
      <c r="R66">
        <f>'2001 Pink Exp  '!R65</f>
        <v>0</v>
      </c>
      <c r="S66">
        <f>'2001 Pink Exp  '!S65</f>
        <v>0</v>
      </c>
      <c r="T66">
        <f>'2001 Pink Exp  '!T65</f>
        <v>0</v>
      </c>
      <c r="U66">
        <f>'2001 Pink Exp  '!U65</f>
        <v>0</v>
      </c>
      <c r="V66">
        <f>'2001 Pink Exp  '!V65</f>
        <v>0</v>
      </c>
      <c r="W66">
        <f>'2001 Pink Exp  '!W65</f>
        <v>0</v>
      </c>
      <c r="X66">
        <f>'2001 Pink Exp  '!X65</f>
        <v>0</v>
      </c>
      <c r="Y66">
        <f>'2001 Pink Exp  '!Y65</f>
        <v>0</v>
      </c>
      <c r="Z66">
        <f t="shared" si="7"/>
        <v>3</v>
      </c>
      <c r="AB66">
        <f t="shared" si="4"/>
        <v>3</v>
      </c>
      <c r="AC66">
        <f t="shared" si="5"/>
        <v>6.2608695652173925</v>
      </c>
      <c r="AE66">
        <f t="shared" si="6"/>
        <v>24</v>
      </c>
      <c r="AF66">
        <f t="shared" si="0"/>
        <v>4.3478260869565216E-2</v>
      </c>
      <c r="AG66">
        <f t="shared" si="24"/>
        <v>0</v>
      </c>
      <c r="AH66">
        <f t="shared" si="24"/>
        <v>0</v>
      </c>
      <c r="AI66">
        <f t="shared" si="24"/>
        <v>0</v>
      </c>
      <c r="AJ66">
        <f t="shared" si="24"/>
        <v>0</v>
      </c>
      <c r="AK66">
        <f t="shared" si="24"/>
        <v>0</v>
      </c>
      <c r="AL66">
        <f t="shared" si="24"/>
        <v>0</v>
      </c>
      <c r="AM66">
        <f t="shared" si="24"/>
        <v>0</v>
      </c>
      <c r="AN66">
        <f t="shared" si="24"/>
        <v>0</v>
      </c>
      <c r="AO66">
        <f t="shared" si="24"/>
        <v>0</v>
      </c>
      <c r="AP66">
        <f t="shared" si="24"/>
        <v>1</v>
      </c>
      <c r="AQ66">
        <f t="shared" si="24"/>
        <v>1</v>
      </c>
      <c r="AR66">
        <f t="shared" si="24"/>
        <v>0</v>
      </c>
      <c r="AS66">
        <f t="shared" si="24"/>
        <v>0</v>
      </c>
      <c r="AT66">
        <f t="shared" si="24"/>
        <v>0</v>
      </c>
      <c r="AU66">
        <f t="shared" si="23"/>
        <v>0</v>
      </c>
      <c r="AV66">
        <f t="shared" si="23"/>
        <v>0</v>
      </c>
      <c r="AW66">
        <f t="shared" si="22"/>
        <v>0</v>
      </c>
      <c r="AX66">
        <f t="shared" si="22"/>
        <v>0</v>
      </c>
      <c r="AY66">
        <f t="shared" si="22"/>
        <v>0</v>
      </c>
      <c r="AZ66">
        <f t="shared" si="22"/>
        <v>0</v>
      </c>
      <c r="BA66">
        <f t="shared" si="22"/>
        <v>0</v>
      </c>
      <c r="BB66">
        <f t="shared" si="20"/>
        <v>0</v>
      </c>
      <c r="BC66">
        <f t="shared" si="20"/>
        <v>0</v>
      </c>
    </row>
    <row r="67" spans="1:55" x14ac:dyDescent="0.2">
      <c r="A67" s="1">
        <v>43703</v>
      </c>
      <c r="B67">
        <f>'2001 Pink Exp  '!B66</f>
        <v>0</v>
      </c>
      <c r="C67">
        <f>'2001 Pink Exp  '!C66</f>
        <v>0</v>
      </c>
      <c r="D67">
        <f>'2001 Pink Exp  '!D66</f>
        <v>0</v>
      </c>
      <c r="E67">
        <f>'2001 Pink Exp  '!E66</f>
        <v>0</v>
      </c>
      <c r="F67">
        <f>'2001 Pink Exp  '!F66</f>
        <v>0</v>
      </c>
      <c r="G67">
        <f>'2001 Pink Exp  '!G66</f>
        <v>0</v>
      </c>
      <c r="H67">
        <f>'2001 Pink Exp  '!H66</f>
        <v>0</v>
      </c>
      <c r="I67">
        <f>'2001 Pink Exp  '!I66</f>
        <v>0</v>
      </c>
      <c r="J67">
        <f>'2001 Pink Exp  '!J66</f>
        <v>0</v>
      </c>
      <c r="K67">
        <f>'2001 Pink Exp  '!K66</f>
        <v>0</v>
      </c>
      <c r="L67">
        <f>'2001 Pink Exp  '!L66</f>
        <v>0</v>
      </c>
      <c r="M67">
        <f>'2001 Pink Exp  '!M66</f>
        <v>0</v>
      </c>
      <c r="N67">
        <f>'2001 Pink Exp  '!N66</f>
        <v>0</v>
      </c>
      <c r="O67">
        <f>'2001 Pink Exp  '!O66</f>
        <v>0</v>
      </c>
      <c r="P67">
        <f>'2001 Pink Exp  '!P66</f>
        <v>0</v>
      </c>
      <c r="Q67">
        <f>'2001 Pink Exp  '!Q66</f>
        <v>0</v>
      </c>
      <c r="R67">
        <f>'2001 Pink Exp  '!R66</f>
        <v>0</v>
      </c>
      <c r="S67">
        <f>'2001 Pink Exp  '!S66</f>
        <v>0</v>
      </c>
      <c r="T67">
        <f>'2001 Pink Exp  '!T66</f>
        <v>0</v>
      </c>
      <c r="U67">
        <f>'2001 Pink Exp  '!U66</f>
        <v>0</v>
      </c>
      <c r="V67">
        <f>'2001 Pink Exp  '!V66</f>
        <v>0</v>
      </c>
      <c r="W67">
        <f>'2001 Pink Exp  '!W66</f>
        <v>0</v>
      </c>
      <c r="X67">
        <f>'2001 Pink Exp  '!X66</f>
        <v>0</v>
      </c>
      <c r="Y67">
        <f>'2001 Pink Exp  '!Y66</f>
        <v>0</v>
      </c>
      <c r="Z67">
        <f t="shared" si="7"/>
        <v>0</v>
      </c>
      <c r="AB67">
        <f t="shared" si="4"/>
        <v>0</v>
      </c>
      <c r="AC67">
        <f t="shared" si="5"/>
        <v>0</v>
      </c>
      <c r="AE67">
        <f t="shared" si="6"/>
        <v>24</v>
      </c>
      <c r="AF67">
        <f t="shared" si="0"/>
        <v>0</v>
      </c>
      <c r="AG67">
        <f t="shared" si="24"/>
        <v>0</v>
      </c>
      <c r="AH67">
        <f t="shared" si="24"/>
        <v>0</v>
      </c>
      <c r="AI67">
        <f t="shared" si="24"/>
        <v>0</v>
      </c>
      <c r="AJ67">
        <f t="shared" si="24"/>
        <v>0</v>
      </c>
      <c r="AK67">
        <f t="shared" si="24"/>
        <v>0</v>
      </c>
      <c r="AL67">
        <f t="shared" si="24"/>
        <v>0</v>
      </c>
      <c r="AM67">
        <f t="shared" si="24"/>
        <v>0</v>
      </c>
      <c r="AN67">
        <f t="shared" si="24"/>
        <v>0</v>
      </c>
      <c r="AO67">
        <f t="shared" si="24"/>
        <v>0</v>
      </c>
      <c r="AP67">
        <f t="shared" si="24"/>
        <v>0</v>
      </c>
      <c r="AQ67">
        <f t="shared" si="24"/>
        <v>0</v>
      </c>
      <c r="AR67">
        <f t="shared" si="24"/>
        <v>0</v>
      </c>
      <c r="AS67">
        <f t="shared" si="24"/>
        <v>0</v>
      </c>
      <c r="AT67">
        <f t="shared" si="24"/>
        <v>0</v>
      </c>
      <c r="AU67">
        <f t="shared" si="23"/>
        <v>0</v>
      </c>
      <c r="AV67">
        <f t="shared" si="23"/>
        <v>0</v>
      </c>
      <c r="AW67">
        <f t="shared" si="22"/>
        <v>0</v>
      </c>
      <c r="AX67">
        <f t="shared" si="22"/>
        <v>0</v>
      </c>
      <c r="AY67">
        <f t="shared" si="22"/>
        <v>0</v>
      </c>
      <c r="AZ67">
        <f t="shared" si="22"/>
        <v>0</v>
      </c>
      <c r="BA67">
        <f t="shared" si="22"/>
        <v>0</v>
      </c>
      <c r="BB67">
        <f t="shared" si="20"/>
        <v>0</v>
      </c>
      <c r="BC67">
        <f t="shared" si="20"/>
        <v>0</v>
      </c>
    </row>
    <row r="68" spans="1:55" x14ac:dyDescent="0.2">
      <c r="A68" s="1">
        <v>43704</v>
      </c>
      <c r="B68">
        <f>'2001 Pink Exp  '!B67</f>
        <v>0</v>
      </c>
      <c r="C68">
        <f>'2001 Pink Exp  '!C67</f>
        <v>0</v>
      </c>
      <c r="D68">
        <f>'2001 Pink Exp  '!D67</f>
        <v>3</v>
      </c>
      <c r="E68">
        <f>'2001 Pink Exp  '!E67</f>
        <v>0</v>
      </c>
      <c r="F68">
        <f>'2001 Pink Exp  '!F67</f>
        <v>3</v>
      </c>
      <c r="G68">
        <f>'2001 Pink Exp  '!G67</f>
        <v>0</v>
      </c>
      <c r="H68">
        <f>'2001 Pink Exp  '!H67</f>
        <v>0</v>
      </c>
      <c r="I68">
        <f>'2001 Pink Exp  '!I67</f>
        <v>3</v>
      </c>
      <c r="J68">
        <f>'2001 Pink Exp  '!J67</f>
        <v>-3</v>
      </c>
      <c r="K68">
        <f>'2001 Pink Exp  '!K67</f>
        <v>0</v>
      </c>
      <c r="L68">
        <f>'2001 Pink Exp  '!L67</f>
        <v>0</v>
      </c>
      <c r="M68">
        <f>'2001 Pink Exp  '!M67</f>
        <v>0</v>
      </c>
      <c r="N68">
        <f>'2001 Pink Exp  '!N67</f>
        <v>0</v>
      </c>
      <c r="O68">
        <f>'2001 Pink Exp  '!O67</f>
        <v>0</v>
      </c>
      <c r="P68">
        <f>'2001 Pink Exp  '!P67</f>
        <v>0</v>
      </c>
      <c r="Q68">
        <f>'2001 Pink Exp  '!Q67</f>
        <v>0</v>
      </c>
      <c r="R68">
        <f>'2001 Pink Exp  '!R67</f>
        <v>0</v>
      </c>
      <c r="S68">
        <f>'2001 Pink Exp  '!S67</f>
        <v>0</v>
      </c>
      <c r="T68">
        <f>'2001 Pink Exp  '!T67</f>
        <v>0</v>
      </c>
      <c r="U68">
        <f>'2001 Pink Exp  '!U67</f>
        <v>0</v>
      </c>
      <c r="V68">
        <f>'2001 Pink Exp  '!V67</f>
        <v>0</v>
      </c>
      <c r="W68">
        <f>'2001 Pink Exp  '!W67</f>
        <v>0</v>
      </c>
      <c r="X68">
        <f>'2001 Pink Exp  '!X67</f>
        <v>0</v>
      </c>
      <c r="Y68">
        <f>'2001 Pink Exp  '!Y67</f>
        <v>0</v>
      </c>
      <c r="Z68">
        <f t="shared" si="7"/>
        <v>6</v>
      </c>
      <c r="AB68">
        <f t="shared" si="4"/>
        <v>6</v>
      </c>
      <c r="AC68">
        <f t="shared" si="5"/>
        <v>31.304347826086961</v>
      </c>
      <c r="AE68">
        <f t="shared" si="6"/>
        <v>24</v>
      </c>
      <c r="AF68">
        <f t="shared" si="0"/>
        <v>0.21739130434782608</v>
      </c>
      <c r="AG68">
        <f t="shared" si="24"/>
        <v>0</v>
      </c>
      <c r="AH68">
        <f t="shared" si="24"/>
        <v>1</v>
      </c>
      <c r="AI68">
        <f t="shared" si="24"/>
        <v>1</v>
      </c>
      <c r="AJ68">
        <f t="shared" si="24"/>
        <v>1</v>
      </c>
      <c r="AK68">
        <f t="shared" si="24"/>
        <v>1</v>
      </c>
      <c r="AL68">
        <f t="shared" si="24"/>
        <v>0</v>
      </c>
      <c r="AM68">
        <f t="shared" si="24"/>
        <v>1</v>
      </c>
      <c r="AN68">
        <f t="shared" si="24"/>
        <v>4</v>
      </c>
      <c r="AO68">
        <f t="shared" si="24"/>
        <v>1</v>
      </c>
      <c r="AP68">
        <f t="shared" si="24"/>
        <v>0</v>
      </c>
      <c r="AQ68">
        <f t="shared" si="24"/>
        <v>0</v>
      </c>
      <c r="AR68">
        <f t="shared" si="24"/>
        <v>0</v>
      </c>
      <c r="AS68">
        <f t="shared" si="24"/>
        <v>0</v>
      </c>
      <c r="AT68">
        <f t="shared" si="24"/>
        <v>0</v>
      </c>
      <c r="AU68">
        <f t="shared" si="23"/>
        <v>0</v>
      </c>
      <c r="AV68">
        <f t="shared" si="23"/>
        <v>0</v>
      </c>
      <c r="AW68">
        <f t="shared" si="22"/>
        <v>0</v>
      </c>
      <c r="AX68">
        <f t="shared" si="22"/>
        <v>0</v>
      </c>
      <c r="AY68">
        <f t="shared" si="22"/>
        <v>0</v>
      </c>
      <c r="AZ68">
        <f t="shared" si="22"/>
        <v>0</v>
      </c>
      <c r="BA68">
        <f t="shared" si="22"/>
        <v>0</v>
      </c>
      <c r="BB68">
        <f t="shared" si="20"/>
        <v>0</v>
      </c>
      <c r="BC68">
        <f t="shared" si="20"/>
        <v>0</v>
      </c>
    </row>
    <row r="69" spans="1:55" x14ac:dyDescent="0.2">
      <c r="A69" s="1">
        <v>43705</v>
      </c>
      <c r="B69">
        <f>'2001 Pink Exp  '!B68</f>
        <v>0</v>
      </c>
      <c r="C69">
        <f>'2001 Pink Exp  '!C68</f>
        <v>0</v>
      </c>
      <c r="D69">
        <f>'2001 Pink Exp  '!D68</f>
        <v>0</v>
      </c>
      <c r="E69">
        <f>'2001 Pink Exp  '!E68</f>
        <v>0</v>
      </c>
      <c r="F69">
        <f>'2001 Pink Exp  '!F68</f>
        <v>0</v>
      </c>
      <c r="G69">
        <f>'2001 Pink Exp  '!G68</f>
        <v>0</v>
      </c>
      <c r="H69">
        <f>'2001 Pink Exp  '!H68</f>
        <v>0</v>
      </c>
      <c r="I69">
        <f>'2001 Pink Exp  '!I68</f>
        <v>0</v>
      </c>
      <c r="J69">
        <f>'2001 Pink Exp  '!J68</f>
        <v>0</v>
      </c>
      <c r="K69">
        <f>'2001 Pink Exp  '!K68</f>
        <v>0</v>
      </c>
      <c r="L69">
        <f>'2001 Pink Exp  '!L68</f>
        <v>0</v>
      </c>
      <c r="M69">
        <f>'2001 Pink Exp  '!M68</f>
        <v>0</v>
      </c>
      <c r="N69">
        <f>'2001 Pink Exp  '!N68</f>
        <v>0</v>
      </c>
      <c r="O69">
        <f>'2001 Pink Exp  '!O68</f>
        <v>3</v>
      </c>
      <c r="P69">
        <f>'2001 Pink Exp  '!P68</f>
        <v>0</v>
      </c>
      <c r="Q69">
        <f>'2001 Pink Exp  '!Q68</f>
        <v>0</v>
      </c>
      <c r="R69">
        <f>'2001 Pink Exp  '!R68</f>
        <v>0</v>
      </c>
      <c r="S69">
        <f>'2001 Pink Exp  '!S68</f>
        <v>0</v>
      </c>
      <c r="T69">
        <f>'2001 Pink Exp  '!T68</f>
        <v>0</v>
      </c>
      <c r="U69">
        <f>'2001 Pink Exp  '!U68</f>
        <v>0</v>
      </c>
      <c r="V69">
        <f>'2001 Pink Exp  '!V68</f>
        <v>0</v>
      </c>
      <c r="W69">
        <f>'2001 Pink Exp  '!W68</f>
        <v>0</v>
      </c>
      <c r="X69">
        <f>'2001 Pink Exp  '!X68</f>
        <v>0</v>
      </c>
      <c r="Y69">
        <f>'2001 Pink Exp  '!Y68</f>
        <v>0</v>
      </c>
      <c r="Z69">
        <f t="shared" si="7"/>
        <v>3</v>
      </c>
      <c r="AB69">
        <f t="shared" si="4"/>
        <v>3</v>
      </c>
      <c r="AC69">
        <f t="shared" si="5"/>
        <v>6.2608695652173925</v>
      </c>
      <c r="AE69">
        <f t="shared" si="6"/>
        <v>24</v>
      </c>
      <c r="AF69">
        <f t="shared" si="0"/>
        <v>4.3478260869565216E-2</v>
      </c>
      <c r="AG69">
        <f t="shared" si="24"/>
        <v>0</v>
      </c>
      <c r="AH69">
        <f t="shared" si="24"/>
        <v>0</v>
      </c>
      <c r="AI69">
        <f t="shared" si="24"/>
        <v>0</v>
      </c>
      <c r="AJ69">
        <f t="shared" si="24"/>
        <v>0</v>
      </c>
      <c r="AK69">
        <f t="shared" si="24"/>
        <v>0</v>
      </c>
      <c r="AL69">
        <f t="shared" si="24"/>
        <v>0</v>
      </c>
      <c r="AM69">
        <f t="shared" si="24"/>
        <v>0</v>
      </c>
      <c r="AN69">
        <f t="shared" si="24"/>
        <v>0</v>
      </c>
      <c r="AO69">
        <f t="shared" si="24"/>
        <v>0</v>
      </c>
      <c r="AP69">
        <f t="shared" si="24"/>
        <v>0</v>
      </c>
      <c r="AQ69">
        <f t="shared" si="24"/>
        <v>0</v>
      </c>
      <c r="AR69">
        <f t="shared" si="24"/>
        <v>0</v>
      </c>
      <c r="AS69">
        <f t="shared" si="24"/>
        <v>1</v>
      </c>
      <c r="AT69">
        <f t="shared" si="24"/>
        <v>1</v>
      </c>
      <c r="AU69">
        <f t="shared" si="23"/>
        <v>0</v>
      </c>
      <c r="AV69">
        <f t="shared" si="23"/>
        <v>0</v>
      </c>
      <c r="AW69">
        <f t="shared" si="22"/>
        <v>0</v>
      </c>
      <c r="AX69">
        <f t="shared" si="22"/>
        <v>0</v>
      </c>
      <c r="AY69">
        <f t="shared" si="22"/>
        <v>0</v>
      </c>
      <c r="AZ69">
        <f t="shared" si="22"/>
        <v>0</v>
      </c>
      <c r="BA69">
        <f t="shared" si="22"/>
        <v>0</v>
      </c>
      <c r="BB69">
        <f t="shared" si="20"/>
        <v>0</v>
      </c>
      <c r="BC69">
        <f t="shared" si="20"/>
        <v>0</v>
      </c>
    </row>
    <row r="70" spans="1:55" x14ac:dyDescent="0.2">
      <c r="A70" s="1">
        <v>43706</v>
      </c>
      <c r="B70">
        <f>'2001 Pink Exp  '!B69</f>
        <v>0</v>
      </c>
      <c r="C70">
        <f>'2001 Pink Exp  '!C69</f>
        <v>0</v>
      </c>
      <c r="D70">
        <f>'2001 Pink Exp  '!D69</f>
        <v>0</v>
      </c>
      <c r="E70">
        <f>'2001 Pink Exp  '!E69</f>
        <v>0</v>
      </c>
      <c r="F70">
        <f>'2001 Pink Exp  '!F69</f>
        <v>0</v>
      </c>
      <c r="G70">
        <f>'2001 Pink Exp  '!G69</f>
        <v>0</v>
      </c>
      <c r="H70">
        <f>'2001 Pink Exp  '!H69</f>
        <v>0</v>
      </c>
      <c r="I70">
        <f>'2001 Pink Exp  '!I69</f>
        <v>0</v>
      </c>
      <c r="J70">
        <f>'2001 Pink Exp  '!J69</f>
        <v>0</v>
      </c>
      <c r="K70">
        <f>'2001 Pink Exp  '!K69</f>
        <v>0</v>
      </c>
      <c r="L70">
        <f>'2001 Pink Exp  '!L69</f>
        <v>0</v>
      </c>
      <c r="M70">
        <f>'2001 Pink Exp  '!M69</f>
        <v>0</v>
      </c>
      <c r="N70">
        <f>'2001 Pink Exp  '!N69</f>
        <v>0</v>
      </c>
      <c r="O70">
        <f>'2001 Pink Exp  '!O69</f>
        <v>0</v>
      </c>
      <c r="P70">
        <f>'2001 Pink Exp  '!P69</f>
        <v>0</v>
      </c>
      <c r="Q70">
        <f>'2001 Pink Exp  '!Q69</f>
        <v>0</v>
      </c>
      <c r="R70">
        <f>'2001 Pink Exp  '!R69</f>
        <v>0</v>
      </c>
      <c r="S70">
        <f>'2001 Pink Exp  '!S69</f>
        <v>0</v>
      </c>
      <c r="T70">
        <f>'2001 Pink Exp  '!T69</f>
        <v>0</v>
      </c>
      <c r="U70">
        <f>'2001 Pink Exp  '!U69</f>
        <v>0</v>
      </c>
      <c r="V70">
        <f>'2001 Pink Exp  '!V69</f>
        <v>0</v>
      </c>
      <c r="W70">
        <f>'2001 Pink Exp  '!W69</f>
        <v>0</v>
      </c>
      <c r="X70">
        <f>'2001 Pink Exp  '!X69</f>
        <v>0</v>
      </c>
      <c r="Y70">
        <f>'2001 Pink Exp  '!Y69</f>
        <v>0</v>
      </c>
      <c r="Z70">
        <f t="shared" si="7"/>
        <v>0</v>
      </c>
      <c r="AB70">
        <f t="shared" si="4"/>
        <v>0</v>
      </c>
      <c r="AC70">
        <f t="shared" si="5"/>
        <v>0</v>
      </c>
      <c r="AE70">
        <f t="shared" si="6"/>
        <v>24</v>
      </c>
      <c r="AF70">
        <f t="shared" si="0"/>
        <v>0</v>
      </c>
      <c r="AG70">
        <f t="shared" si="24"/>
        <v>0</v>
      </c>
      <c r="AH70">
        <f t="shared" si="24"/>
        <v>0</v>
      </c>
      <c r="AI70">
        <f t="shared" si="24"/>
        <v>0</v>
      </c>
      <c r="AJ70">
        <f t="shared" si="24"/>
        <v>0</v>
      </c>
      <c r="AK70">
        <f t="shared" si="24"/>
        <v>0</v>
      </c>
      <c r="AL70">
        <f t="shared" si="24"/>
        <v>0</v>
      </c>
      <c r="AM70">
        <f t="shared" si="24"/>
        <v>0</v>
      </c>
      <c r="AN70">
        <f t="shared" si="24"/>
        <v>0</v>
      </c>
      <c r="AO70">
        <f t="shared" si="24"/>
        <v>0</v>
      </c>
      <c r="AP70">
        <f t="shared" si="24"/>
        <v>0</v>
      </c>
      <c r="AQ70">
        <f t="shared" si="24"/>
        <v>0</v>
      </c>
      <c r="AR70">
        <f t="shared" si="24"/>
        <v>0</v>
      </c>
      <c r="AS70">
        <f t="shared" si="24"/>
        <v>0</v>
      </c>
      <c r="AT70">
        <f t="shared" si="24"/>
        <v>0</v>
      </c>
      <c r="AU70">
        <f t="shared" si="23"/>
        <v>0</v>
      </c>
      <c r="AV70">
        <f t="shared" si="23"/>
        <v>0</v>
      </c>
      <c r="AW70">
        <f t="shared" si="22"/>
        <v>0</v>
      </c>
      <c r="AX70">
        <f t="shared" si="22"/>
        <v>0</v>
      </c>
      <c r="AY70">
        <f t="shared" si="22"/>
        <v>0</v>
      </c>
      <c r="AZ70">
        <f t="shared" si="22"/>
        <v>0</v>
      </c>
      <c r="BA70">
        <f t="shared" si="22"/>
        <v>0</v>
      </c>
      <c r="BB70">
        <f t="shared" si="20"/>
        <v>0</v>
      </c>
      <c r="BC70">
        <f t="shared" si="20"/>
        <v>0</v>
      </c>
    </row>
    <row r="71" spans="1:55" x14ac:dyDescent="0.2">
      <c r="A71" s="1">
        <v>43707</v>
      </c>
      <c r="B71">
        <f>'2001 Pink Exp  '!B70</f>
        <v>0</v>
      </c>
      <c r="C71">
        <f>'2001 Pink Exp  '!C70</f>
        <v>0</v>
      </c>
      <c r="D71">
        <f>'2001 Pink Exp  '!D70</f>
        <v>0</v>
      </c>
      <c r="E71">
        <f>'2001 Pink Exp  '!E70</f>
        <v>0</v>
      </c>
      <c r="F71">
        <f>'2001 Pink Exp  '!F70</f>
        <v>0</v>
      </c>
      <c r="G71">
        <f>'2001 Pink Exp  '!G70</f>
        <v>0</v>
      </c>
      <c r="H71">
        <f>'2001 Pink Exp  '!H70</f>
        <v>0</v>
      </c>
      <c r="I71">
        <f>'2001 Pink Exp  '!I70</f>
        <v>0</v>
      </c>
      <c r="J71">
        <f>'2001 Pink Exp  '!J70</f>
        <v>0</v>
      </c>
      <c r="K71">
        <f>'2001 Pink Exp  '!K70</f>
        <v>0</v>
      </c>
      <c r="L71">
        <f>'2001 Pink Exp  '!L70</f>
        <v>0</v>
      </c>
      <c r="M71">
        <f>'2001 Pink Exp  '!M70</f>
        <v>0</v>
      </c>
      <c r="N71">
        <f>'2001 Pink Exp  '!N70</f>
        <v>0</v>
      </c>
      <c r="O71">
        <f>'2001 Pink Exp  '!O70</f>
        <v>0</v>
      </c>
      <c r="P71">
        <f>'2001 Pink Exp  '!P70</f>
        <v>0</v>
      </c>
      <c r="Q71">
        <f>'2001 Pink Exp  '!Q70</f>
        <v>0</v>
      </c>
      <c r="R71">
        <f>'2001 Pink Exp  '!R70</f>
        <v>0</v>
      </c>
      <c r="S71">
        <f>'2001 Pink Exp  '!S70</f>
        <v>0</v>
      </c>
      <c r="T71">
        <f>'2001 Pink Exp  '!T70</f>
        <v>0</v>
      </c>
      <c r="U71">
        <f>'2001 Pink Exp  '!U70</f>
        <v>0</v>
      </c>
      <c r="V71">
        <f>'2001 Pink Exp  '!V70</f>
        <v>0</v>
      </c>
      <c r="W71">
        <f>'2001 Pink Exp  '!W70</f>
        <v>0</v>
      </c>
      <c r="X71">
        <f>'2001 Pink Exp  '!X70</f>
        <v>0</v>
      </c>
      <c r="Y71">
        <f>'2001 Pink Exp  '!Y70</f>
        <v>0</v>
      </c>
      <c r="Z71">
        <f t="shared" si="7"/>
        <v>0</v>
      </c>
      <c r="AB71">
        <f t="shared" si="4"/>
        <v>0</v>
      </c>
      <c r="AC71">
        <f t="shared" si="5"/>
        <v>0</v>
      </c>
      <c r="AE71">
        <f t="shared" si="6"/>
        <v>24</v>
      </c>
      <c r="AF71">
        <f t="shared" ref="AF71:AF86" si="25">SUM(AG71:BC71)/(2*(AE71-1))</f>
        <v>0</v>
      </c>
      <c r="AG71">
        <f t="shared" si="24"/>
        <v>0</v>
      </c>
      <c r="AH71">
        <f t="shared" si="24"/>
        <v>0</v>
      </c>
      <c r="AI71">
        <f t="shared" si="24"/>
        <v>0</v>
      </c>
      <c r="AJ71">
        <f t="shared" si="24"/>
        <v>0</v>
      </c>
      <c r="AK71">
        <f t="shared" si="24"/>
        <v>0</v>
      </c>
      <c r="AL71">
        <f t="shared" si="24"/>
        <v>0</v>
      </c>
      <c r="AM71">
        <f t="shared" si="24"/>
        <v>0</v>
      </c>
      <c r="AN71">
        <f t="shared" si="24"/>
        <v>0</v>
      </c>
      <c r="AO71">
        <f t="shared" si="24"/>
        <v>0</v>
      </c>
      <c r="AP71">
        <f t="shared" si="24"/>
        <v>0</v>
      </c>
      <c r="AQ71">
        <f t="shared" si="24"/>
        <v>0</v>
      </c>
      <c r="AR71">
        <f t="shared" si="24"/>
        <v>0</v>
      </c>
      <c r="AS71">
        <f t="shared" si="24"/>
        <v>0</v>
      </c>
      <c r="AT71">
        <f t="shared" si="24"/>
        <v>0</v>
      </c>
      <c r="AU71">
        <f t="shared" si="23"/>
        <v>0</v>
      </c>
      <c r="AV71">
        <f t="shared" si="23"/>
        <v>0</v>
      </c>
      <c r="AW71">
        <f t="shared" si="22"/>
        <v>0</v>
      </c>
      <c r="AX71">
        <f t="shared" si="22"/>
        <v>0</v>
      </c>
      <c r="AY71">
        <f t="shared" si="22"/>
        <v>0</v>
      </c>
      <c r="AZ71">
        <f t="shared" si="22"/>
        <v>0</v>
      </c>
      <c r="BA71">
        <f t="shared" si="22"/>
        <v>0</v>
      </c>
      <c r="BB71">
        <f t="shared" si="20"/>
        <v>0</v>
      </c>
      <c r="BC71">
        <f t="shared" si="20"/>
        <v>0</v>
      </c>
    </row>
    <row r="72" spans="1:55" x14ac:dyDescent="0.2">
      <c r="A72" s="1">
        <v>43708</v>
      </c>
      <c r="B72">
        <f>'2001 Pink Exp  '!B71</f>
        <v>0</v>
      </c>
      <c r="C72">
        <f>'2001 Pink Exp  '!C71</f>
        <v>0</v>
      </c>
      <c r="D72">
        <f>'2001 Pink Exp  '!D71</f>
        <v>0</v>
      </c>
      <c r="E72">
        <f>'2001 Pink Exp  '!E71</f>
        <v>0</v>
      </c>
      <c r="F72">
        <f>'2001 Pink Exp  '!F71</f>
        <v>0</v>
      </c>
      <c r="G72">
        <f>'2001 Pink Exp  '!G71</f>
        <v>0</v>
      </c>
      <c r="H72">
        <f>'2001 Pink Exp  '!H71</f>
        <v>0</v>
      </c>
      <c r="I72">
        <f>'2001 Pink Exp  '!I71</f>
        <v>0</v>
      </c>
      <c r="J72">
        <f>'2001 Pink Exp  '!J71</f>
        <v>0</v>
      </c>
      <c r="K72">
        <f>'2001 Pink Exp  '!K71</f>
        <v>0</v>
      </c>
      <c r="L72">
        <f>'2001 Pink Exp  '!L71</f>
        <v>0</v>
      </c>
      <c r="M72">
        <f>'2001 Pink Exp  '!M71</f>
        <v>0</v>
      </c>
      <c r="N72">
        <f>'2001 Pink Exp  '!N71</f>
        <v>0</v>
      </c>
      <c r="O72">
        <f>'2001 Pink Exp  '!O71</f>
        <v>0</v>
      </c>
      <c r="P72">
        <f>'2001 Pink Exp  '!P71</f>
        <v>0</v>
      </c>
      <c r="Q72">
        <f>'2001 Pink Exp  '!Q71</f>
        <v>0</v>
      </c>
      <c r="R72">
        <f>'2001 Pink Exp  '!R71</f>
        <v>0</v>
      </c>
      <c r="S72">
        <f>'2001 Pink Exp  '!S71</f>
        <v>0</v>
      </c>
      <c r="T72">
        <f>'2001 Pink Exp  '!T71</f>
        <v>0</v>
      </c>
      <c r="U72">
        <f>'2001 Pink Exp  '!U71</f>
        <v>0</v>
      </c>
      <c r="V72">
        <f>'2001 Pink Exp  '!V71</f>
        <v>0</v>
      </c>
      <c r="W72">
        <f>'2001 Pink Exp  '!W71</f>
        <v>0</v>
      </c>
      <c r="X72">
        <f>'2001 Pink Exp  '!X71</f>
        <v>0</v>
      </c>
      <c r="Y72">
        <f>'2001 Pink Exp  '!Y71</f>
        <v>0</v>
      </c>
      <c r="Z72">
        <f t="shared" si="7"/>
        <v>0</v>
      </c>
      <c r="AB72">
        <f t="shared" ref="AB72:AB87" si="26">ROUND(SUM(B72:Y72),0)</f>
        <v>0</v>
      </c>
      <c r="AC72">
        <f t="shared" ref="AC72:AC87" si="27">(1-AE72/72)*72^2*(AF72/AE72)</f>
        <v>0</v>
      </c>
      <c r="AE72">
        <f t="shared" ref="AE72:AE87" si="28">$AE$1</f>
        <v>24</v>
      </c>
      <c r="AF72">
        <f t="shared" si="25"/>
        <v>0</v>
      </c>
      <c r="AG72">
        <f t="shared" si="24"/>
        <v>0</v>
      </c>
      <c r="AH72">
        <f t="shared" si="24"/>
        <v>0</v>
      </c>
      <c r="AI72">
        <f t="shared" si="24"/>
        <v>0</v>
      </c>
      <c r="AJ72">
        <f t="shared" si="24"/>
        <v>0</v>
      </c>
      <c r="AK72">
        <f t="shared" si="24"/>
        <v>0</v>
      </c>
      <c r="AL72">
        <f t="shared" si="24"/>
        <v>0</v>
      </c>
      <c r="AM72">
        <f t="shared" si="24"/>
        <v>0</v>
      </c>
      <c r="AN72">
        <f t="shared" si="24"/>
        <v>0</v>
      </c>
      <c r="AO72">
        <f t="shared" si="24"/>
        <v>0</v>
      </c>
      <c r="AP72">
        <f t="shared" si="24"/>
        <v>0</v>
      </c>
      <c r="AQ72">
        <f t="shared" si="24"/>
        <v>0</v>
      </c>
      <c r="AR72">
        <f t="shared" si="24"/>
        <v>0</v>
      </c>
      <c r="AS72">
        <f t="shared" si="24"/>
        <v>0</v>
      </c>
      <c r="AT72">
        <f t="shared" si="24"/>
        <v>0</v>
      </c>
      <c r="AU72">
        <f t="shared" si="23"/>
        <v>0</v>
      </c>
      <c r="AV72">
        <f t="shared" si="23"/>
        <v>0</v>
      </c>
      <c r="AW72">
        <f t="shared" si="22"/>
        <v>0</v>
      </c>
      <c r="AX72">
        <f t="shared" si="22"/>
        <v>0</v>
      </c>
      <c r="AY72">
        <f t="shared" si="22"/>
        <v>0</v>
      </c>
      <c r="AZ72">
        <f t="shared" si="22"/>
        <v>0</v>
      </c>
      <c r="BA72">
        <f t="shared" si="22"/>
        <v>0</v>
      </c>
      <c r="BB72">
        <f t="shared" si="20"/>
        <v>0</v>
      </c>
      <c r="BC72">
        <f t="shared" si="20"/>
        <v>0</v>
      </c>
    </row>
    <row r="73" spans="1:55" x14ac:dyDescent="0.2">
      <c r="A73" s="1">
        <v>43709</v>
      </c>
      <c r="B73">
        <f>'2001 Pink Exp  '!B72</f>
        <v>0</v>
      </c>
      <c r="C73">
        <f>'2001 Pink Exp  '!C72</f>
        <v>0</v>
      </c>
      <c r="D73">
        <f>'2001 Pink Exp  '!D72</f>
        <v>0</v>
      </c>
      <c r="E73">
        <f>'2001 Pink Exp  '!E72</f>
        <v>0</v>
      </c>
      <c r="F73">
        <f>'2001 Pink Exp  '!F72</f>
        <v>0</v>
      </c>
      <c r="G73">
        <f>'2001 Pink Exp  '!G72</f>
        <v>0</v>
      </c>
      <c r="H73">
        <f>'2001 Pink Exp  '!H72</f>
        <v>0</v>
      </c>
      <c r="I73">
        <f>'2001 Pink Exp  '!I72</f>
        <v>0</v>
      </c>
      <c r="J73">
        <f>'2001 Pink Exp  '!J72</f>
        <v>0</v>
      </c>
      <c r="K73">
        <f>'2001 Pink Exp  '!K72</f>
        <v>0</v>
      </c>
      <c r="L73">
        <f>'2001 Pink Exp  '!L72</f>
        <v>0</v>
      </c>
      <c r="M73">
        <f>'2001 Pink Exp  '!M72</f>
        <v>0</v>
      </c>
      <c r="N73">
        <f>'2001 Pink Exp  '!N72</f>
        <v>0</v>
      </c>
      <c r="O73">
        <f>'2001 Pink Exp  '!O72</f>
        <v>0</v>
      </c>
      <c r="P73">
        <f>'2001 Pink Exp  '!P72</f>
        <v>0</v>
      </c>
      <c r="Q73">
        <f>'2001 Pink Exp  '!Q72</f>
        <v>0</v>
      </c>
      <c r="R73">
        <f>'2001 Pink Exp  '!R72</f>
        <v>0</v>
      </c>
      <c r="S73">
        <f>'2001 Pink Exp  '!S72</f>
        <v>0</v>
      </c>
      <c r="T73">
        <f>'2001 Pink Exp  '!T72</f>
        <v>0</v>
      </c>
      <c r="U73">
        <f>'2001 Pink Exp  '!U72</f>
        <v>0</v>
      </c>
      <c r="V73">
        <f>'2001 Pink Exp  '!V72</f>
        <v>0</v>
      </c>
      <c r="W73">
        <f>'2001 Pink Exp  '!W72</f>
        <v>0</v>
      </c>
      <c r="X73">
        <f>'2001 Pink Exp  '!X72</f>
        <v>0</v>
      </c>
      <c r="Y73">
        <f>'2001 Pink Exp  '!Y72</f>
        <v>0</v>
      </c>
      <c r="Z73">
        <f t="shared" si="7"/>
        <v>0</v>
      </c>
      <c r="AB73">
        <f t="shared" si="26"/>
        <v>0</v>
      </c>
      <c r="AC73">
        <f t="shared" si="27"/>
        <v>0</v>
      </c>
      <c r="AE73">
        <f t="shared" si="28"/>
        <v>24</v>
      </c>
      <c r="AF73">
        <f t="shared" si="25"/>
        <v>0</v>
      </c>
      <c r="AG73">
        <f t="shared" si="24"/>
        <v>0</v>
      </c>
      <c r="AH73">
        <f t="shared" si="24"/>
        <v>0</v>
      </c>
      <c r="AI73">
        <f t="shared" si="24"/>
        <v>0</v>
      </c>
      <c r="AJ73">
        <f t="shared" si="24"/>
        <v>0</v>
      </c>
      <c r="AK73">
        <f t="shared" si="24"/>
        <v>0</v>
      </c>
      <c r="AL73">
        <f t="shared" si="24"/>
        <v>0</v>
      </c>
      <c r="AM73">
        <f t="shared" si="24"/>
        <v>0</v>
      </c>
      <c r="AN73">
        <f t="shared" si="24"/>
        <v>0</v>
      </c>
      <c r="AO73">
        <f t="shared" si="24"/>
        <v>0</v>
      </c>
      <c r="AP73">
        <f t="shared" si="24"/>
        <v>0</v>
      </c>
      <c r="AQ73">
        <f t="shared" si="24"/>
        <v>0</v>
      </c>
      <c r="AR73">
        <f t="shared" si="24"/>
        <v>0</v>
      </c>
      <c r="AS73">
        <f t="shared" si="24"/>
        <v>0</v>
      </c>
      <c r="AT73">
        <f t="shared" si="24"/>
        <v>0</v>
      </c>
      <c r="AU73">
        <f t="shared" si="23"/>
        <v>0</v>
      </c>
      <c r="AV73">
        <f t="shared" si="23"/>
        <v>0</v>
      </c>
      <c r="AW73">
        <f t="shared" si="22"/>
        <v>0</v>
      </c>
      <c r="AX73">
        <f t="shared" si="22"/>
        <v>0</v>
      </c>
      <c r="AY73">
        <f t="shared" si="22"/>
        <v>0</v>
      </c>
      <c r="AZ73">
        <f t="shared" si="22"/>
        <v>0</v>
      </c>
      <c r="BA73">
        <f t="shared" si="22"/>
        <v>0</v>
      </c>
      <c r="BB73">
        <f t="shared" si="20"/>
        <v>0</v>
      </c>
      <c r="BC73">
        <f t="shared" si="20"/>
        <v>0</v>
      </c>
    </row>
    <row r="74" spans="1:55" x14ac:dyDescent="0.2">
      <c r="A74" s="1">
        <v>43710</v>
      </c>
      <c r="B74">
        <f>'2001 Pink Exp  '!B73</f>
        <v>0</v>
      </c>
      <c r="C74">
        <f>'2001 Pink Exp  '!C73</f>
        <v>0</v>
      </c>
      <c r="D74">
        <f>'2001 Pink Exp  '!D73</f>
        <v>0</v>
      </c>
      <c r="E74">
        <f>'2001 Pink Exp  '!E73</f>
        <v>0</v>
      </c>
      <c r="F74">
        <f>'2001 Pink Exp  '!F73</f>
        <v>0</v>
      </c>
      <c r="G74">
        <f>'2001 Pink Exp  '!G73</f>
        <v>0</v>
      </c>
      <c r="H74">
        <f>'2001 Pink Exp  '!H73</f>
        <v>0</v>
      </c>
      <c r="I74">
        <f>'2001 Pink Exp  '!I73</f>
        <v>0</v>
      </c>
      <c r="J74">
        <f>'2001 Pink Exp  '!J73</f>
        <v>0</v>
      </c>
      <c r="K74">
        <f>'2001 Pink Exp  '!K73</f>
        <v>0</v>
      </c>
      <c r="L74">
        <f>'2001 Pink Exp  '!L73</f>
        <v>0</v>
      </c>
      <c r="M74">
        <f>'2001 Pink Exp  '!M73</f>
        <v>0</v>
      </c>
      <c r="N74">
        <f>'2001 Pink Exp  '!N73</f>
        <v>0</v>
      </c>
      <c r="O74">
        <f>'2001 Pink Exp  '!O73</f>
        <v>0</v>
      </c>
      <c r="P74">
        <f>'2001 Pink Exp  '!P73</f>
        <v>0</v>
      </c>
      <c r="Q74">
        <f>'2001 Pink Exp  '!Q73</f>
        <v>0</v>
      </c>
      <c r="R74">
        <f>'2001 Pink Exp  '!R73</f>
        <v>0</v>
      </c>
      <c r="S74">
        <f>'2001 Pink Exp  '!S73</f>
        <v>0</v>
      </c>
      <c r="T74">
        <f>'2001 Pink Exp  '!T73</f>
        <v>0</v>
      </c>
      <c r="U74">
        <f>'2001 Pink Exp  '!U73</f>
        <v>0</v>
      </c>
      <c r="V74">
        <f>'2001 Pink Exp  '!V73</f>
        <v>0</v>
      </c>
      <c r="W74">
        <f>'2001 Pink Exp  '!W73</f>
        <v>0</v>
      </c>
      <c r="X74">
        <f>'2001 Pink Exp  '!X73</f>
        <v>0</v>
      </c>
      <c r="Y74">
        <f>'2001 Pink Exp  '!Y73</f>
        <v>0</v>
      </c>
      <c r="Z74">
        <f t="shared" si="7"/>
        <v>0</v>
      </c>
      <c r="AB74">
        <f t="shared" si="26"/>
        <v>0</v>
      </c>
      <c r="AC74">
        <f t="shared" si="27"/>
        <v>0</v>
      </c>
      <c r="AE74">
        <f t="shared" si="28"/>
        <v>24</v>
      </c>
      <c r="AF74">
        <f t="shared" si="25"/>
        <v>0</v>
      </c>
      <c r="AG74">
        <f t="shared" si="24"/>
        <v>0</v>
      </c>
      <c r="AH74">
        <f t="shared" si="24"/>
        <v>0</v>
      </c>
      <c r="AI74">
        <f t="shared" si="24"/>
        <v>0</v>
      </c>
      <c r="AJ74">
        <f t="shared" si="24"/>
        <v>0</v>
      </c>
      <c r="AK74">
        <f t="shared" si="24"/>
        <v>0</v>
      </c>
      <c r="AL74">
        <f t="shared" si="24"/>
        <v>0</v>
      </c>
      <c r="AM74">
        <f t="shared" si="24"/>
        <v>0</v>
      </c>
      <c r="AN74">
        <f t="shared" si="24"/>
        <v>0</v>
      </c>
      <c r="AO74">
        <f t="shared" si="24"/>
        <v>0</v>
      </c>
      <c r="AP74">
        <f t="shared" si="24"/>
        <v>0</v>
      </c>
      <c r="AQ74">
        <f t="shared" si="24"/>
        <v>0</v>
      </c>
      <c r="AR74">
        <f t="shared" si="24"/>
        <v>0</v>
      </c>
      <c r="AS74">
        <f t="shared" si="24"/>
        <v>0</v>
      </c>
      <c r="AT74">
        <f t="shared" si="24"/>
        <v>0</v>
      </c>
      <c r="AU74">
        <f t="shared" si="23"/>
        <v>0</v>
      </c>
      <c r="AV74">
        <f t="shared" si="23"/>
        <v>0</v>
      </c>
      <c r="AW74">
        <f t="shared" si="22"/>
        <v>0</v>
      </c>
      <c r="AX74">
        <f t="shared" si="22"/>
        <v>0</v>
      </c>
      <c r="AY74">
        <f t="shared" si="22"/>
        <v>0</v>
      </c>
      <c r="AZ74">
        <f t="shared" si="22"/>
        <v>0</v>
      </c>
      <c r="BA74">
        <f t="shared" si="22"/>
        <v>0</v>
      </c>
      <c r="BB74">
        <f t="shared" si="20"/>
        <v>0</v>
      </c>
      <c r="BC74">
        <f t="shared" si="20"/>
        <v>0</v>
      </c>
    </row>
    <row r="75" spans="1:55" x14ac:dyDescent="0.2">
      <c r="A75" s="1">
        <v>43711</v>
      </c>
      <c r="B75">
        <f>'2001 Pink Exp  '!B74</f>
        <v>0</v>
      </c>
      <c r="C75">
        <f>'2001 Pink Exp  '!C74</f>
        <v>0</v>
      </c>
      <c r="D75">
        <f>'2001 Pink Exp  '!D74</f>
        <v>0</v>
      </c>
      <c r="E75">
        <f>'2001 Pink Exp  '!E74</f>
        <v>0</v>
      </c>
      <c r="F75">
        <f>'2001 Pink Exp  '!F74</f>
        <v>0</v>
      </c>
      <c r="G75">
        <f>'2001 Pink Exp  '!G74</f>
        <v>0</v>
      </c>
      <c r="H75">
        <f>'2001 Pink Exp  '!H74</f>
        <v>0</v>
      </c>
      <c r="I75">
        <f>'2001 Pink Exp  '!I74</f>
        <v>0</v>
      </c>
      <c r="J75">
        <f>'2001 Pink Exp  '!J74</f>
        <v>0</v>
      </c>
      <c r="K75">
        <f>'2001 Pink Exp  '!K74</f>
        <v>0</v>
      </c>
      <c r="L75">
        <f>'2001 Pink Exp  '!L74</f>
        <v>0</v>
      </c>
      <c r="M75">
        <f>'2001 Pink Exp  '!M74</f>
        <v>0</v>
      </c>
      <c r="N75">
        <f>'2001 Pink Exp  '!N74</f>
        <v>0</v>
      </c>
      <c r="O75">
        <f>'2001 Pink Exp  '!O74</f>
        <v>0</v>
      </c>
      <c r="P75">
        <f>'2001 Pink Exp  '!P74</f>
        <v>0</v>
      </c>
      <c r="Q75">
        <f>'2001 Pink Exp  '!Q74</f>
        <v>0</v>
      </c>
      <c r="R75">
        <f>'2001 Pink Exp  '!R74</f>
        <v>0</v>
      </c>
      <c r="S75">
        <f>'2001 Pink Exp  '!S74</f>
        <v>0</v>
      </c>
      <c r="T75">
        <f>'2001 Pink Exp  '!T74</f>
        <v>0</v>
      </c>
      <c r="U75">
        <f>'2001 Pink Exp  '!U74</f>
        <v>0</v>
      </c>
      <c r="V75">
        <f>'2001 Pink Exp  '!V74</f>
        <v>0</v>
      </c>
      <c r="W75">
        <f>'2001 Pink Exp  '!W74</f>
        <v>0</v>
      </c>
      <c r="X75">
        <f>'2001 Pink Exp  '!X74</f>
        <v>0</v>
      </c>
      <c r="Y75">
        <f>'2001 Pink Exp  '!Y74</f>
        <v>0</v>
      </c>
      <c r="Z75">
        <f t="shared" si="7"/>
        <v>0</v>
      </c>
      <c r="AB75">
        <f t="shared" si="26"/>
        <v>0</v>
      </c>
      <c r="AC75">
        <f t="shared" si="27"/>
        <v>0</v>
      </c>
      <c r="AE75">
        <f t="shared" si="28"/>
        <v>24</v>
      </c>
      <c r="AF75">
        <f t="shared" si="25"/>
        <v>0</v>
      </c>
      <c r="AG75">
        <f t="shared" si="24"/>
        <v>0</v>
      </c>
      <c r="AH75">
        <f t="shared" si="24"/>
        <v>0</v>
      </c>
      <c r="AI75">
        <f t="shared" si="24"/>
        <v>0</v>
      </c>
      <c r="AJ75">
        <f t="shared" ref="AJ75:AT86" si="29">(E75/3-F75/3)^2</f>
        <v>0</v>
      </c>
      <c r="AK75">
        <f t="shared" si="29"/>
        <v>0</v>
      </c>
      <c r="AL75">
        <f t="shared" si="29"/>
        <v>0</v>
      </c>
      <c r="AM75">
        <f t="shared" si="29"/>
        <v>0</v>
      </c>
      <c r="AN75">
        <f t="shared" si="29"/>
        <v>0</v>
      </c>
      <c r="AO75">
        <f t="shared" si="29"/>
        <v>0</v>
      </c>
      <c r="AP75">
        <f t="shared" si="29"/>
        <v>0</v>
      </c>
      <c r="AQ75">
        <f t="shared" si="29"/>
        <v>0</v>
      </c>
      <c r="AR75">
        <f t="shared" si="29"/>
        <v>0</v>
      </c>
      <c r="AS75">
        <f t="shared" si="29"/>
        <v>0</v>
      </c>
      <c r="AT75">
        <f t="shared" si="29"/>
        <v>0</v>
      </c>
      <c r="AU75">
        <f t="shared" si="23"/>
        <v>0</v>
      </c>
      <c r="AV75">
        <f t="shared" si="23"/>
        <v>0</v>
      </c>
      <c r="AW75">
        <f t="shared" si="22"/>
        <v>0</v>
      </c>
      <c r="AX75">
        <f t="shared" si="22"/>
        <v>0</v>
      </c>
      <c r="AY75">
        <f t="shared" si="22"/>
        <v>0</v>
      </c>
      <c r="AZ75">
        <f t="shared" si="22"/>
        <v>0</v>
      </c>
      <c r="BA75">
        <f t="shared" si="22"/>
        <v>0</v>
      </c>
      <c r="BB75">
        <f t="shared" si="20"/>
        <v>0</v>
      </c>
      <c r="BC75">
        <f t="shared" si="20"/>
        <v>0</v>
      </c>
    </row>
    <row r="76" spans="1:55" x14ac:dyDescent="0.2">
      <c r="A76" s="1">
        <v>43712</v>
      </c>
      <c r="B76">
        <f>'2001 Pink Exp  '!B75</f>
        <v>0</v>
      </c>
      <c r="C76">
        <f>'2001 Pink Exp  '!C75</f>
        <v>0</v>
      </c>
      <c r="D76">
        <f>'2001 Pink Exp  '!D75</f>
        <v>0</v>
      </c>
      <c r="E76">
        <f>'2001 Pink Exp  '!E75</f>
        <v>0</v>
      </c>
      <c r="F76">
        <f>'2001 Pink Exp  '!F75</f>
        <v>0</v>
      </c>
      <c r="G76">
        <f>'2001 Pink Exp  '!G75</f>
        <v>0</v>
      </c>
      <c r="H76">
        <f>'2001 Pink Exp  '!H75</f>
        <v>0</v>
      </c>
      <c r="I76">
        <f>'2001 Pink Exp  '!I75</f>
        <v>0</v>
      </c>
      <c r="J76">
        <f>'2001 Pink Exp  '!J75</f>
        <v>0</v>
      </c>
      <c r="K76">
        <f>'2001 Pink Exp  '!K75</f>
        <v>0</v>
      </c>
      <c r="L76">
        <f>'2001 Pink Exp  '!L75</f>
        <v>0</v>
      </c>
      <c r="M76">
        <f>'2001 Pink Exp  '!M75</f>
        <v>0</v>
      </c>
      <c r="N76">
        <f>'2001 Pink Exp  '!N75</f>
        <v>0</v>
      </c>
      <c r="O76">
        <f>'2001 Pink Exp  '!O75</f>
        <v>0</v>
      </c>
      <c r="P76">
        <f>'2001 Pink Exp  '!P75</f>
        <v>0</v>
      </c>
      <c r="Q76">
        <f>'2001 Pink Exp  '!Q75</f>
        <v>0</v>
      </c>
      <c r="R76">
        <f>'2001 Pink Exp  '!R75</f>
        <v>0</v>
      </c>
      <c r="S76">
        <f>'2001 Pink Exp  '!S75</f>
        <v>0</v>
      </c>
      <c r="T76">
        <f>'2001 Pink Exp  '!T75</f>
        <v>0</v>
      </c>
      <c r="U76">
        <f>'2001 Pink Exp  '!U75</f>
        <v>0</v>
      </c>
      <c r="V76">
        <f>'2001 Pink Exp  '!V75</f>
        <v>0</v>
      </c>
      <c r="W76">
        <f>'2001 Pink Exp  '!W75</f>
        <v>0</v>
      </c>
      <c r="X76">
        <f>'2001 Pink Exp  '!X75</f>
        <v>0</v>
      </c>
      <c r="Y76">
        <f>'2001 Pink Exp  '!Y75</f>
        <v>0</v>
      </c>
      <c r="Z76">
        <f t="shared" si="7"/>
        <v>0</v>
      </c>
      <c r="AB76">
        <f t="shared" si="26"/>
        <v>0</v>
      </c>
      <c r="AC76">
        <f t="shared" si="27"/>
        <v>0</v>
      </c>
      <c r="AE76">
        <f t="shared" si="28"/>
        <v>24</v>
      </c>
      <c r="AF76">
        <f t="shared" si="25"/>
        <v>0</v>
      </c>
      <c r="AG76">
        <f t="shared" ref="AG76:AI86" si="30">(B76/3-C76/3)^2</f>
        <v>0</v>
      </c>
      <c r="AH76">
        <f t="shared" si="30"/>
        <v>0</v>
      </c>
      <c r="AI76">
        <f t="shared" si="30"/>
        <v>0</v>
      </c>
      <c r="AJ76">
        <f t="shared" si="29"/>
        <v>0</v>
      </c>
      <c r="AK76">
        <f t="shared" si="29"/>
        <v>0</v>
      </c>
      <c r="AL76">
        <f t="shared" si="29"/>
        <v>0</v>
      </c>
      <c r="AM76">
        <f t="shared" si="29"/>
        <v>0</v>
      </c>
      <c r="AN76">
        <f t="shared" si="29"/>
        <v>0</v>
      </c>
      <c r="AO76">
        <f t="shared" si="29"/>
        <v>0</v>
      </c>
      <c r="AP76">
        <f t="shared" si="29"/>
        <v>0</v>
      </c>
      <c r="AQ76">
        <f t="shared" si="29"/>
        <v>0</v>
      </c>
      <c r="AR76">
        <f t="shared" si="29"/>
        <v>0</v>
      </c>
      <c r="AS76">
        <f t="shared" si="29"/>
        <v>0</v>
      </c>
      <c r="AT76">
        <f t="shared" si="29"/>
        <v>0</v>
      </c>
      <c r="AU76">
        <f t="shared" si="23"/>
        <v>0</v>
      </c>
      <c r="AV76">
        <f t="shared" si="23"/>
        <v>0</v>
      </c>
      <c r="AW76">
        <f t="shared" si="22"/>
        <v>0</v>
      </c>
      <c r="AX76">
        <f t="shared" si="22"/>
        <v>0</v>
      </c>
      <c r="AY76">
        <f t="shared" si="22"/>
        <v>0</v>
      </c>
      <c r="AZ76">
        <f t="shared" si="22"/>
        <v>0</v>
      </c>
      <c r="BA76">
        <f t="shared" si="22"/>
        <v>0</v>
      </c>
      <c r="BB76">
        <f t="shared" si="20"/>
        <v>0</v>
      </c>
      <c r="BC76">
        <f t="shared" si="20"/>
        <v>0</v>
      </c>
    </row>
    <row r="77" spans="1:55" x14ac:dyDescent="0.2">
      <c r="A77" s="1">
        <v>43713</v>
      </c>
      <c r="B77">
        <f>'2001 Pink Exp  '!B76</f>
        <v>0</v>
      </c>
      <c r="C77">
        <f>'2001 Pink Exp  '!C76</f>
        <v>0</v>
      </c>
      <c r="D77">
        <f>'2001 Pink Exp  '!D76</f>
        <v>0</v>
      </c>
      <c r="E77">
        <f>'2001 Pink Exp  '!E76</f>
        <v>0</v>
      </c>
      <c r="F77">
        <f>'2001 Pink Exp  '!F76</f>
        <v>0</v>
      </c>
      <c r="G77">
        <f>'2001 Pink Exp  '!G76</f>
        <v>0</v>
      </c>
      <c r="H77">
        <f>'2001 Pink Exp  '!H76</f>
        <v>0</v>
      </c>
      <c r="I77">
        <f>'2001 Pink Exp  '!I76</f>
        <v>0</v>
      </c>
      <c r="J77">
        <f>'2001 Pink Exp  '!J76</f>
        <v>0</v>
      </c>
      <c r="K77">
        <f>'2001 Pink Exp  '!K76</f>
        <v>0</v>
      </c>
      <c r="L77">
        <f>'2001 Pink Exp  '!L76</f>
        <v>0</v>
      </c>
      <c r="M77">
        <f>'2001 Pink Exp  '!M76</f>
        <v>0</v>
      </c>
      <c r="N77">
        <f>'2001 Pink Exp  '!N76</f>
        <v>0</v>
      </c>
      <c r="O77">
        <f>'2001 Pink Exp  '!O76</f>
        <v>0</v>
      </c>
      <c r="P77">
        <f>'2001 Pink Exp  '!P76</f>
        <v>0</v>
      </c>
      <c r="Q77">
        <f>'2001 Pink Exp  '!Q76</f>
        <v>0</v>
      </c>
      <c r="R77">
        <f>'2001 Pink Exp  '!R76</f>
        <v>0</v>
      </c>
      <c r="S77">
        <f>'2001 Pink Exp  '!S76</f>
        <v>0</v>
      </c>
      <c r="T77">
        <f>'2001 Pink Exp  '!T76</f>
        <v>0</v>
      </c>
      <c r="U77">
        <f>'2001 Pink Exp  '!U76</f>
        <v>0</v>
      </c>
      <c r="V77">
        <f>'2001 Pink Exp  '!V76</f>
        <v>0</v>
      </c>
      <c r="W77">
        <f>'2001 Pink Exp  '!W76</f>
        <v>0</v>
      </c>
      <c r="X77">
        <f>'2001 Pink Exp  '!X76</f>
        <v>0</v>
      </c>
      <c r="Y77">
        <f>'2001 Pink Exp  '!Y76</f>
        <v>0</v>
      </c>
      <c r="Z77">
        <f t="shared" si="7"/>
        <v>0</v>
      </c>
      <c r="AB77">
        <f t="shared" si="26"/>
        <v>0</v>
      </c>
      <c r="AC77">
        <f t="shared" si="27"/>
        <v>0</v>
      </c>
      <c r="AE77">
        <f t="shared" si="28"/>
        <v>24</v>
      </c>
      <c r="AF77">
        <f t="shared" si="25"/>
        <v>0</v>
      </c>
      <c r="AG77">
        <f t="shared" si="30"/>
        <v>0</v>
      </c>
      <c r="AH77">
        <f t="shared" si="30"/>
        <v>0</v>
      </c>
      <c r="AI77">
        <f t="shared" si="30"/>
        <v>0</v>
      </c>
      <c r="AJ77">
        <f t="shared" si="29"/>
        <v>0</v>
      </c>
      <c r="AK77">
        <f t="shared" si="29"/>
        <v>0</v>
      </c>
      <c r="AL77">
        <f t="shared" si="29"/>
        <v>0</v>
      </c>
      <c r="AM77">
        <f t="shared" si="29"/>
        <v>0</v>
      </c>
      <c r="AN77">
        <f t="shared" si="29"/>
        <v>0</v>
      </c>
      <c r="AO77">
        <f t="shared" si="29"/>
        <v>0</v>
      </c>
      <c r="AP77">
        <f t="shared" si="29"/>
        <v>0</v>
      </c>
      <c r="AQ77">
        <f t="shared" si="29"/>
        <v>0</v>
      </c>
      <c r="AR77">
        <f t="shared" si="29"/>
        <v>0</v>
      </c>
      <c r="AS77">
        <f t="shared" si="29"/>
        <v>0</v>
      </c>
      <c r="AT77">
        <f t="shared" si="29"/>
        <v>0</v>
      </c>
      <c r="AU77">
        <f t="shared" si="23"/>
        <v>0</v>
      </c>
      <c r="AV77">
        <f t="shared" si="23"/>
        <v>0</v>
      </c>
      <c r="AW77">
        <f t="shared" si="22"/>
        <v>0</v>
      </c>
      <c r="AX77">
        <f t="shared" si="22"/>
        <v>0</v>
      </c>
      <c r="AY77">
        <f t="shared" si="22"/>
        <v>0</v>
      </c>
      <c r="AZ77">
        <f t="shared" si="22"/>
        <v>0</v>
      </c>
      <c r="BA77">
        <f t="shared" si="22"/>
        <v>0</v>
      </c>
      <c r="BB77">
        <f t="shared" si="20"/>
        <v>0</v>
      </c>
      <c r="BC77">
        <f t="shared" si="20"/>
        <v>0</v>
      </c>
    </row>
    <row r="78" spans="1:55" x14ac:dyDescent="0.2">
      <c r="A78" s="1">
        <v>43714</v>
      </c>
      <c r="B78">
        <f>'2001 Pink Exp  '!B77</f>
        <v>0</v>
      </c>
      <c r="C78">
        <f>'2001 Pink Exp  '!C77</f>
        <v>0</v>
      </c>
      <c r="D78">
        <f>'2001 Pink Exp  '!D77</f>
        <v>0</v>
      </c>
      <c r="E78">
        <f>'2001 Pink Exp  '!E77</f>
        <v>0</v>
      </c>
      <c r="F78">
        <f>'2001 Pink Exp  '!F77</f>
        <v>0</v>
      </c>
      <c r="G78">
        <f>'2001 Pink Exp  '!G77</f>
        <v>0</v>
      </c>
      <c r="H78">
        <f>'2001 Pink Exp  '!H77</f>
        <v>0</v>
      </c>
      <c r="I78">
        <f>'2001 Pink Exp  '!I77</f>
        <v>0</v>
      </c>
      <c r="J78">
        <f>'2001 Pink Exp  '!J77</f>
        <v>0</v>
      </c>
      <c r="K78">
        <f>'2001 Pink Exp  '!K77</f>
        <v>0</v>
      </c>
      <c r="L78">
        <f>'2001 Pink Exp  '!L77</f>
        <v>0</v>
      </c>
      <c r="M78">
        <f>'2001 Pink Exp  '!M77</f>
        <v>0</v>
      </c>
      <c r="N78">
        <f>'2001 Pink Exp  '!N77</f>
        <v>0</v>
      </c>
      <c r="O78">
        <f>'2001 Pink Exp  '!O77</f>
        <v>0</v>
      </c>
      <c r="P78">
        <f>'2001 Pink Exp  '!P77</f>
        <v>0</v>
      </c>
      <c r="Q78">
        <f>'2001 Pink Exp  '!Q77</f>
        <v>0</v>
      </c>
      <c r="R78">
        <f>'2001 Pink Exp  '!R77</f>
        <v>0</v>
      </c>
      <c r="S78">
        <f>'2001 Pink Exp  '!S77</f>
        <v>0</v>
      </c>
      <c r="T78">
        <f>'2001 Pink Exp  '!T77</f>
        <v>0</v>
      </c>
      <c r="U78">
        <f>'2001 Pink Exp  '!U77</f>
        <v>0</v>
      </c>
      <c r="V78">
        <f>'2001 Pink Exp  '!V77</f>
        <v>0</v>
      </c>
      <c r="W78">
        <f>'2001 Pink Exp  '!W77</f>
        <v>0</v>
      </c>
      <c r="X78">
        <f>'2001 Pink Exp  '!X77</f>
        <v>0</v>
      </c>
      <c r="Y78">
        <f>'2001 Pink Exp  '!Y77</f>
        <v>0</v>
      </c>
      <c r="Z78">
        <f t="shared" si="7"/>
        <v>0</v>
      </c>
      <c r="AB78">
        <f t="shared" si="26"/>
        <v>0</v>
      </c>
      <c r="AC78">
        <f t="shared" si="27"/>
        <v>0</v>
      </c>
      <c r="AE78">
        <f t="shared" si="28"/>
        <v>24</v>
      </c>
      <c r="AF78">
        <f t="shared" si="25"/>
        <v>0</v>
      </c>
      <c r="AG78">
        <f t="shared" si="30"/>
        <v>0</v>
      </c>
      <c r="AH78">
        <f t="shared" si="30"/>
        <v>0</v>
      </c>
      <c r="AI78">
        <f t="shared" si="30"/>
        <v>0</v>
      </c>
      <c r="AJ78">
        <f t="shared" si="29"/>
        <v>0</v>
      </c>
      <c r="AK78">
        <f t="shared" si="29"/>
        <v>0</v>
      </c>
      <c r="AL78">
        <f t="shared" si="29"/>
        <v>0</v>
      </c>
      <c r="AM78">
        <f t="shared" si="29"/>
        <v>0</v>
      </c>
      <c r="AN78">
        <f t="shared" si="29"/>
        <v>0</v>
      </c>
      <c r="AO78">
        <f t="shared" si="29"/>
        <v>0</v>
      </c>
      <c r="AP78">
        <f t="shared" si="29"/>
        <v>0</v>
      </c>
      <c r="AQ78">
        <f t="shared" si="29"/>
        <v>0</v>
      </c>
      <c r="AR78">
        <f t="shared" si="29"/>
        <v>0</v>
      </c>
      <c r="AS78">
        <f t="shared" si="29"/>
        <v>0</v>
      </c>
      <c r="AT78">
        <f t="shared" si="29"/>
        <v>0</v>
      </c>
      <c r="AU78">
        <f t="shared" si="23"/>
        <v>0</v>
      </c>
      <c r="AV78">
        <f t="shared" si="23"/>
        <v>0</v>
      </c>
      <c r="AW78">
        <f t="shared" si="22"/>
        <v>0</v>
      </c>
      <c r="AX78">
        <f t="shared" si="22"/>
        <v>0</v>
      </c>
      <c r="AY78">
        <f t="shared" si="22"/>
        <v>0</v>
      </c>
      <c r="AZ78">
        <f t="shared" si="22"/>
        <v>0</v>
      </c>
      <c r="BA78">
        <f t="shared" si="22"/>
        <v>0</v>
      </c>
      <c r="BB78">
        <f t="shared" si="20"/>
        <v>0</v>
      </c>
      <c r="BC78">
        <f t="shared" si="20"/>
        <v>0</v>
      </c>
    </row>
    <row r="79" spans="1:55" x14ac:dyDescent="0.2">
      <c r="A79" s="1">
        <v>43715</v>
      </c>
      <c r="B79">
        <f>'2001 Pink Exp  '!B78</f>
        <v>0</v>
      </c>
      <c r="C79">
        <f>'2001 Pink Exp  '!C78</f>
        <v>0</v>
      </c>
      <c r="D79">
        <f>'2001 Pink Exp  '!D78</f>
        <v>0</v>
      </c>
      <c r="E79">
        <f>'2001 Pink Exp  '!E78</f>
        <v>0</v>
      </c>
      <c r="F79">
        <f>'2001 Pink Exp  '!F78</f>
        <v>0</v>
      </c>
      <c r="G79">
        <f>'2001 Pink Exp  '!G78</f>
        <v>0</v>
      </c>
      <c r="H79">
        <f>'2001 Pink Exp  '!H78</f>
        <v>0</v>
      </c>
      <c r="I79">
        <f>'2001 Pink Exp  '!I78</f>
        <v>0</v>
      </c>
      <c r="J79">
        <f>'2001 Pink Exp  '!J78</f>
        <v>0</v>
      </c>
      <c r="K79">
        <f>'2001 Pink Exp  '!K78</f>
        <v>0</v>
      </c>
      <c r="L79">
        <f>'2001 Pink Exp  '!L78</f>
        <v>0</v>
      </c>
      <c r="M79">
        <f>'2001 Pink Exp  '!M78</f>
        <v>0</v>
      </c>
      <c r="N79">
        <f>'2001 Pink Exp  '!N78</f>
        <v>0</v>
      </c>
      <c r="O79">
        <f>'2001 Pink Exp  '!O78</f>
        <v>0</v>
      </c>
      <c r="P79">
        <f>'2001 Pink Exp  '!P78</f>
        <v>0</v>
      </c>
      <c r="Q79">
        <f>'2001 Pink Exp  '!Q78</f>
        <v>0</v>
      </c>
      <c r="R79">
        <f>'2001 Pink Exp  '!R78</f>
        <v>0</v>
      </c>
      <c r="S79">
        <f>'2001 Pink Exp  '!S78</f>
        <v>0</v>
      </c>
      <c r="T79">
        <f>'2001 Pink Exp  '!T78</f>
        <v>0</v>
      </c>
      <c r="U79">
        <f>'2001 Pink Exp  '!U78</f>
        <v>0</v>
      </c>
      <c r="V79">
        <f>'2001 Pink Exp  '!V78</f>
        <v>0</v>
      </c>
      <c r="W79">
        <f>'2001 Pink Exp  '!W78</f>
        <v>0</v>
      </c>
      <c r="X79">
        <f>'2001 Pink Exp  '!X78</f>
        <v>0</v>
      </c>
      <c r="Y79">
        <f>'2001 Pink Exp  '!Y78</f>
        <v>0</v>
      </c>
      <c r="Z79">
        <f t="shared" si="7"/>
        <v>0</v>
      </c>
      <c r="AB79">
        <f t="shared" si="26"/>
        <v>0</v>
      </c>
      <c r="AC79">
        <f t="shared" si="27"/>
        <v>0</v>
      </c>
      <c r="AE79">
        <f t="shared" si="28"/>
        <v>24</v>
      </c>
      <c r="AF79">
        <f t="shared" si="25"/>
        <v>0</v>
      </c>
      <c r="AG79">
        <f t="shared" si="30"/>
        <v>0</v>
      </c>
      <c r="AH79">
        <f t="shared" si="30"/>
        <v>0</v>
      </c>
      <c r="AI79">
        <f t="shared" si="30"/>
        <v>0</v>
      </c>
      <c r="AJ79">
        <f t="shared" si="29"/>
        <v>0</v>
      </c>
      <c r="AK79">
        <f t="shared" si="29"/>
        <v>0</v>
      </c>
      <c r="AL79">
        <f t="shared" si="29"/>
        <v>0</v>
      </c>
      <c r="AM79">
        <f t="shared" si="29"/>
        <v>0</v>
      </c>
      <c r="AN79">
        <f t="shared" si="29"/>
        <v>0</v>
      </c>
      <c r="AO79">
        <f t="shared" si="29"/>
        <v>0</v>
      </c>
      <c r="AP79">
        <f t="shared" si="29"/>
        <v>0</v>
      </c>
      <c r="AQ79">
        <f t="shared" si="29"/>
        <v>0</v>
      </c>
      <c r="AR79">
        <f t="shared" si="29"/>
        <v>0</v>
      </c>
      <c r="AS79">
        <f t="shared" si="29"/>
        <v>0</v>
      </c>
      <c r="AT79">
        <f t="shared" si="29"/>
        <v>0</v>
      </c>
      <c r="AU79">
        <f t="shared" si="23"/>
        <v>0</v>
      </c>
      <c r="AV79">
        <f t="shared" si="23"/>
        <v>0</v>
      </c>
      <c r="AW79">
        <f t="shared" si="22"/>
        <v>0</v>
      </c>
      <c r="AX79">
        <f t="shared" si="22"/>
        <v>0</v>
      </c>
      <c r="AY79">
        <f t="shared" si="22"/>
        <v>0</v>
      </c>
      <c r="AZ79">
        <f t="shared" si="22"/>
        <v>0</v>
      </c>
      <c r="BA79">
        <f t="shared" si="22"/>
        <v>0</v>
      </c>
      <c r="BB79">
        <f t="shared" si="20"/>
        <v>0</v>
      </c>
      <c r="BC79">
        <f t="shared" si="20"/>
        <v>0</v>
      </c>
    </row>
    <row r="80" spans="1:55" x14ac:dyDescent="0.2">
      <c r="A80" s="1">
        <v>43716</v>
      </c>
      <c r="B80">
        <f>'2001 Pink Exp  '!B79</f>
        <v>0</v>
      </c>
      <c r="C80">
        <f>'2001 Pink Exp  '!C79</f>
        <v>0</v>
      </c>
      <c r="D80">
        <f>'2001 Pink Exp  '!D79</f>
        <v>0</v>
      </c>
      <c r="E80">
        <f>'2001 Pink Exp  '!E79</f>
        <v>0</v>
      </c>
      <c r="F80">
        <f>'2001 Pink Exp  '!F79</f>
        <v>0</v>
      </c>
      <c r="G80">
        <f>'2001 Pink Exp  '!G79</f>
        <v>0</v>
      </c>
      <c r="H80">
        <f>'2001 Pink Exp  '!H79</f>
        <v>0</v>
      </c>
      <c r="I80">
        <f>'2001 Pink Exp  '!I79</f>
        <v>0</v>
      </c>
      <c r="J80">
        <f>'2001 Pink Exp  '!J79</f>
        <v>0</v>
      </c>
      <c r="K80">
        <f>'2001 Pink Exp  '!K79</f>
        <v>0</v>
      </c>
      <c r="L80">
        <f>'2001 Pink Exp  '!L79</f>
        <v>0</v>
      </c>
      <c r="M80">
        <f>'2001 Pink Exp  '!M79</f>
        <v>0</v>
      </c>
      <c r="N80">
        <f>'2001 Pink Exp  '!N79</f>
        <v>0</v>
      </c>
      <c r="O80">
        <f>'2001 Pink Exp  '!O79</f>
        <v>0</v>
      </c>
      <c r="P80">
        <f>'2001 Pink Exp  '!P79</f>
        <v>0</v>
      </c>
      <c r="Q80">
        <f>'2001 Pink Exp  '!Q79</f>
        <v>0</v>
      </c>
      <c r="R80">
        <f>'2001 Pink Exp  '!R79</f>
        <v>0</v>
      </c>
      <c r="S80">
        <f>'2001 Pink Exp  '!S79</f>
        <v>0</v>
      </c>
      <c r="T80">
        <f>'2001 Pink Exp  '!T79</f>
        <v>0</v>
      </c>
      <c r="U80">
        <f>'2001 Pink Exp  '!U79</f>
        <v>0</v>
      </c>
      <c r="V80">
        <f>'2001 Pink Exp  '!V79</f>
        <v>0</v>
      </c>
      <c r="W80">
        <f>'2001 Pink Exp  '!W79</f>
        <v>0</v>
      </c>
      <c r="X80">
        <f>'2001 Pink Exp  '!X79</f>
        <v>0</v>
      </c>
      <c r="Y80">
        <f>'2001 Pink Exp  '!Y79</f>
        <v>0</v>
      </c>
      <c r="Z80">
        <f t="shared" si="7"/>
        <v>0</v>
      </c>
      <c r="AB80">
        <f t="shared" si="26"/>
        <v>0</v>
      </c>
      <c r="AC80">
        <f t="shared" si="27"/>
        <v>0</v>
      </c>
      <c r="AE80">
        <f t="shared" si="28"/>
        <v>24</v>
      </c>
      <c r="AF80">
        <f t="shared" si="25"/>
        <v>0</v>
      </c>
      <c r="AG80">
        <f t="shared" si="30"/>
        <v>0</v>
      </c>
      <c r="AH80">
        <f t="shared" si="30"/>
        <v>0</v>
      </c>
      <c r="AI80">
        <f t="shared" si="30"/>
        <v>0</v>
      </c>
      <c r="AJ80">
        <f t="shared" si="29"/>
        <v>0</v>
      </c>
      <c r="AK80">
        <f t="shared" si="29"/>
        <v>0</v>
      </c>
      <c r="AL80">
        <f t="shared" si="29"/>
        <v>0</v>
      </c>
      <c r="AM80">
        <f t="shared" si="29"/>
        <v>0</v>
      </c>
      <c r="AN80">
        <f t="shared" si="29"/>
        <v>0</v>
      </c>
      <c r="AO80">
        <f t="shared" si="29"/>
        <v>0</v>
      </c>
      <c r="AP80">
        <f t="shared" si="29"/>
        <v>0</v>
      </c>
      <c r="AQ80">
        <f t="shared" si="29"/>
        <v>0</v>
      </c>
      <c r="AR80">
        <f t="shared" si="29"/>
        <v>0</v>
      </c>
      <c r="AS80">
        <f t="shared" si="29"/>
        <v>0</v>
      </c>
      <c r="AT80">
        <f t="shared" si="29"/>
        <v>0</v>
      </c>
      <c r="AU80">
        <f t="shared" si="23"/>
        <v>0</v>
      </c>
      <c r="AV80">
        <f t="shared" si="23"/>
        <v>0</v>
      </c>
      <c r="AW80">
        <f t="shared" si="22"/>
        <v>0</v>
      </c>
      <c r="AX80">
        <f t="shared" si="22"/>
        <v>0</v>
      </c>
      <c r="AY80">
        <f t="shared" si="22"/>
        <v>0</v>
      </c>
      <c r="AZ80">
        <f t="shared" si="22"/>
        <v>0</v>
      </c>
      <c r="BA80">
        <f t="shared" si="22"/>
        <v>0</v>
      </c>
      <c r="BB80">
        <f t="shared" si="20"/>
        <v>0</v>
      </c>
      <c r="BC80">
        <f t="shared" si="20"/>
        <v>0</v>
      </c>
    </row>
    <row r="81" spans="1:55" x14ac:dyDescent="0.2">
      <c r="A81" s="1">
        <v>43717</v>
      </c>
      <c r="B81">
        <f>'2001 Pink Exp  '!B80</f>
        <v>0</v>
      </c>
      <c r="C81">
        <f>'2001 Pink Exp  '!C80</f>
        <v>0</v>
      </c>
      <c r="D81">
        <f>'2001 Pink Exp  '!D80</f>
        <v>0</v>
      </c>
      <c r="E81">
        <f>'2001 Pink Exp  '!E80</f>
        <v>0</v>
      </c>
      <c r="F81">
        <f>'2001 Pink Exp  '!F80</f>
        <v>0</v>
      </c>
      <c r="G81">
        <f>'2001 Pink Exp  '!G80</f>
        <v>0</v>
      </c>
      <c r="H81">
        <f>'2001 Pink Exp  '!H80</f>
        <v>0</v>
      </c>
      <c r="I81">
        <f>'2001 Pink Exp  '!I80</f>
        <v>0</v>
      </c>
      <c r="J81">
        <f>'2001 Pink Exp  '!J80</f>
        <v>0</v>
      </c>
      <c r="K81">
        <f>'2001 Pink Exp  '!K80</f>
        <v>0</v>
      </c>
      <c r="L81">
        <f>'2001 Pink Exp  '!L80</f>
        <v>0</v>
      </c>
      <c r="M81">
        <f>'2001 Pink Exp  '!M80</f>
        <v>0</v>
      </c>
      <c r="N81">
        <f>'2001 Pink Exp  '!N80</f>
        <v>0</v>
      </c>
      <c r="O81">
        <f>'2001 Pink Exp  '!O80</f>
        <v>0</v>
      </c>
      <c r="P81">
        <f>'2001 Pink Exp  '!P80</f>
        <v>0</v>
      </c>
      <c r="Q81">
        <f>'2001 Pink Exp  '!Q80</f>
        <v>0</v>
      </c>
      <c r="R81">
        <f>'2001 Pink Exp  '!R80</f>
        <v>0</v>
      </c>
      <c r="S81">
        <f>'2001 Pink Exp  '!S80</f>
        <v>0</v>
      </c>
      <c r="T81">
        <f>'2001 Pink Exp  '!T80</f>
        <v>0</v>
      </c>
      <c r="U81">
        <f>'2001 Pink Exp  '!U80</f>
        <v>0</v>
      </c>
      <c r="V81">
        <f>'2001 Pink Exp  '!V80</f>
        <v>0</v>
      </c>
      <c r="W81">
        <f>'2001 Pink Exp  '!W80</f>
        <v>0</v>
      </c>
      <c r="X81">
        <f>'2001 Pink Exp  '!X80</f>
        <v>0</v>
      </c>
      <c r="Y81">
        <f>'2001 Pink Exp  '!Y80</f>
        <v>0</v>
      </c>
      <c r="Z81">
        <f t="shared" si="7"/>
        <v>0</v>
      </c>
      <c r="AB81">
        <f t="shared" si="26"/>
        <v>0</v>
      </c>
      <c r="AC81">
        <f t="shared" si="27"/>
        <v>0</v>
      </c>
      <c r="AE81">
        <f t="shared" si="28"/>
        <v>24</v>
      </c>
      <c r="AF81">
        <f t="shared" si="25"/>
        <v>0</v>
      </c>
      <c r="AG81">
        <f t="shared" si="30"/>
        <v>0</v>
      </c>
      <c r="AH81">
        <f t="shared" si="30"/>
        <v>0</v>
      </c>
      <c r="AI81">
        <f t="shared" si="30"/>
        <v>0</v>
      </c>
      <c r="AJ81">
        <f t="shared" si="29"/>
        <v>0</v>
      </c>
      <c r="AK81">
        <f t="shared" si="29"/>
        <v>0</v>
      </c>
      <c r="AL81">
        <f t="shared" si="29"/>
        <v>0</v>
      </c>
      <c r="AM81">
        <f t="shared" si="29"/>
        <v>0</v>
      </c>
      <c r="AN81">
        <f t="shared" si="29"/>
        <v>0</v>
      </c>
      <c r="AO81">
        <f t="shared" si="29"/>
        <v>0</v>
      </c>
      <c r="AP81">
        <f t="shared" si="29"/>
        <v>0</v>
      </c>
      <c r="AQ81">
        <f t="shared" si="29"/>
        <v>0</v>
      </c>
      <c r="AR81">
        <f t="shared" si="29"/>
        <v>0</v>
      </c>
      <c r="AS81">
        <f t="shared" si="29"/>
        <v>0</v>
      </c>
      <c r="AT81">
        <f t="shared" si="29"/>
        <v>0</v>
      </c>
      <c r="AU81">
        <f t="shared" si="23"/>
        <v>0</v>
      </c>
      <c r="AV81">
        <f t="shared" si="23"/>
        <v>0</v>
      </c>
      <c r="AW81">
        <f t="shared" si="22"/>
        <v>0</v>
      </c>
      <c r="AX81">
        <f t="shared" si="22"/>
        <v>0</v>
      </c>
      <c r="AY81">
        <f t="shared" si="22"/>
        <v>0</v>
      </c>
      <c r="AZ81">
        <f t="shared" si="22"/>
        <v>0</v>
      </c>
      <c r="BA81">
        <f t="shared" si="22"/>
        <v>0</v>
      </c>
      <c r="BB81">
        <f t="shared" si="20"/>
        <v>0</v>
      </c>
      <c r="BC81">
        <f t="shared" si="20"/>
        <v>0</v>
      </c>
    </row>
    <row r="82" spans="1:55" x14ac:dyDescent="0.2">
      <c r="A82" s="1">
        <v>43718</v>
      </c>
      <c r="B82">
        <f>'2001 Pink Exp  '!B81</f>
        <v>0</v>
      </c>
      <c r="C82">
        <f>'2001 Pink Exp  '!C81</f>
        <v>0</v>
      </c>
      <c r="D82">
        <f>'2001 Pink Exp  '!D81</f>
        <v>0</v>
      </c>
      <c r="E82">
        <f>'2001 Pink Exp  '!E81</f>
        <v>0</v>
      </c>
      <c r="F82">
        <f>'2001 Pink Exp  '!F81</f>
        <v>0</v>
      </c>
      <c r="G82">
        <f>'2001 Pink Exp  '!G81</f>
        <v>0</v>
      </c>
      <c r="H82">
        <f>'2001 Pink Exp  '!H81</f>
        <v>0</v>
      </c>
      <c r="I82">
        <f>'2001 Pink Exp  '!I81</f>
        <v>0</v>
      </c>
      <c r="J82">
        <f>'2001 Pink Exp  '!J81</f>
        <v>0</v>
      </c>
      <c r="K82">
        <f>'2001 Pink Exp  '!K81</f>
        <v>0</v>
      </c>
      <c r="L82">
        <f>'2001 Pink Exp  '!L81</f>
        <v>0</v>
      </c>
      <c r="M82">
        <f>'2001 Pink Exp  '!M81</f>
        <v>0</v>
      </c>
      <c r="N82">
        <f>'2001 Pink Exp  '!N81</f>
        <v>0</v>
      </c>
      <c r="O82">
        <f>'2001 Pink Exp  '!O81</f>
        <v>0</v>
      </c>
      <c r="P82">
        <f>'2001 Pink Exp  '!P81</f>
        <v>0</v>
      </c>
      <c r="Q82">
        <f>'2001 Pink Exp  '!Q81</f>
        <v>0</v>
      </c>
      <c r="R82">
        <f>'2001 Pink Exp  '!R81</f>
        <v>0</v>
      </c>
      <c r="S82">
        <f>'2001 Pink Exp  '!S81</f>
        <v>0</v>
      </c>
      <c r="T82">
        <f>'2001 Pink Exp  '!T81</f>
        <v>0</v>
      </c>
      <c r="U82">
        <f>'2001 Pink Exp  '!U81</f>
        <v>0</v>
      </c>
      <c r="V82">
        <f>'2001 Pink Exp  '!V81</f>
        <v>0</v>
      </c>
      <c r="W82">
        <f>'2001 Pink Exp  '!W81</f>
        <v>0</v>
      </c>
      <c r="X82">
        <f>'2001 Pink Exp  '!X81</f>
        <v>0</v>
      </c>
      <c r="Y82">
        <f>'2001 Pink Exp  '!Y81</f>
        <v>0</v>
      </c>
      <c r="Z82">
        <f t="shared" ref="Z82:Z87" si="31">SUM(B82:Y82)</f>
        <v>0</v>
      </c>
      <c r="AB82">
        <f t="shared" si="26"/>
        <v>0</v>
      </c>
      <c r="AC82">
        <f t="shared" si="27"/>
        <v>0</v>
      </c>
      <c r="AE82">
        <f t="shared" si="28"/>
        <v>24</v>
      </c>
      <c r="AF82">
        <f t="shared" si="25"/>
        <v>0</v>
      </c>
      <c r="AG82">
        <f t="shared" si="30"/>
        <v>0</v>
      </c>
      <c r="AH82">
        <f t="shared" si="30"/>
        <v>0</v>
      </c>
      <c r="AI82">
        <f t="shared" si="30"/>
        <v>0</v>
      </c>
      <c r="AJ82">
        <f t="shared" si="29"/>
        <v>0</v>
      </c>
      <c r="AK82">
        <f t="shared" si="29"/>
        <v>0</v>
      </c>
      <c r="AL82">
        <f t="shared" si="29"/>
        <v>0</v>
      </c>
      <c r="AM82">
        <f t="shared" si="29"/>
        <v>0</v>
      </c>
      <c r="AN82">
        <f t="shared" si="29"/>
        <v>0</v>
      </c>
      <c r="AO82">
        <f t="shared" si="29"/>
        <v>0</v>
      </c>
      <c r="AP82">
        <f t="shared" si="29"/>
        <v>0</v>
      </c>
      <c r="AQ82">
        <f t="shared" si="29"/>
        <v>0</v>
      </c>
      <c r="AR82">
        <f t="shared" si="29"/>
        <v>0</v>
      </c>
      <c r="AS82">
        <f t="shared" si="29"/>
        <v>0</v>
      </c>
      <c r="AT82">
        <f t="shared" si="29"/>
        <v>0</v>
      </c>
      <c r="AU82">
        <f t="shared" si="23"/>
        <v>0</v>
      </c>
      <c r="AV82">
        <f t="shared" si="23"/>
        <v>0</v>
      </c>
      <c r="AW82">
        <f t="shared" si="22"/>
        <v>0</v>
      </c>
      <c r="AX82">
        <f t="shared" si="22"/>
        <v>0</v>
      </c>
      <c r="AY82">
        <f t="shared" si="22"/>
        <v>0</v>
      </c>
      <c r="AZ82">
        <f t="shared" si="22"/>
        <v>0</v>
      </c>
      <c r="BA82">
        <f t="shared" si="22"/>
        <v>0</v>
      </c>
      <c r="BB82">
        <f t="shared" si="20"/>
        <v>0</v>
      </c>
      <c r="BC82">
        <f t="shared" si="20"/>
        <v>0</v>
      </c>
    </row>
    <row r="83" spans="1:55" x14ac:dyDescent="0.2">
      <c r="A83" s="1">
        <v>43719</v>
      </c>
      <c r="B83">
        <f>'2001 Pink Exp  '!B82</f>
        <v>0</v>
      </c>
      <c r="C83">
        <f>'2001 Pink Exp  '!C82</f>
        <v>0</v>
      </c>
      <c r="D83">
        <f>'2001 Pink Exp  '!D82</f>
        <v>0</v>
      </c>
      <c r="E83">
        <f>'2001 Pink Exp  '!E82</f>
        <v>0</v>
      </c>
      <c r="F83">
        <f>'2001 Pink Exp  '!F82</f>
        <v>0</v>
      </c>
      <c r="G83">
        <f>'2001 Pink Exp  '!G82</f>
        <v>0</v>
      </c>
      <c r="H83">
        <f>'2001 Pink Exp  '!H82</f>
        <v>0</v>
      </c>
      <c r="I83">
        <f>'2001 Pink Exp  '!I82</f>
        <v>0</v>
      </c>
      <c r="J83">
        <f>'2001 Pink Exp  '!J82</f>
        <v>0</v>
      </c>
      <c r="K83">
        <f>'2001 Pink Exp  '!K82</f>
        <v>0</v>
      </c>
      <c r="L83">
        <f>'2001 Pink Exp  '!L82</f>
        <v>0</v>
      </c>
      <c r="M83">
        <f>'2001 Pink Exp  '!M82</f>
        <v>0</v>
      </c>
      <c r="N83">
        <f>'2001 Pink Exp  '!N82</f>
        <v>0</v>
      </c>
      <c r="O83">
        <f>'2001 Pink Exp  '!O82</f>
        <v>0</v>
      </c>
      <c r="P83">
        <f>'2001 Pink Exp  '!P82</f>
        <v>0</v>
      </c>
      <c r="Q83">
        <f>'2001 Pink Exp  '!Q82</f>
        <v>0</v>
      </c>
      <c r="R83">
        <f>'2001 Pink Exp  '!R82</f>
        <v>0</v>
      </c>
      <c r="S83">
        <f>'2001 Pink Exp  '!S82</f>
        <v>0</v>
      </c>
      <c r="T83">
        <f>'2001 Pink Exp  '!T82</f>
        <v>0</v>
      </c>
      <c r="U83">
        <f>'2001 Pink Exp  '!U82</f>
        <v>0</v>
      </c>
      <c r="V83">
        <f>'2001 Pink Exp  '!V82</f>
        <v>0</v>
      </c>
      <c r="W83">
        <f>'2001 Pink Exp  '!W82</f>
        <v>0</v>
      </c>
      <c r="X83">
        <f>'2001 Pink Exp  '!X82</f>
        <v>0</v>
      </c>
      <c r="Y83">
        <f>'2001 Pink Exp  '!Y82</f>
        <v>0</v>
      </c>
      <c r="Z83">
        <f t="shared" si="31"/>
        <v>0</v>
      </c>
      <c r="AB83">
        <f t="shared" si="26"/>
        <v>0</v>
      </c>
      <c r="AC83">
        <f t="shared" si="27"/>
        <v>0</v>
      </c>
      <c r="AE83">
        <f t="shared" si="28"/>
        <v>24</v>
      </c>
      <c r="AF83">
        <f t="shared" si="25"/>
        <v>0</v>
      </c>
      <c r="AG83">
        <f t="shared" si="30"/>
        <v>0</v>
      </c>
      <c r="AH83">
        <f t="shared" si="30"/>
        <v>0</v>
      </c>
      <c r="AI83">
        <f t="shared" si="30"/>
        <v>0</v>
      </c>
      <c r="AJ83">
        <f t="shared" si="29"/>
        <v>0</v>
      </c>
      <c r="AK83">
        <f t="shared" si="29"/>
        <v>0</v>
      </c>
      <c r="AL83">
        <f t="shared" si="29"/>
        <v>0</v>
      </c>
      <c r="AM83">
        <f t="shared" si="29"/>
        <v>0</v>
      </c>
      <c r="AN83">
        <f t="shared" si="29"/>
        <v>0</v>
      </c>
      <c r="AO83">
        <f t="shared" si="29"/>
        <v>0</v>
      </c>
      <c r="AP83">
        <f t="shared" si="29"/>
        <v>0</v>
      </c>
      <c r="AQ83">
        <f t="shared" si="29"/>
        <v>0</v>
      </c>
      <c r="AR83">
        <f t="shared" si="29"/>
        <v>0</v>
      </c>
      <c r="AS83">
        <f t="shared" si="29"/>
        <v>0</v>
      </c>
      <c r="AT83">
        <f t="shared" si="29"/>
        <v>0</v>
      </c>
      <c r="AU83">
        <f t="shared" si="23"/>
        <v>0</v>
      </c>
      <c r="AV83">
        <f t="shared" si="23"/>
        <v>0</v>
      </c>
      <c r="AW83">
        <f t="shared" si="22"/>
        <v>0</v>
      </c>
      <c r="AX83">
        <f t="shared" si="22"/>
        <v>0</v>
      </c>
      <c r="AY83">
        <f t="shared" si="22"/>
        <v>0</v>
      </c>
      <c r="AZ83">
        <f t="shared" si="22"/>
        <v>0</v>
      </c>
      <c r="BA83">
        <f t="shared" si="22"/>
        <v>0</v>
      </c>
      <c r="BB83">
        <f t="shared" si="20"/>
        <v>0</v>
      </c>
      <c r="BC83">
        <f t="shared" si="20"/>
        <v>0</v>
      </c>
    </row>
    <row r="84" spans="1:55" x14ac:dyDescent="0.2">
      <c r="A84" s="1">
        <v>43720</v>
      </c>
      <c r="B84">
        <f>'2001 Pink Exp  '!B83</f>
        <v>0</v>
      </c>
      <c r="C84">
        <f>'2001 Pink Exp  '!C83</f>
        <v>0</v>
      </c>
      <c r="D84">
        <f>'2001 Pink Exp  '!D83</f>
        <v>0</v>
      </c>
      <c r="E84">
        <f>'2001 Pink Exp  '!E83</f>
        <v>0</v>
      </c>
      <c r="F84">
        <f>'2001 Pink Exp  '!F83</f>
        <v>0</v>
      </c>
      <c r="G84">
        <f>'2001 Pink Exp  '!G83</f>
        <v>0</v>
      </c>
      <c r="H84">
        <f>'2001 Pink Exp  '!H83</f>
        <v>0</v>
      </c>
      <c r="I84">
        <f>'2001 Pink Exp  '!I83</f>
        <v>0</v>
      </c>
      <c r="J84">
        <f>'2001 Pink Exp  '!J83</f>
        <v>0</v>
      </c>
      <c r="K84">
        <f>'2001 Pink Exp  '!K83</f>
        <v>0</v>
      </c>
      <c r="L84">
        <f>'2001 Pink Exp  '!L83</f>
        <v>0</v>
      </c>
      <c r="M84">
        <f>'2001 Pink Exp  '!M83</f>
        <v>0</v>
      </c>
      <c r="N84">
        <f>'2001 Pink Exp  '!N83</f>
        <v>0</v>
      </c>
      <c r="O84">
        <f>'2001 Pink Exp  '!O83</f>
        <v>0</v>
      </c>
      <c r="P84">
        <f>'2001 Pink Exp  '!P83</f>
        <v>0</v>
      </c>
      <c r="Q84">
        <f>'2001 Pink Exp  '!Q83</f>
        <v>0</v>
      </c>
      <c r="R84">
        <f>'2001 Pink Exp  '!R83</f>
        <v>3</v>
      </c>
      <c r="S84">
        <f>'2001 Pink Exp  '!S83</f>
        <v>0</v>
      </c>
      <c r="T84">
        <f>'2001 Pink Exp  '!T83</f>
        <v>0</v>
      </c>
      <c r="U84">
        <f>'2001 Pink Exp  '!U83</f>
        <v>0</v>
      </c>
      <c r="V84">
        <f>'2001 Pink Exp  '!V83</f>
        <v>0</v>
      </c>
      <c r="W84">
        <f>'2001 Pink Exp  '!W83</f>
        <v>0</v>
      </c>
      <c r="X84">
        <f>'2001 Pink Exp  '!X83</f>
        <v>0</v>
      </c>
      <c r="Y84">
        <f>'2001 Pink Exp  '!Y83</f>
        <v>0</v>
      </c>
      <c r="Z84">
        <f t="shared" si="31"/>
        <v>3</v>
      </c>
      <c r="AB84">
        <f t="shared" si="26"/>
        <v>3</v>
      </c>
      <c r="AC84">
        <f t="shared" si="27"/>
        <v>6.2608695652173925</v>
      </c>
      <c r="AE84">
        <f t="shared" si="28"/>
        <v>24</v>
      </c>
      <c r="AF84">
        <f t="shared" si="25"/>
        <v>4.3478260869565216E-2</v>
      </c>
      <c r="AG84">
        <f t="shared" si="30"/>
        <v>0</v>
      </c>
      <c r="AH84">
        <f t="shared" si="30"/>
        <v>0</v>
      </c>
      <c r="AI84">
        <f t="shared" si="30"/>
        <v>0</v>
      </c>
      <c r="AJ84">
        <f t="shared" si="29"/>
        <v>0</v>
      </c>
      <c r="AK84">
        <f t="shared" si="29"/>
        <v>0</v>
      </c>
      <c r="AL84">
        <f t="shared" si="29"/>
        <v>0</v>
      </c>
      <c r="AM84">
        <f t="shared" si="29"/>
        <v>0</v>
      </c>
      <c r="AN84">
        <f t="shared" si="29"/>
        <v>0</v>
      </c>
      <c r="AO84">
        <f t="shared" si="29"/>
        <v>0</v>
      </c>
      <c r="AP84">
        <f t="shared" si="29"/>
        <v>0</v>
      </c>
      <c r="AQ84">
        <f t="shared" si="29"/>
        <v>0</v>
      </c>
      <c r="AR84">
        <f t="shared" si="29"/>
        <v>0</v>
      </c>
      <c r="AS84">
        <f t="shared" si="29"/>
        <v>0</v>
      </c>
      <c r="AT84">
        <f t="shared" si="29"/>
        <v>0</v>
      </c>
      <c r="AU84">
        <f t="shared" si="23"/>
        <v>0</v>
      </c>
      <c r="AV84">
        <f t="shared" si="23"/>
        <v>1</v>
      </c>
      <c r="AW84">
        <f t="shared" si="22"/>
        <v>1</v>
      </c>
      <c r="AX84">
        <f t="shared" si="22"/>
        <v>0</v>
      </c>
      <c r="AY84">
        <f t="shared" si="22"/>
        <v>0</v>
      </c>
      <c r="AZ84">
        <f t="shared" si="22"/>
        <v>0</v>
      </c>
      <c r="BA84">
        <f t="shared" si="22"/>
        <v>0</v>
      </c>
      <c r="BB84">
        <f t="shared" si="20"/>
        <v>0</v>
      </c>
      <c r="BC84">
        <f t="shared" si="20"/>
        <v>0</v>
      </c>
    </row>
    <row r="85" spans="1:55" x14ac:dyDescent="0.2">
      <c r="A85" s="1">
        <v>43721</v>
      </c>
      <c r="B85">
        <f>'2001 Pink Exp  '!B84</f>
        <v>0</v>
      </c>
      <c r="C85">
        <f>'2001 Pink Exp  '!C84</f>
        <v>0</v>
      </c>
      <c r="D85">
        <f>'2001 Pink Exp  '!D84</f>
        <v>0</v>
      </c>
      <c r="E85">
        <f>'2001 Pink Exp  '!E84</f>
        <v>0</v>
      </c>
      <c r="F85">
        <f>'2001 Pink Exp  '!F84</f>
        <v>0</v>
      </c>
      <c r="G85">
        <f>'2001 Pink Exp  '!G84</f>
        <v>0</v>
      </c>
      <c r="H85">
        <f>'2001 Pink Exp  '!H84</f>
        <v>0</v>
      </c>
      <c r="I85">
        <f>'2001 Pink Exp  '!I84</f>
        <v>0</v>
      </c>
      <c r="J85">
        <f>'2001 Pink Exp  '!J84</f>
        <v>0</v>
      </c>
      <c r="K85">
        <f>'2001 Pink Exp  '!K84</f>
        <v>0</v>
      </c>
      <c r="L85">
        <f>'2001 Pink Exp  '!L84</f>
        <v>0</v>
      </c>
      <c r="M85">
        <f>'2001 Pink Exp  '!M84</f>
        <v>0</v>
      </c>
      <c r="N85">
        <f>'2001 Pink Exp  '!N84</f>
        <v>0</v>
      </c>
      <c r="O85">
        <f>'2001 Pink Exp  '!O84</f>
        <v>0</v>
      </c>
      <c r="P85">
        <f>'2001 Pink Exp  '!P84</f>
        <v>0</v>
      </c>
      <c r="Q85">
        <f>'2001 Pink Exp  '!Q84</f>
        <v>0</v>
      </c>
      <c r="R85">
        <f>'2001 Pink Exp  '!R84</f>
        <v>0</v>
      </c>
      <c r="S85">
        <f>'2001 Pink Exp  '!S84</f>
        <v>0</v>
      </c>
      <c r="T85">
        <f>'2001 Pink Exp  '!T84</f>
        <v>0</v>
      </c>
      <c r="U85">
        <f>'2001 Pink Exp  '!U84</f>
        <v>0</v>
      </c>
      <c r="V85">
        <f>'2001 Pink Exp  '!V84</f>
        <v>0</v>
      </c>
      <c r="W85">
        <f>'2001 Pink Exp  '!W84</f>
        <v>0</v>
      </c>
      <c r="X85">
        <f>'2001 Pink Exp  '!X84</f>
        <v>0</v>
      </c>
      <c r="Y85">
        <f>'2001 Pink Exp  '!Y84</f>
        <v>0</v>
      </c>
      <c r="Z85">
        <f t="shared" si="31"/>
        <v>0</v>
      </c>
      <c r="AB85">
        <f t="shared" si="26"/>
        <v>0</v>
      </c>
      <c r="AC85">
        <f t="shared" si="27"/>
        <v>0</v>
      </c>
      <c r="AE85">
        <f t="shared" si="28"/>
        <v>24</v>
      </c>
      <c r="AF85">
        <f t="shared" si="25"/>
        <v>0</v>
      </c>
      <c r="AG85">
        <f t="shared" si="30"/>
        <v>0</v>
      </c>
      <c r="AH85">
        <f t="shared" si="30"/>
        <v>0</v>
      </c>
      <c r="AI85">
        <f t="shared" si="30"/>
        <v>0</v>
      </c>
      <c r="AJ85">
        <f t="shared" si="29"/>
        <v>0</v>
      </c>
      <c r="AK85">
        <f t="shared" si="29"/>
        <v>0</v>
      </c>
      <c r="AL85">
        <f t="shared" si="29"/>
        <v>0</v>
      </c>
      <c r="AM85">
        <f t="shared" si="29"/>
        <v>0</v>
      </c>
      <c r="AN85">
        <f t="shared" si="29"/>
        <v>0</v>
      </c>
      <c r="AO85">
        <f t="shared" si="29"/>
        <v>0</v>
      </c>
      <c r="AP85">
        <f t="shared" si="29"/>
        <v>0</v>
      </c>
      <c r="AQ85">
        <f t="shared" si="29"/>
        <v>0</v>
      </c>
      <c r="AR85">
        <f t="shared" si="29"/>
        <v>0</v>
      </c>
      <c r="AS85">
        <f t="shared" si="29"/>
        <v>0</v>
      </c>
      <c r="AT85">
        <f t="shared" si="29"/>
        <v>0</v>
      </c>
      <c r="AU85">
        <f t="shared" si="23"/>
        <v>0</v>
      </c>
      <c r="AV85">
        <f t="shared" si="23"/>
        <v>0</v>
      </c>
      <c r="AW85">
        <f t="shared" si="22"/>
        <v>0</v>
      </c>
      <c r="AX85">
        <f t="shared" si="22"/>
        <v>0</v>
      </c>
      <c r="AY85">
        <f t="shared" si="22"/>
        <v>0</v>
      </c>
      <c r="AZ85">
        <f t="shared" si="22"/>
        <v>0</v>
      </c>
      <c r="BA85">
        <f t="shared" si="22"/>
        <v>0</v>
      </c>
      <c r="BB85">
        <f t="shared" si="20"/>
        <v>0</v>
      </c>
      <c r="BC85">
        <f t="shared" si="20"/>
        <v>0</v>
      </c>
    </row>
    <row r="86" spans="1:55" x14ac:dyDescent="0.2">
      <c r="A86" s="1">
        <v>43722</v>
      </c>
      <c r="B86">
        <f>'2001 Pink Exp  '!B85</f>
        <v>0</v>
      </c>
      <c r="C86">
        <f>'2001 Pink Exp  '!C85</f>
        <v>0</v>
      </c>
      <c r="D86">
        <f>'2001 Pink Exp  '!D85</f>
        <v>0</v>
      </c>
      <c r="E86">
        <f>'2001 Pink Exp  '!E85</f>
        <v>0</v>
      </c>
      <c r="F86">
        <f>'2001 Pink Exp  '!F85</f>
        <v>0</v>
      </c>
      <c r="G86">
        <f>'2001 Pink Exp  '!G85</f>
        <v>0</v>
      </c>
      <c r="H86">
        <f>'2001 Pink Exp  '!H85</f>
        <v>0</v>
      </c>
      <c r="I86">
        <f>'2001 Pink Exp  '!I85</f>
        <v>0</v>
      </c>
      <c r="J86">
        <f>'2001 Pink Exp  '!J85</f>
        <v>0</v>
      </c>
      <c r="K86">
        <f>'2001 Pink Exp  '!K85</f>
        <v>0</v>
      </c>
      <c r="L86">
        <f>'2001 Pink Exp  '!L85</f>
        <v>0</v>
      </c>
      <c r="M86">
        <f>'2001 Pink Exp  '!M85</f>
        <v>0</v>
      </c>
      <c r="N86">
        <f>'2001 Pink Exp  '!N85</f>
        <v>0</v>
      </c>
      <c r="O86">
        <f>'2001 Pink Exp  '!O85</f>
        <v>0</v>
      </c>
      <c r="P86">
        <f>'2001 Pink Exp  '!P85</f>
        <v>0</v>
      </c>
      <c r="Q86">
        <f>'2001 Pink Exp  '!Q85</f>
        <v>0</v>
      </c>
      <c r="R86">
        <f>'2001 Pink Exp  '!R85</f>
        <v>0</v>
      </c>
      <c r="S86">
        <f>'2001 Pink Exp  '!S85</f>
        <v>0</v>
      </c>
      <c r="T86">
        <f>'2001 Pink Exp  '!T85</f>
        <v>0</v>
      </c>
      <c r="U86">
        <f>'2001 Pink Exp  '!U85</f>
        <v>0</v>
      </c>
      <c r="V86">
        <f>'2001 Pink Exp  '!V85</f>
        <v>0</v>
      </c>
      <c r="W86">
        <f>'2001 Pink Exp  '!W85</f>
        <v>0</v>
      </c>
      <c r="X86">
        <f>'2001 Pink Exp  '!X85</f>
        <v>0</v>
      </c>
      <c r="Y86">
        <f>'2001 Pink Exp  '!Y85</f>
        <v>0</v>
      </c>
      <c r="Z86">
        <f t="shared" si="31"/>
        <v>0</v>
      </c>
      <c r="AB86">
        <f t="shared" si="26"/>
        <v>0</v>
      </c>
      <c r="AC86">
        <f t="shared" si="27"/>
        <v>0</v>
      </c>
      <c r="AE86">
        <f t="shared" si="28"/>
        <v>24</v>
      </c>
      <c r="AF86">
        <f t="shared" si="25"/>
        <v>0</v>
      </c>
      <c r="AG86">
        <f t="shared" si="30"/>
        <v>0</v>
      </c>
      <c r="AH86">
        <f t="shared" si="30"/>
        <v>0</v>
      </c>
      <c r="AI86">
        <f t="shared" si="30"/>
        <v>0</v>
      </c>
      <c r="AJ86">
        <f t="shared" si="29"/>
        <v>0</v>
      </c>
      <c r="AK86">
        <f t="shared" si="29"/>
        <v>0</v>
      </c>
      <c r="AL86">
        <f t="shared" si="29"/>
        <v>0</v>
      </c>
      <c r="AM86">
        <f t="shared" si="29"/>
        <v>0</v>
      </c>
      <c r="AN86">
        <f t="shared" si="29"/>
        <v>0</v>
      </c>
      <c r="AO86">
        <f t="shared" si="29"/>
        <v>0</v>
      </c>
      <c r="AP86">
        <f t="shared" si="29"/>
        <v>0</v>
      </c>
      <c r="AQ86">
        <f t="shared" si="29"/>
        <v>0</v>
      </c>
      <c r="AR86">
        <f t="shared" si="29"/>
        <v>0</v>
      </c>
      <c r="AS86">
        <f t="shared" si="29"/>
        <v>0</v>
      </c>
      <c r="AT86">
        <f t="shared" si="29"/>
        <v>0</v>
      </c>
      <c r="AU86">
        <f t="shared" si="23"/>
        <v>0</v>
      </c>
      <c r="AV86">
        <f t="shared" si="23"/>
        <v>0</v>
      </c>
      <c r="AW86">
        <f t="shared" si="22"/>
        <v>0</v>
      </c>
      <c r="AX86">
        <f t="shared" si="22"/>
        <v>0</v>
      </c>
      <c r="AY86">
        <f t="shared" si="22"/>
        <v>0</v>
      </c>
      <c r="AZ86">
        <f t="shared" si="22"/>
        <v>0</v>
      </c>
      <c r="BA86">
        <f t="shared" si="22"/>
        <v>0</v>
      </c>
      <c r="BB86">
        <f t="shared" si="20"/>
        <v>0</v>
      </c>
      <c r="BC86">
        <f t="shared" si="20"/>
        <v>0</v>
      </c>
    </row>
    <row r="87" spans="1:55" x14ac:dyDescent="0.2">
      <c r="A87" s="1">
        <v>43723</v>
      </c>
      <c r="B87">
        <f>'2001 Pink Exp  '!B86</f>
        <v>0</v>
      </c>
      <c r="C87">
        <f>'2001 Pink Exp  '!C86</f>
        <v>0</v>
      </c>
      <c r="D87">
        <f>'2001 Pink Exp  '!D86</f>
        <v>0</v>
      </c>
      <c r="E87">
        <f>'2001 Pink Exp  '!E86</f>
        <v>0</v>
      </c>
      <c r="F87">
        <f>'2001 Pink Exp  '!F86</f>
        <v>0</v>
      </c>
      <c r="G87">
        <f>'2001 Pink Exp  '!G86</f>
        <v>0</v>
      </c>
      <c r="H87">
        <f>'2001 Pink Exp  '!H86</f>
        <v>0</v>
      </c>
      <c r="I87">
        <f>'2001 Pink Exp  '!I86</f>
        <v>0</v>
      </c>
      <c r="J87">
        <f>'2001 Pink Exp  '!J86</f>
        <v>0</v>
      </c>
      <c r="K87">
        <f>'2001 Pink Exp  '!K86</f>
        <v>0</v>
      </c>
      <c r="L87">
        <f>'2001 Pink Exp  '!L86</f>
        <v>0</v>
      </c>
      <c r="M87">
        <f>'2001 Pink Exp  '!M86</f>
        <v>0</v>
      </c>
      <c r="N87">
        <f>'2001 Pink Exp  '!N86</f>
        <v>0</v>
      </c>
      <c r="O87">
        <f>'2001 Pink Exp  '!O86</f>
        <v>0</v>
      </c>
      <c r="P87">
        <f>'2001 Pink Exp  '!P86</f>
        <v>0</v>
      </c>
      <c r="Q87">
        <f>'2001 Pink Exp  '!Q86</f>
        <v>0</v>
      </c>
      <c r="R87">
        <f>'2001 Pink Exp  '!R86</f>
        <v>0</v>
      </c>
      <c r="S87">
        <f>'2001 Pink Exp  '!S86</f>
        <v>0</v>
      </c>
      <c r="T87">
        <f>'2001 Pink Exp  '!T86</f>
        <v>0</v>
      </c>
      <c r="U87">
        <f>'2001 Pink Exp  '!U86</f>
        <v>0</v>
      </c>
      <c r="V87">
        <f>'2001 Pink Exp  '!V86</f>
        <v>0</v>
      </c>
      <c r="W87">
        <f>'2001 Pink Exp  '!W86</f>
        <v>0</v>
      </c>
      <c r="X87">
        <f>'2001 Pink Exp  '!X86</f>
        <v>0</v>
      </c>
      <c r="Y87">
        <f>'2001 Pink Exp  '!Y86</f>
        <v>0</v>
      </c>
      <c r="Z87">
        <f t="shared" si="31"/>
        <v>0</v>
      </c>
      <c r="AB87">
        <f t="shared" si="26"/>
        <v>0</v>
      </c>
      <c r="AC87">
        <f t="shared" si="27"/>
        <v>0</v>
      </c>
      <c r="AE87">
        <f t="shared" si="28"/>
        <v>24</v>
      </c>
      <c r="AF87">
        <f t="shared" ref="AF87" si="32">SUM(AG87:BC87)/(2*(AE87-1))</f>
        <v>0</v>
      </c>
      <c r="AG87">
        <f t="shared" ref="AG87" si="33">(B87/3-C87/3)^2</f>
        <v>0</v>
      </c>
      <c r="AH87">
        <f t="shared" ref="AH87" si="34">(C87/3-D87/3)^2</f>
        <v>0</v>
      </c>
      <c r="AI87">
        <f t="shared" ref="AI87" si="35">(D87/3-E87/3)^2</f>
        <v>0</v>
      </c>
      <c r="AJ87">
        <f t="shared" ref="AJ87" si="36">(E87/3-F87/3)^2</f>
        <v>0</v>
      </c>
      <c r="AK87">
        <f t="shared" ref="AK87" si="37">(F87/3-G87/3)^2</f>
        <v>0</v>
      </c>
      <c r="AL87">
        <f t="shared" ref="AL87" si="38">(G87/3-H87/3)^2</f>
        <v>0</v>
      </c>
      <c r="AM87">
        <f t="shared" ref="AM87" si="39">(H87/3-I87/3)^2</f>
        <v>0</v>
      </c>
      <c r="AN87">
        <f t="shared" ref="AN87" si="40">(I87/3-J87/3)^2</f>
        <v>0</v>
      </c>
      <c r="AO87">
        <f t="shared" ref="AO87" si="41">(J87/3-K87/3)^2</f>
        <v>0</v>
      </c>
      <c r="AP87">
        <f t="shared" ref="AP87" si="42">(K87/3-L87/3)^2</f>
        <v>0</v>
      </c>
      <c r="AQ87">
        <f t="shared" ref="AQ87" si="43">(L87/3-M87/3)^2</f>
        <v>0</v>
      </c>
      <c r="AR87">
        <f t="shared" ref="AR87" si="44">(M87/3-N87/3)^2</f>
        <v>0</v>
      </c>
      <c r="AS87">
        <f t="shared" ref="AS87" si="45">(N87/3-O87/3)^2</f>
        <v>0</v>
      </c>
      <c r="AT87">
        <f t="shared" ref="AT87" si="46">(O87/3-P87/3)^2</f>
        <v>0</v>
      </c>
      <c r="AU87">
        <f t="shared" ref="AU87" si="47">(P87/3-Q87/3)^2</f>
        <v>0</v>
      </c>
      <c r="AV87">
        <f t="shared" ref="AV87" si="48">(Q87/3-R87/3)^2</f>
        <v>0</v>
      </c>
      <c r="AW87">
        <f t="shared" ref="AW87" si="49">(R87/3-S87/3)^2</f>
        <v>0</v>
      </c>
      <c r="AX87">
        <f t="shared" ref="AX87" si="50">(S87/3-T87/3)^2</f>
        <v>0</v>
      </c>
      <c r="AY87">
        <f t="shared" ref="AY87" si="51">(T87/3-U87/3)^2</f>
        <v>0</v>
      </c>
      <c r="AZ87">
        <f t="shared" ref="AZ87" si="52">(U87/3-V87/3)^2</f>
        <v>0</v>
      </c>
      <c r="BA87">
        <f t="shared" ref="BA87" si="53">(V87/3-W87/3)^2</f>
        <v>0</v>
      </c>
      <c r="BB87">
        <f t="shared" ref="BB87" si="54">(W87/3-X87/3)^2</f>
        <v>0</v>
      </c>
      <c r="BC87">
        <f t="shared" ref="BC87" si="55">(X87/3-Y87/3)^2</f>
        <v>0</v>
      </c>
    </row>
    <row r="89" spans="1:55" x14ac:dyDescent="0.2">
      <c r="B89" s="11">
        <v>1179</v>
      </c>
      <c r="C89" s="11">
        <v>1377</v>
      </c>
      <c r="D89" s="11">
        <v>663</v>
      </c>
      <c r="E89" s="11">
        <v>543</v>
      </c>
      <c r="F89" s="11">
        <v>513</v>
      </c>
      <c r="G89" s="11">
        <v>240</v>
      </c>
      <c r="H89" s="11">
        <v>174</v>
      </c>
      <c r="I89" s="11">
        <v>87</v>
      </c>
      <c r="J89" s="11">
        <v>12</v>
      </c>
      <c r="K89" s="11">
        <v>36</v>
      </c>
      <c r="L89" s="11">
        <v>18</v>
      </c>
      <c r="M89" s="11">
        <v>9</v>
      </c>
      <c r="N89" s="11">
        <v>9</v>
      </c>
      <c r="O89" s="11">
        <v>-3</v>
      </c>
      <c r="P89" s="11">
        <v>45</v>
      </c>
      <c r="Q89" s="11">
        <v>33</v>
      </c>
      <c r="R89" s="11">
        <v>135</v>
      </c>
      <c r="S89" s="11">
        <v>204</v>
      </c>
      <c r="T89" s="11">
        <v>300</v>
      </c>
      <c r="U89" s="11">
        <v>207</v>
      </c>
      <c r="V89" s="11">
        <v>408</v>
      </c>
      <c r="W89" s="11">
        <v>453</v>
      </c>
      <c r="X89" s="11">
        <v>759</v>
      </c>
      <c r="Y89" s="11">
        <v>885</v>
      </c>
      <c r="Z89" s="11">
        <f>SUM(B89:Y89)</f>
        <v>8286</v>
      </c>
    </row>
    <row r="90" spans="1:55" x14ac:dyDescent="0.2">
      <c r="B90" s="13">
        <f>B89/$Z$89</f>
        <v>0.14228819695872555</v>
      </c>
      <c r="C90" s="13">
        <f t="shared" ref="C90:Y90" si="56">C89/$Z$89</f>
        <v>0.16618392469225199</v>
      </c>
      <c r="D90" s="13">
        <f t="shared" si="56"/>
        <v>8.0014482259232439E-2</v>
      </c>
      <c r="E90" s="13">
        <f t="shared" si="56"/>
        <v>6.553222302679218E-2</v>
      </c>
      <c r="F90" s="13">
        <f t="shared" si="56"/>
        <v>6.1911658218682115E-2</v>
      </c>
      <c r="G90" s="12">
        <f t="shared" si="56"/>
        <v>2.8964518464880521E-2</v>
      </c>
      <c r="H90" s="12">
        <f t="shared" si="56"/>
        <v>2.0999275887038378E-2</v>
      </c>
      <c r="I90" s="12">
        <f t="shared" si="56"/>
        <v>1.0499637943519189E-2</v>
      </c>
      <c r="J90" s="12">
        <f t="shared" si="56"/>
        <v>1.448225923244026E-3</v>
      </c>
      <c r="K90" s="12">
        <f t="shared" si="56"/>
        <v>4.3446777697320783E-3</v>
      </c>
      <c r="L90" s="12">
        <f t="shared" si="56"/>
        <v>2.1723388848660392E-3</v>
      </c>
      <c r="M90" s="12">
        <f t="shared" si="56"/>
        <v>1.0861694424330196E-3</v>
      </c>
      <c r="N90" s="12">
        <f t="shared" si="56"/>
        <v>1.0861694424330196E-3</v>
      </c>
      <c r="O90" s="12">
        <f t="shared" si="56"/>
        <v>-3.6205648081100649E-4</v>
      </c>
      <c r="P90" s="12">
        <f t="shared" si="56"/>
        <v>5.4308472121650979E-3</v>
      </c>
      <c r="Q90" s="12">
        <f t="shared" si="56"/>
        <v>3.9826212889210715E-3</v>
      </c>
      <c r="R90" s="12">
        <f t="shared" si="56"/>
        <v>1.6292541636495295E-2</v>
      </c>
      <c r="S90" s="12">
        <f t="shared" si="56"/>
        <v>2.4619840695148443E-2</v>
      </c>
      <c r="T90" s="12">
        <f t="shared" si="56"/>
        <v>3.6205648081100654E-2</v>
      </c>
      <c r="U90" s="12">
        <f t="shared" si="56"/>
        <v>2.4981897175959451E-2</v>
      </c>
      <c r="V90" s="13">
        <f t="shared" si="56"/>
        <v>4.9239681390296886E-2</v>
      </c>
      <c r="W90" s="13">
        <f t="shared" si="56"/>
        <v>5.4670528602461986E-2</v>
      </c>
      <c r="X90" s="13">
        <f t="shared" si="56"/>
        <v>9.1600289645184643E-2</v>
      </c>
      <c r="Y90" s="13">
        <f t="shared" si="56"/>
        <v>0.10680666183924692</v>
      </c>
      <c r="AB90" t="s">
        <v>28</v>
      </c>
      <c r="AC90" t="s">
        <v>29</v>
      </c>
      <c r="AD90" t="s">
        <v>32</v>
      </c>
    </row>
    <row r="91" spans="1:55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6"/>
      <c r="AB91">
        <f>SUM(AB7:AB87)</f>
        <v>8307</v>
      </c>
      <c r="AC91" t="e">
        <f>SUM(AC7:AC87)</f>
        <v>#DIV/0!</v>
      </c>
      <c r="AD91" t="e">
        <f>SQRT(AC91)</f>
        <v>#DIV/0!</v>
      </c>
    </row>
    <row r="92" spans="1:55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55" x14ac:dyDescent="0.2">
      <c r="E93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E6A2-4029-4974-8AE0-AA65955C9867}">
  <dimension ref="A1:AA88"/>
  <sheetViews>
    <sheetView view="pageBreakPreview" zoomScale="60" zoomScaleNormal="75" workbookViewId="0">
      <selection activeCell="Z97" sqref="Z97"/>
    </sheetView>
  </sheetViews>
  <sheetFormatPr defaultRowHeight="12.75" x14ac:dyDescent="0.2"/>
  <cols>
    <col min="1" max="1" width="8.6640625" style="18" customWidth="1"/>
    <col min="2" max="2" width="6.6640625" style="18" customWidth="1"/>
    <col min="3" max="4" width="7.1640625" style="18" customWidth="1"/>
    <col min="5" max="5" width="7.5" style="18" customWidth="1"/>
    <col min="6" max="8" width="6" style="18" customWidth="1"/>
    <col min="9" max="11" width="6.6640625" style="18" customWidth="1"/>
    <col min="12" max="14" width="6" style="18" customWidth="1"/>
    <col min="15" max="16" width="6.1640625" style="18" customWidth="1"/>
    <col min="17" max="23" width="6" style="18" customWidth="1"/>
    <col min="24" max="24" width="5.6640625" style="18" customWidth="1"/>
    <col min="25" max="25" width="7" style="18" customWidth="1"/>
    <col min="26" max="26" width="7.5" style="18" customWidth="1"/>
    <col min="27" max="27" width="7.33203125" style="18" customWidth="1"/>
    <col min="28" max="256" width="9.33203125" style="18"/>
    <col min="257" max="257" width="8.6640625" style="18" customWidth="1"/>
    <col min="258" max="258" width="6.6640625" style="18" customWidth="1"/>
    <col min="259" max="260" width="7.1640625" style="18" customWidth="1"/>
    <col min="261" max="261" width="7.5" style="18" customWidth="1"/>
    <col min="262" max="264" width="6" style="18" customWidth="1"/>
    <col min="265" max="267" width="6.6640625" style="18" customWidth="1"/>
    <col min="268" max="270" width="6" style="18" customWidth="1"/>
    <col min="271" max="272" width="6.1640625" style="18" customWidth="1"/>
    <col min="273" max="279" width="6" style="18" customWidth="1"/>
    <col min="280" max="280" width="5.6640625" style="18" customWidth="1"/>
    <col min="281" max="281" width="7" style="18" customWidth="1"/>
    <col min="282" max="282" width="7.5" style="18" customWidth="1"/>
    <col min="283" max="283" width="7.33203125" style="18" customWidth="1"/>
    <col min="284" max="512" width="9.33203125" style="18"/>
    <col min="513" max="513" width="8.6640625" style="18" customWidth="1"/>
    <col min="514" max="514" width="6.6640625" style="18" customWidth="1"/>
    <col min="515" max="516" width="7.1640625" style="18" customWidth="1"/>
    <col min="517" max="517" width="7.5" style="18" customWidth="1"/>
    <col min="518" max="520" width="6" style="18" customWidth="1"/>
    <col min="521" max="523" width="6.6640625" style="18" customWidth="1"/>
    <col min="524" max="526" width="6" style="18" customWidth="1"/>
    <col min="527" max="528" width="6.1640625" style="18" customWidth="1"/>
    <col min="529" max="535" width="6" style="18" customWidth="1"/>
    <col min="536" max="536" width="5.6640625" style="18" customWidth="1"/>
    <col min="537" max="537" width="7" style="18" customWidth="1"/>
    <col min="538" max="538" width="7.5" style="18" customWidth="1"/>
    <col min="539" max="539" width="7.33203125" style="18" customWidth="1"/>
    <col min="540" max="768" width="9.33203125" style="18"/>
    <col min="769" max="769" width="8.6640625" style="18" customWidth="1"/>
    <col min="770" max="770" width="6.6640625" style="18" customWidth="1"/>
    <col min="771" max="772" width="7.1640625" style="18" customWidth="1"/>
    <col min="773" max="773" width="7.5" style="18" customWidth="1"/>
    <col min="774" max="776" width="6" style="18" customWidth="1"/>
    <col min="777" max="779" width="6.6640625" style="18" customWidth="1"/>
    <col min="780" max="782" width="6" style="18" customWidth="1"/>
    <col min="783" max="784" width="6.1640625" style="18" customWidth="1"/>
    <col min="785" max="791" width="6" style="18" customWidth="1"/>
    <col min="792" max="792" width="5.6640625" style="18" customWidth="1"/>
    <col min="793" max="793" width="7" style="18" customWidth="1"/>
    <col min="794" max="794" width="7.5" style="18" customWidth="1"/>
    <col min="795" max="795" width="7.33203125" style="18" customWidth="1"/>
    <col min="796" max="1024" width="9.33203125" style="18"/>
    <col min="1025" max="1025" width="8.6640625" style="18" customWidth="1"/>
    <col min="1026" max="1026" width="6.6640625" style="18" customWidth="1"/>
    <col min="1027" max="1028" width="7.1640625" style="18" customWidth="1"/>
    <col min="1029" max="1029" width="7.5" style="18" customWidth="1"/>
    <col min="1030" max="1032" width="6" style="18" customWidth="1"/>
    <col min="1033" max="1035" width="6.6640625" style="18" customWidth="1"/>
    <col min="1036" max="1038" width="6" style="18" customWidth="1"/>
    <col min="1039" max="1040" width="6.1640625" style="18" customWidth="1"/>
    <col min="1041" max="1047" width="6" style="18" customWidth="1"/>
    <col min="1048" max="1048" width="5.6640625" style="18" customWidth="1"/>
    <col min="1049" max="1049" width="7" style="18" customWidth="1"/>
    <col min="1050" max="1050" width="7.5" style="18" customWidth="1"/>
    <col min="1051" max="1051" width="7.33203125" style="18" customWidth="1"/>
    <col min="1052" max="1280" width="9.33203125" style="18"/>
    <col min="1281" max="1281" width="8.6640625" style="18" customWidth="1"/>
    <col min="1282" max="1282" width="6.6640625" style="18" customWidth="1"/>
    <col min="1283" max="1284" width="7.1640625" style="18" customWidth="1"/>
    <col min="1285" max="1285" width="7.5" style="18" customWidth="1"/>
    <col min="1286" max="1288" width="6" style="18" customWidth="1"/>
    <col min="1289" max="1291" width="6.6640625" style="18" customWidth="1"/>
    <col min="1292" max="1294" width="6" style="18" customWidth="1"/>
    <col min="1295" max="1296" width="6.1640625" style="18" customWidth="1"/>
    <col min="1297" max="1303" width="6" style="18" customWidth="1"/>
    <col min="1304" max="1304" width="5.6640625" style="18" customWidth="1"/>
    <col min="1305" max="1305" width="7" style="18" customWidth="1"/>
    <col min="1306" max="1306" width="7.5" style="18" customWidth="1"/>
    <col min="1307" max="1307" width="7.33203125" style="18" customWidth="1"/>
    <col min="1308" max="1536" width="9.33203125" style="18"/>
    <col min="1537" max="1537" width="8.6640625" style="18" customWidth="1"/>
    <col min="1538" max="1538" width="6.6640625" style="18" customWidth="1"/>
    <col min="1539" max="1540" width="7.1640625" style="18" customWidth="1"/>
    <col min="1541" max="1541" width="7.5" style="18" customWidth="1"/>
    <col min="1542" max="1544" width="6" style="18" customWidth="1"/>
    <col min="1545" max="1547" width="6.6640625" style="18" customWidth="1"/>
    <col min="1548" max="1550" width="6" style="18" customWidth="1"/>
    <col min="1551" max="1552" width="6.1640625" style="18" customWidth="1"/>
    <col min="1553" max="1559" width="6" style="18" customWidth="1"/>
    <col min="1560" max="1560" width="5.6640625" style="18" customWidth="1"/>
    <col min="1561" max="1561" width="7" style="18" customWidth="1"/>
    <col min="1562" max="1562" width="7.5" style="18" customWidth="1"/>
    <col min="1563" max="1563" width="7.33203125" style="18" customWidth="1"/>
    <col min="1564" max="1792" width="9.33203125" style="18"/>
    <col min="1793" max="1793" width="8.6640625" style="18" customWidth="1"/>
    <col min="1794" max="1794" width="6.6640625" style="18" customWidth="1"/>
    <col min="1795" max="1796" width="7.1640625" style="18" customWidth="1"/>
    <col min="1797" max="1797" width="7.5" style="18" customWidth="1"/>
    <col min="1798" max="1800" width="6" style="18" customWidth="1"/>
    <col min="1801" max="1803" width="6.6640625" style="18" customWidth="1"/>
    <col min="1804" max="1806" width="6" style="18" customWidth="1"/>
    <col min="1807" max="1808" width="6.1640625" style="18" customWidth="1"/>
    <col min="1809" max="1815" width="6" style="18" customWidth="1"/>
    <col min="1816" max="1816" width="5.6640625" style="18" customWidth="1"/>
    <col min="1817" max="1817" width="7" style="18" customWidth="1"/>
    <col min="1818" max="1818" width="7.5" style="18" customWidth="1"/>
    <col min="1819" max="1819" width="7.33203125" style="18" customWidth="1"/>
    <col min="1820" max="2048" width="9.33203125" style="18"/>
    <col min="2049" max="2049" width="8.6640625" style="18" customWidth="1"/>
    <col min="2050" max="2050" width="6.6640625" style="18" customWidth="1"/>
    <col min="2051" max="2052" width="7.1640625" style="18" customWidth="1"/>
    <col min="2053" max="2053" width="7.5" style="18" customWidth="1"/>
    <col min="2054" max="2056" width="6" style="18" customWidth="1"/>
    <col min="2057" max="2059" width="6.6640625" style="18" customWidth="1"/>
    <col min="2060" max="2062" width="6" style="18" customWidth="1"/>
    <col min="2063" max="2064" width="6.1640625" style="18" customWidth="1"/>
    <col min="2065" max="2071" width="6" style="18" customWidth="1"/>
    <col min="2072" max="2072" width="5.6640625" style="18" customWidth="1"/>
    <col min="2073" max="2073" width="7" style="18" customWidth="1"/>
    <col min="2074" max="2074" width="7.5" style="18" customWidth="1"/>
    <col min="2075" max="2075" width="7.33203125" style="18" customWidth="1"/>
    <col min="2076" max="2304" width="9.33203125" style="18"/>
    <col min="2305" max="2305" width="8.6640625" style="18" customWidth="1"/>
    <col min="2306" max="2306" width="6.6640625" style="18" customWidth="1"/>
    <col min="2307" max="2308" width="7.1640625" style="18" customWidth="1"/>
    <col min="2309" max="2309" width="7.5" style="18" customWidth="1"/>
    <col min="2310" max="2312" width="6" style="18" customWidth="1"/>
    <col min="2313" max="2315" width="6.6640625" style="18" customWidth="1"/>
    <col min="2316" max="2318" width="6" style="18" customWidth="1"/>
    <col min="2319" max="2320" width="6.1640625" style="18" customWidth="1"/>
    <col min="2321" max="2327" width="6" style="18" customWidth="1"/>
    <col min="2328" max="2328" width="5.6640625" style="18" customWidth="1"/>
    <col min="2329" max="2329" width="7" style="18" customWidth="1"/>
    <col min="2330" max="2330" width="7.5" style="18" customWidth="1"/>
    <col min="2331" max="2331" width="7.33203125" style="18" customWidth="1"/>
    <col min="2332" max="2560" width="9.33203125" style="18"/>
    <col min="2561" max="2561" width="8.6640625" style="18" customWidth="1"/>
    <col min="2562" max="2562" width="6.6640625" style="18" customWidth="1"/>
    <col min="2563" max="2564" width="7.1640625" style="18" customWidth="1"/>
    <col min="2565" max="2565" width="7.5" style="18" customWidth="1"/>
    <col min="2566" max="2568" width="6" style="18" customWidth="1"/>
    <col min="2569" max="2571" width="6.6640625" style="18" customWidth="1"/>
    <col min="2572" max="2574" width="6" style="18" customWidth="1"/>
    <col min="2575" max="2576" width="6.1640625" style="18" customWidth="1"/>
    <col min="2577" max="2583" width="6" style="18" customWidth="1"/>
    <col min="2584" max="2584" width="5.6640625" style="18" customWidth="1"/>
    <col min="2585" max="2585" width="7" style="18" customWidth="1"/>
    <col min="2586" max="2586" width="7.5" style="18" customWidth="1"/>
    <col min="2587" max="2587" width="7.33203125" style="18" customWidth="1"/>
    <col min="2588" max="2816" width="9.33203125" style="18"/>
    <col min="2817" max="2817" width="8.6640625" style="18" customWidth="1"/>
    <col min="2818" max="2818" width="6.6640625" style="18" customWidth="1"/>
    <col min="2819" max="2820" width="7.1640625" style="18" customWidth="1"/>
    <col min="2821" max="2821" width="7.5" style="18" customWidth="1"/>
    <col min="2822" max="2824" width="6" style="18" customWidth="1"/>
    <col min="2825" max="2827" width="6.6640625" style="18" customWidth="1"/>
    <col min="2828" max="2830" width="6" style="18" customWidth="1"/>
    <col min="2831" max="2832" width="6.1640625" style="18" customWidth="1"/>
    <col min="2833" max="2839" width="6" style="18" customWidth="1"/>
    <col min="2840" max="2840" width="5.6640625" style="18" customWidth="1"/>
    <col min="2841" max="2841" width="7" style="18" customWidth="1"/>
    <col min="2842" max="2842" width="7.5" style="18" customWidth="1"/>
    <col min="2843" max="2843" width="7.33203125" style="18" customWidth="1"/>
    <col min="2844" max="3072" width="9.33203125" style="18"/>
    <col min="3073" max="3073" width="8.6640625" style="18" customWidth="1"/>
    <col min="3074" max="3074" width="6.6640625" style="18" customWidth="1"/>
    <col min="3075" max="3076" width="7.1640625" style="18" customWidth="1"/>
    <col min="3077" max="3077" width="7.5" style="18" customWidth="1"/>
    <col min="3078" max="3080" width="6" style="18" customWidth="1"/>
    <col min="3081" max="3083" width="6.6640625" style="18" customWidth="1"/>
    <col min="3084" max="3086" width="6" style="18" customWidth="1"/>
    <col min="3087" max="3088" width="6.1640625" style="18" customWidth="1"/>
    <col min="3089" max="3095" width="6" style="18" customWidth="1"/>
    <col min="3096" max="3096" width="5.6640625" style="18" customWidth="1"/>
    <col min="3097" max="3097" width="7" style="18" customWidth="1"/>
    <col min="3098" max="3098" width="7.5" style="18" customWidth="1"/>
    <col min="3099" max="3099" width="7.33203125" style="18" customWidth="1"/>
    <col min="3100" max="3328" width="9.33203125" style="18"/>
    <col min="3329" max="3329" width="8.6640625" style="18" customWidth="1"/>
    <col min="3330" max="3330" width="6.6640625" style="18" customWidth="1"/>
    <col min="3331" max="3332" width="7.1640625" style="18" customWidth="1"/>
    <col min="3333" max="3333" width="7.5" style="18" customWidth="1"/>
    <col min="3334" max="3336" width="6" style="18" customWidth="1"/>
    <col min="3337" max="3339" width="6.6640625" style="18" customWidth="1"/>
    <col min="3340" max="3342" width="6" style="18" customWidth="1"/>
    <col min="3343" max="3344" width="6.1640625" style="18" customWidth="1"/>
    <col min="3345" max="3351" width="6" style="18" customWidth="1"/>
    <col min="3352" max="3352" width="5.6640625" style="18" customWidth="1"/>
    <col min="3353" max="3353" width="7" style="18" customWidth="1"/>
    <col min="3354" max="3354" width="7.5" style="18" customWidth="1"/>
    <col min="3355" max="3355" width="7.33203125" style="18" customWidth="1"/>
    <col min="3356" max="3584" width="9.33203125" style="18"/>
    <col min="3585" max="3585" width="8.6640625" style="18" customWidth="1"/>
    <col min="3586" max="3586" width="6.6640625" style="18" customWidth="1"/>
    <col min="3587" max="3588" width="7.1640625" style="18" customWidth="1"/>
    <col min="3589" max="3589" width="7.5" style="18" customWidth="1"/>
    <col min="3590" max="3592" width="6" style="18" customWidth="1"/>
    <col min="3593" max="3595" width="6.6640625" style="18" customWidth="1"/>
    <col min="3596" max="3598" width="6" style="18" customWidth="1"/>
    <col min="3599" max="3600" width="6.1640625" style="18" customWidth="1"/>
    <col min="3601" max="3607" width="6" style="18" customWidth="1"/>
    <col min="3608" max="3608" width="5.6640625" style="18" customWidth="1"/>
    <col min="3609" max="3609" width="7" style="18" customWidth="1"/>
    <col min="3610" max="3610" width="7.5" style="18" customWidth="1"/>
    <col min="3611" max="3611" width="7.33203125" style="18" customWidth="1"/>
    <col min="3612" max="3840" width="9.33203125" style="18"/>
    <col min="3841" max="3841" width="8.6640625" style="18" customWidth="1"/>
    <col min="3842" max="3842" width="6.6640625" style="18" customWidth="1"/>
    <col min="3843" max="3844" width="7.1640625" style="18" customWidth="1"/>
    <col min="3845" max="3845" width="7.5" style="18" customWidth="1"/>
    <col min="3846" max="3848" width="6" style="18" customWidth="1"/>
    <col min="3849" max="3851" width="6.6640625" style="18" customWidth="1"/>
    <col min="3852" max="3854" width="6" style="18" customWidth="1"/>
    <col min="3855" max="3856" width="6.1640625" style="18" customWidth="1"/>
    <col min="3857" max="3863" width="6" style="18" customWidth="1"/>
    <col min="3864" max="3864" width="5.6640625" style="18" customWidth="1"/>
    <col min="3865" max="3865" width="7" style="18" customWidth="1"/>
    <col min="3866" max="3866" width="7.5" style="18" customWidth="1"/>
    <col min="3867" max="3867" width="7.33203125" style="18" customWidth="1"/>
    <col min="3868" max="4096" width="9.33203125" style="18"/>
    <col min="4097" max="4097" width="8.6640625" style="18" customWidth="1"/>
    <col min="4098" max="4098" width="6.6640625" style="18" customWidth="1"/>
    <col min="4099" max="4100" width="7.1640625" style="18" customWidth="1"/>
    <col min="4101" max="4101" width="7.5" style="18" customWidth="1"/>
    <col min="4102" max="4104" width="6" style="18" customWidth="1"/>
    <col min="4105" max="4107" width="6.6640625" style="18" customWidth="1"/>
    <col min="4108" max="4110" width="6" style="18" customWidth="1"/>
    <col min="4111" max="4112" width="6.1640625" style="18" customWidth="1"/>
    <col min="4113" max="4119" width="6" style="18" customWidth="1"/>
    <col min="4120" max="4120" width="5.6640625" style="18" customWidth="1"/>
    <col min="4121" max="4121" width="7" style="18" customWidth="1"/>
    <col min="4122" max="4122" width="7.5" style="18" customWidth="1"/>
    <col min="4123" max="4123" width="7.33203125" style="18" customWidth="1"/>
    <col min="4124" max="4352" width="9.33203125" style="18"/>
    <col min="4353" max="4353" width="8.6640625" style="18" customWidth="1"/>
    <col min="4354" max="4354" width="6.6640625" style="18" customWidth="1"/>
    <col min="4355" max="4356" width="7.1640625" style="18" customWidth="1"/>
    <col min="4357" max="4357" width="7.5" style="18" customWidth="1"/>
    <col min="4358" max="4360" width="6" style="18" customWidth="1"/>
    <col min="4361" max="4363" width="6.6640625" style="18" customWidth="1"/>
    <col min="4364" max="4366" width="6" style="18" customWidth="1"/>
    <col min="4367" max="4368" width="6.1640625" style="18" customWidth="1"/>
    <col min="4369" max="4375" width="6" style="18" customWidth="1"/>
    <col min="4376" max="4376" width="5.6640625" style="18" customWidth="1"/>
    <col min="4377" max="4377" width="7" style="18" customWidth="1"/>
    <col min="4378" max="4378" width="7.5" style="18" customWidth="1"/>
    <col min="4379" max="4379" width="7.33203125" style="18" customWidth="1"/>
    <col min="4380" max="4608" width="9.33203125" style="18"/>
    <col min="4609" max="4609" width="8.6640625" style="18" customWidth="1"/>
    <col min="4610" max="4610" width="6.6640625" style="18" customWidth="1"/>
    <col min="4611" max="4612" width="7.1640625" style="18" customWidth="1"/>
    <col min="4613" max="4613" width="7.5" style="18" customWidth="1"/>
    <col min="4614" max="4616" width="6" style="18" customWidth="1"/>
    <col min="4617" max="4619" width="6.6640625" style="18" customWidth="1"/>
    <col min="4620" max="4622" width="6" style="18" customWidth="1"/>
    <col min="4623" max="4624" width="6.1640625" style="18" customWidth="1"/>
    <col min="4625" max="4631" width="6" style="18" customWidth="1"/>
    <col min="4632" max="4632" width="5.6640625" style="18" customWidth="1"/>
    <col min="4633" max="4633" width="7" style="18" customWidth="1"/>
    <col min="4634" max="4634" width="7.5" style="18" customWidth="1"/>
    <col min="4635" max="4635" width="7.33203125" style="18" customWidth="1"/>
    <col min="4636" max="4864" width="9.33203125" style="18"/>
    <col min="4865" max="4865" width="8.6640625" style="18" customWidth="1"/>
    <col min="4866" max="4866" width="6.6640625" style="18" customWidth="1"/>
    <col min="4867" max="4868" width="7.1640625" style="18" customWidth="1"/>
    <col min="4869" max="4869" width="7.5" style="18" customWidth="1"/>
    <col min="4870" max="4872" width="6" style="18" customWidth="1"/>
    <col min="4873" max="4875" width="6.6640625" style="18" customWidth="1"/>
    <col min="4876" max="4878" width="6" style="18" customWidth="1"/>
    <col min="4879" max="4880" width="6.1640625" style="18" customWidth="1"/>
    <col min="4881" max="4887" width="6" style="18" customWidth="1"/>
    <col min="4888" max="4888" width="5.6640625" style="18" customWidth="1"/>
    <col min="4889" max="4889" width="7" style="18" customWidth="1"/>
    <col min="4890" max="4890" width="7.5" style="18" customWidth="1"/>
    <col min="4891" max="4891" width="7.33203125" style="18" customWidth="1"/>
    <col min="4892" max="5120" width="9.33203125" style="18"/>
    <col min="5121" max="5121" width="8.6640625" style="18" customWidth="1"/>
    <col min="5122" max="5122" width="6.6640625" style="18" customWidth="1"/>
    <col min="5123" max="5124" width="7.1640625" style="18" customWidth="1"/>
    <col min="5125" max="5125" width="7.5" style="18" customWidth="1"/>
    <col min="5126" max="5128" width="6" style="18" customWidth="1"/>
    <col min="5129" max="5131" width="6.6640625" style="18" customWidth="1"/>
    <col min="5132" max="5134" width="6" style="18" customWidth="1"/>
    <col min="5135" max="5136" width="6.1640625" style="18" customWidth="1"/>
    <col min="5137" max="5143" width="6" style="18" customWidth="1"/>
    <col min="5144" max="5144" width="5.6640625" style="18" customWidth="1"/>
    <col min="5145" max="5145" width="7" style="18" customWidth="1"/>
    <col min="5146" max="5146" width="7.5" style="18" customWidth="1"/>
    <col min="5147" max="5147" width="7.33203125" style="18" customWidth="1"/>
    <col min="5148" max="5376" width="9.33203125" style="18"/>
    <col min="5377" max="5377" width="8.6640625" style="18" customWidth="1"/>
    <col min="5378" max="5378" width="6.6640625" style="18" customWidth="1"/>
    <col min="5379" max="5380" width="7.1640625" style="18" customWidth="1"/>
    <col min="5381" max="5381" width="7.5" style="18" customWidth="1"/>
    <col min="5382" max="5384" width="6" style="18" customWidth="1"/>
    <col min="5385" max="5387" width="6.6640625" style="18" customWidth="1"/>
    <col min="5388" max="5390" width="6" style="18" customWidth="1"/>
    <col min="5391" max="5392" width="6.1640625" style="18" customWidth="1"/>
    <col min="5393" max="5399" width="6" style="18" customWidth="1"/>
    <col min="5400" max="5400" width="5.6640625" style="18" customWidth="1"/>
    <col min="5401" max="5401" width="7" style="18" customWidth="1"/>
    <col min="5402" max="5402" width="7.5" style="18" customWidth="1"/>
    <col min="5403" max="5403" width="7.33203125" style="18" customWidth="1"/>
    <col min="5404" max="5632" width="9.33203125" style="18"/>
    <col min="5633" max="5633" width="8.6640625" style="18" customWidth="1"/>
    <col min="5634" max="5634" width="6.6640625" style="18" customWidth="1"/>
    <col min="5635" max="5636" width="7.1640625" style="18" customWidth="1"/>
    <col min="5637" max="5637" width="7.5" style="18" customWidth="1"/>
    <col min="5638" max="5640" width="6" style="18" customWidth="1"/>
    <col min="5641" max="5643" width="6.6640625" style="18" customWidth="1"/>
    <col min="5644" max="5646" width="6" style="18" customWidth="1"/>
    <col min="5647" max="5648" width="6.1640625" style="18" customWidth="1"/>
    <col min="5649" max="5655" width="6" style="18" customWidth="1"/>
    <col min="5656" max="5656" width="5.6640625" style="18" customWidth="1"/>
    <col min="5657" max="5657" width="7" style="18" customWidth="1"/>
    <col min="5658" max="5658" width="7.5" style="18" customWidth="1"/>
    <col min="5659" max="5659" width="7.33203125" style="18" customWidth="1"/>
    <col min="5660" max="5888" width="9.33203125" style="18"/>
    <col min="5889" max="5889" width="8.6640625" style="18" customWidth="1"/>
    <col min="5890" max="5890" width="6.6640625" style="18" customWidth="1"/>
    <col min="5891" max="5892" width="7.1640625" style="18" customWidth="1"/>
    <col min="5893" max="5893" width="7.5" style="18" customWidth="1"/>
    <col min="5894" max="5896" width="6" style="18" customWidth="1"/>
    <col min="5897" max="5899" width="6.6640625" style="18" customWidth="1"/>
    <col min="5900" max="5902" width="6" style="18" customWidth="1"/>
    <col min="5903" max="5904" width="6.1640625" style="18" customWidth="1"/>
    <col min="5905" max="5911" width="6" style="18" customWidth="1"/>
    <col min="5912" max="5912" width="5.6640625" style="18" customWidth="1"/>
    <col min="5913" max="5913" width="7" style="18" customWidth="1"/>
    <col min="5914" max="5914" width="7.5" style="18" customWidth="1"/>
    <col min="5915" max="5915" width="7.33203125" style="18" customWidth="1"/>
    <col min="5916" max="6144" width="9.33203125" style="18"/>
    <col min="6145" max="6145" width="8.6640625" style="18" customWidth="1"/>
    <col min="6146" max="6146" width="6.6640625" style="18" customWidth="1"/>
    <col min="6147" max="6148" width="7.1640625" style="18" customWidth="1"/>
    <col min="6149" max="6149" width="7.5" style="18" customWidth="1"/>
    <col min="6150" max="6152" width="6" style="18" customWidth="1"/>
    <col min="6153" max="6155" width="6.6640625" style="18" customWidth="1"/>
    <col min="6156" max="6158" width="6" style="18" customWidth="1"/>
    <col min="6159" max="6160" width="6.1640625" style="18" customWidth="1"/>
    <col min="6161" max="6167" width="6" style="18" customWidth="1"/>
    <col min="6168" max="6168" width="5.6640625" style="18" customWidth="1"/>
    <col min="6169" max="6169" width="7" style="18" customWidth="1"/>
    <col min="6170" max="6170" width="7.5" style="18" customWidth="1"/>
    <col min="6171" max="6171" width="7.33203125" style="18" customWidth="1"/>
    <col min="6172" max="6400" width="9.33203125" style="18"/>
    <col min="6401" max="6401" width="8.6640625" style="18" customWidth="1"/>
    <col min="6402" max="6402" width="6.6640625" style="18" customWidth="1"/>
    <col min="6403" max="6404" width="7.1640625" style="18" customWidth="1"/>
    <col min="6405" max="6405" width="7.5" style="18" customWidth="1"/>
    <col min="6406" max="6408" width="6" style="18" customWidth="1"/>
    <col min="6409" max="6411" width="6.6640625" style="18" customWidth="1"/>
    <col min="6412" max="6414" width="6" style="18" customWidth="1"/>
    <col min="6415" max="6416" width="6.1640625" style="18" customWidth="1"/>
    <col min="6417" max="6423" width="6" style="18" customWidth="1"/>
    <col min="6424" max="6424" width="5.6640625" style="18" customWidth="1"/>
    <col min="6425" max="6425" width="7" style="18" customWidth="1"/>
    <col min="6426" max="6426" width="7.5" style="18" customWidth="1"/>
    <col min="6427" max="6427" width="7.33203125" style="18" customWidth="1"/>
    <col min="6428" max="6656" width="9.33203125" style="18"/>
    <col min="6657" max="6657" width="8.6640625" style="18" customWidth="1"/>
    <col min="6658" max="6658" width="6.6640625" style="18" customWidth="1"/>
    <col min="6659" max="6660" width="7.1640625" style="18" customWidth="1"/>
    <col min="6661" max="6661" width="7.5" style="18" customWidth="1"/>
    <col min="6662" max="6664" width="6" style="18" customWidth="1"/>
    <col min="6665" max="6667" width="6.6640625" style="18" customWidth="1"/>
    <col min="6668" max="6670" width="6" style="18" customWidth="1"/>
    <col min="6671" max="6672" width="6.1640625" style="18" customWidth="1"/>
    <col min="6673" max="6679" width="6" style="18" customWidth="1"/>
    <col min="6680" max="6680" width="5.6640625" style="18" customWidth="1"/>
    <col min="6681" max="6681" width="7" style="18" customWidth="1"/>
    <col min="6682" max="6682" width="7.5" style="18" customWidth="1"/>
    <col min="6683" max="6683" width="7.33203125" style="18" customWidth="1"/>
    <col min="6684" max="6912" width="9.33203125" style="18"/>
    <col min="6913" max="6913" width="8.6640625" style="18" customWidth="1"/>
    <col min="6914" max="6914" width="6.6640625" style="18" customWidth="1"/>
    <col min="6915" max="6916" width="7.1640625" style="18" customWidth="1"/>
    <col min="6917" max="6917" width="7.5" style="18" customWidth="1"/>
    <col min="6918" max="6920" width="6" style="18" customWidth="1"/>
    <col min="6921" max="6923" width="6.6640625" style="18" customWidth="1"/>
    <col min="6924" max="6926" width="6" style="18" customWidth="1"/>
    <col min="6927" max="6928" width="6.1640625" style="18" customWidth="1"/>
    <col min="6929" max="6935" width="6" style="18" customWidth="1"/>
    <col min="6936" max="6936" width="5.6640625" style="18" customWidth="1"/>
    <col min="6937" max="6937" width="7" style="18" customWidth="1"/>
    <col min="6938" max="6938" width="7.5" style="18" customWidth="1"/>
    <col min="6939" max="6939" width="7.33203125" style="18" customWidth="1"/>
    <col min="6940" max="7168" width="9.33203125" style="18"/>
    <col min="7169" max="7169" width="8.6640625" style="18" customWidth="1"/>
    <col min="7170" max="7170" width="6.6640625" style="18" customWidth="1"/>
    <col min="7171" max="7172" width="7.1640625" style="18" customWidth="1"/>
    <col min="7173" max="7173" width="7.5" style="18" customWidth="1"/>
    <col min="7174" max="7176" width="6" style="18" customWidth="1"/>
    <col min="7177" max="7179" width="6.6640625" style="18" customWidth="1"/>
    <col min="7180" max="7182" width="6" style="18" customWidth="1"/>
    <col min="7183" max="7184" width="6.1640625" style="18" customWidth="1"/>
    <col min="7185" max="7191" width="6" style="18" customWidth="1"/>
    <col min="7192" max="7192" width="5.6640625" style="18" customWidth="1"/>
    <col min="7193" max="7193" width="7" style="18" customWidth="1"/>
    <col min="7194" max="7194" width="7.5" style="18" customWidth="1"/>
    <col min="7195" max="7195" width="7.33203125" style="18" customWidth="1"/>
    <col min="7196" max="7424" width="9.33203125" style="18"/>
    <col min="7425" max="7425" width="8.6640625" style="18" customWidth="1"/>
    <col min="7426" max="7426" width="6.6640625" style="18" customWidth="1"/>
    <col min="7427" max="7428" width="7.1640625" style="18" customWidth="1"/>
    <col min="7429" max="7429" width="7.5" style="18" customWidth="1"/>
    <col min="7430" max="7432" width="6" style="18" customWidth="1"/>
    <col min="7433" max="7435" width="6.6640625" style="18" customWidth="1"/>
    <col min="7436" max="7438" width="6" style="18" customWidth="1"/>
    <col min="7439" max="7440" width="6.1640625" style="18" customWidth="1"/>
    <col min="7441" max="7447" width="6" style="18" customWidth="1"/>
    <col min="7448" max="7448" width="5.6640625" style="18" customWidth="1"/>
    <col min="7449" max="7449" width="7" style="18" customWidth="1"/>
    <col min="7450" max="7450" width="7.5" style="18" customWidth="1"/>
    <col min="7451" max="7451" width="7.33203125" style="18" customWidth="1"/>
    <col min="7452" max="7680" width="9.33203125" style="18"/>
    <col min="7681" max="7681" width="8.6640625" style="18" customWidth="1"/>
    <col min="7682" max="7682" width="6.6640625" style="18" customWidth="1"/>
    <col min="7683" max="7684" width="7.1640625" style="18" customWidth="1"/>
    <col min="7685" max="7685" width="7.5" style="18" customWidth="1"/>
    <col min="7686" max="7688" width="6" style="18" customWidth="1"/>
    <col min="7689" max="7691" width="6.6640625" style="18" customWidth="1"/>
    <col min="7692" max="7694" width="6" style="18" customWidth="1"/>
    <col min="7695" max="7696" width="6.1640625" style="18" customWidth="1"/>
    <col min="7697" max="7703" width="6" style="18" customWidth="1"/>
    <col min="7704" max="7704" width="5.6640625" style="18" customWidth="1"/>
    <col min="7705" max="7705" width="7" style="18" customWidth="1"/>
    <col min="7706" max="7706" width="7.5" style="18" customWidth="1"/>
    <col min="7707" max="7707" width="7.33203125" style="18" customWidth="1"/>
    <col min="7708" max="7936" width="9.33203125" style="18"/>
    <col min="7937" max="7937" width="8.6640625" style="18" customWidth="1"/>
    <col min="7938" max="7938" width="6.6640625" style="18" customWidth="1"/>
    <col min="7939" max="7940" width="7.1640625" style="18" customWidth="1"/>
    <col min="7941" max="7941" width="7.5" style="18" customWidth="1"/>
    <col min="7942" max="7944" width="6" style="18" customWidth="1"/>
    <col min="7945" max="7947" width="6.6640625" style="18" customWidth="1"/>
    <col min="7948" max="7950" width="6" style="18" customWidth="1"/>
    <col min="7951" max="7952" width="6.1640625" style="18" customWidth="1"/>
    <col min="7953" max="7959" width="6" style="18" customWidth="1"/>
    <col min="7960" max="7960" width="5.6640625" style="18" customWidth="1"/>
    <col min="7961" max="7961" width="7" style="18" customWidth="1"/>
    <col min="7962" max="7962" width="7.5" style="18" customWidth="1"/>
    <col min="7963" max="7963" width="7.33203125" style="18" customWidth="1"/>
    <col min="7964" max="8192" width="9.33203125" style="18"/>
    <col min="8193" max="8193" width="8.6640625" style="18" customWidth="1"/>
    <col min="8194" max="8194" width="6.6640625" style="18" customWidth="1"/>
    <col min="8195" max="8196" width="7.1640625" style="18" customWidth="1"/>
    <col min="8197" max="8197" width="7.5" style="18" customWidth="1"/>
    <col min="8198" max="8200" width="6" style="18" customWidth="1"/>
    <col min="8201" max="8203" width="6.6640625" style="18" customWidth="1"/>
    <col min="8204" max="8206" width="6" style="18" customWidth="1"/>
    <col min="8207" max="8208" width="6.1640625" style="18" customWidth="1"/>
    <col min="8209" max="8215" width="6" style="18" customWidth="1"/>
    <col min="8216" max="8216" width="5.6640625" style="18" customWidth="1"/>
    <col min="8217" max="8217" width="7" style="18" customWidth="1"/>
    <col min="8218" max="8218" width="7.5" style="18" customWidth="1"/>
    <col min="8219" max="8219" width="7.33203125" style="18" customWidth="1"/>
    <col min="8220" max="8448" width="9.33203125" style="18"/>
    <col min="8449" max="8449" width="8.6640625" style="18" customWidth="1"/>
    <col min="8450" max="8450" width="6.6640625" style="18" customWidth="1"/>
    <col min="8451" max="8452" width="7.1640625" style="18" customWidth="1"/>
    <col min="8453" max="8453" width="7.5" style="18" customWidth="1"/>
    <col min="8454" max="8456" width="6" style="18" customWidth="1"/>
    <col min="8457" max="8459" width="6.6640625" style="18" customWidth="1"/>
    <col min="8460" max="8462" width="6" style="18" customWidth="1"/>
    <col min="8463" max="8464" width="6.1640625" style="18" customWidth="1"/>
    <col min="8465" max="8471" width="6" style="18" customWidth="1"/>
    <col min="8472" max="8472" width="5.6640625" style="18" customWidth="1"/>
    <col min="8473" max="8473" width="7" style="18" customWidth="1"/>
    <col min="8474" max="8474" width="7.5" style="18" customWidth="1"/>
    <col min="8475" max="8475" width="7.33203125" style="18" customWidth="1"/>
    <col min="8476" max="8704" width="9.33203125" style="18"/>
    <col min="8705" max="8705" width="8.6640625" style="18" customWidth="1"/>
    <col min="8706" max="8706" width="6.6640625" style="18" customWidth="1"/>
    <col min="8707" max="8708" width="7.1640625" style="18" customWidth="1"/>
    <col min="8709" max="8709" width="7.5" style="18" customWidth="1"/>
    <col min="8710" max="8712" width="6" style="18" customWidth="1"/>
    <col min="8713" max="8715" width="6.6640625" style="18" customWidth="1"/>
    <col min="8716" max="8718" width="6" style="18" customWidth="1"/>
    <col min="8719" max="8720" width="6.1640625" style="18" customWidth="1"/>
    <col min="8721" max="8727" width="6" style="18" customWidth="1"/>
    <col min="8728" max="8728" width="5.6640625" style="18" customWidth="1"/>
    <col min="8729" max="8729" width="7" style="18" customWidth="1"/>
    <col min="8730" max="8730" width="7.5" style="18" customWidth="1"/>
    <col min="8731" max="8731" width="7.33203125" style="18" customWidth="1"/>
    <col min="8732" max="8960" width="9.33203125" style="18"/>
    <col min="8961" max="8961" width="8.6640625" style="18" customWidth="1"/>
    <col min="8962" max="8962" width="6.6640625" style="18" customWidth="1"/>
    <col min="8963" max="8964" width="7.1640625" style="18" customWidth="1"/>
    <col min="8965" max="8965" width="7.5" style="18" customWidth="1"/>
    <col min="8966" max="8968" width="6" style="18" customWidth="1"/>
    <col min="8969" max="8971" width="6.6640625" style="18" customWidth="1"/>
    <col min="8972" max="8974" width="6" style="18" customWidth="1"/>
    <col min="8975" max="8976" width="6.1640625" style="18" customWidth="1"/>
    <col min="8977" max="8983" width="6" style="18" customWidth="1"/>
    <col min="8984" max="8984" width="5.6640625" style="18" customWidth="1"/>
    <col min="8985" max="8985" width="7" style="18" customWidth="1"/>
    <col min="8986" max="8986" width="7.5" style="18" customWidth="1"/>
    <col min="8987" max="8987" width="7.33203125" style="18" customWidth="1"/>
    <col min="8988" max="9216" width="9.33203125" style="18"/>
    <col min="9217" max="9217" width="8.6640625" style="18" customWidth="1"/>
    <col min="9218" max="9218" width="6.6640625" style="18" customWidth="1"/>
    <col min="9219" max="9220" width="7.1640625" style="18" customWidth="1"/>
    <col min="9221" max="9221" width="7.5" style="18" customWidth="1"/>
    <col min="9222" max="9224" width="6" style="18" customWidth="1"/>
    <col min="9225" max="9227" width="6.6640625" style="18" customWidth="1"/>
    <col min="9228" max="9230" width="6" style="18" customWidth="1"/>
    <col min="9231" max="9232" width="6.1640625" style="18" customWidth="1"/>
    <col min="9233" max="9239" width="6" style="18" customWidth="1"/>
    <col min="9240" max="9240" width="5.6640625" style="18" customWidth="1"/>
    <col min="9241" max="9241" width="7" style="18" customWidth="1"/>
    <col min="9242" max="9242" width="7.5" style="18" customWidth="1"/>
    <col min="9243" max="9243" width="7.33203125" style="18" customWidth="1"/>
    <col min="9244" max="9472" width="9.33203125" style="18"/>
    <col min="9473" max="9473" width="8.6640625" style="18" customWidth="1"/>
    <col min="9474" max="9474" width="6.6640625" style="18" customWidth="1"/>
    <col min="9475" max="9476" width="7.1640625" style="18" customWidth="1"/>
    <col min="9477" max="9477" width="7.5" style="18" customWidth="1"/>
    <col min="9478" max="9480" width="6" style="18" customWidth="1"/>
    <col min="9481" max="9483" width="6.6640625" style="18" customWidth="1"/>
    <col min="9484" max="9486" width="6" style="18" customWidth="1"/>
    <col min="9487" max="9488" width="6.1640625" style="18" customWidth="1"/>
    <col min="9489" max="9495" width="6" style="18" customWidth="1"/>
    <col min="9496" max="9496" width="5.6640625" style="18" customWidth="1"/>
    <col min="9497" max="9497" width="7" style="18" customWidth="1"/>
    <col min="9498" max="9498" width="7.5" style="18" customWidth="1"/>
    <col min="9499" max="9499" width="7.33203125" style="18" customWidth="1"/>
    <col min="9500" max="9728" width="9.33203125" style="18"/>
    <col min="9729" max="9729" width="8.6640625" style="18" customWidth="1"/>
    <col min="9730" max="9730" width="6.6640625" style="18" customWidth="1"/>
    <col min="9731" max="9732" width="7.1640625" style="18" customWidth="1"/>
    <col min="9733" max="9733" width="7.5" style="18" customWidth="1"/>
    <col min="9734" max="9736" width="6" style="18" customWidth="1"/>
    <col min="9737" max="9739" width="6.6640625" style="18" customWidth="1"/>
    <col min="9740" max="9742" width="6" style="18" customWidth="1"/>
    <col min="9743" max="9744" width="6.1640625" style="18" customWidth="1"/>
    <col min="9745" max="9751" width="6" style="18" customWidth="1"/>
    <col min="9752" max="9752" width="5.6640625" style="18" customWidth="1"/>
    <col min="9753" max="9753" width="7" style="18" customWidth="1"/>
    <col min="9754" max="9754" width="7.5" style="18" customWidth="1"/>
    <col min="9755" max="9755" width="7.33203125" style="18" customWidth="1"/>
    <col min="9756" max="9984" width="9.33203125" style="18"/>
    <col min="9985" max="9985" width="8.6640625" style="18" customWidth="1"/>
    <col min="9986" max="9986" width="6.6640625" style="18" customWidth="1"/>
    <col min="9987" max="9988" width="7.1640625" style="18" customWidth="1"/>
    <col min="9989" max="9989" width="7.5" style="18" customWidth="1"/>
    <col min="9990" max="9992" width="6" style="18" customWidth="1"/>
    <col min="9993" max="9995" width="6.6640625" style="18" customWidth="1"/>
    <col min="9996" max="9998" width="6" style="18" customWidth="1"/>
    <col min="9999" max="10000" width="6.1640625" style="18" customWidth="1"/>
    <col min="10001" max="10007" width="6" style="18" customWidth="1"/>
    <col min="10008" max="10008" width="5.6640625" style="18" customWidth="1"/>
    <col min="10009" max="10009" width="7" style="18" customWidth="1"/>
    <col min="10010" max="10010" width="7.5" style="18" customWidth="1"/>
    <col min="10011" max="10011" width="7.33203125" style="18" customWidth="1"/>
    <col min="10012" max="10240" width="9.33203125" style="18"/>
    <col min="10241" max="10241" width="8.6640625" style="18" customWidth="1"/>
    <col min="10242" max="10242" width="6.6640625" style="18" customWidth="1"/>
    <col min="10243" max="10244" width="7.1640625" style="18" customWidth="1"/>
    <col min="10245" max="10245" width="7.5" style="18" customWidth="1"/>
    <col min="10246" max="10248" width="6" style="18" customWidth="1"/>
    <col min="10249" max="10251" width="6.6640625" style="18" customWidth="1"/>
    <col min="10252" max="10254" width="6" style="18" customWidth="1"/>
    <col min="10255" max="10256" width="6.1640625" style="18" customWidth="1"/>
    <col min="10257" max="10263" width="6" style="18" customWidth="1"/>
    <col min="10264" max="10264" width="5.6640625" style="18" customWidth="1"/>
    <col min="10265" max="10265" width="7" style="18" customWidth="1"/>
    <col min="10266" max="10266" width="7.5" style="18" customWidth="1"/>
    <col min="10267" max="10267" width="7.33203125" style="18" customWidth="1"/>
    <col min="10268" max="10496" width="9.33203125" style="18"/>
    <col min="10497" max="10497" width="8.6640625" style="18" customWidth="1"/>
    <col min="10498" max="10498" width="6.6640625" style="18" customWidth="1"/>
    <col min="10499" max="10500" width="7.1640625" style="18" customWidth="1"/>
    <col min="10501" max="10501" width="7.5" style="18" customWidth="1"/>
    <col min="10502" max="10504" width="6" style="18" customWidth="1"/>
    <col min="10505" max="10507" width="6.6640625" style="18" customWidth="1"/>
    <col min="10508" max="10510" width="6" style="18" customWidth="1"/>
    <col min="10511" max="10512" width="6.1640625" style="18" customWidth="1"/>
    <col min="10513" max="10519" width="6" style="18" customWidth="1"/>
    <col min="10520" max="10520" width="5.6640625" style="18" customWidth="1"/>
    <col min="10521" max="10521" width="7" style="18" customWidth="1"/>
    <col min="10522" max="10522" width="7.5" style="18" customWidth="1"/>
    <col min="10523" max="10523" width="7.33203125" style="18" customWidth="1"/>
    <col min="10524" max="10752" width="9.33203125" style="18"/>
    <col min="10753" max="10753" width="8.6640625" style="18" customWidth="1"/>
    <col min="10754" max="10754" width="6.6640625" style="18" customWidth="1"/>
    <col min="10755" max="10756" width="7.1640625" style="18" customWidth="1"/>
    <col min="10757" max="10757" width="7.5" style="18" customWidth="1"/>
    <col min="10758" max="10760" width="6" style="18" customWidth="1"/>
    <col min="10761" max="10763" width="6.6640625" style="18" customWidth="1"/>
    <col min="10764" max="10766" width="6" style="18" customWidth="1"/>
    <col min="10767" max="10768" width="6.1640625" style="18" customWidth="1"/>
    <col min="10769" max="10775" width="6" style="18" customWidth="1"/>
    <col min="10776" max="10776" width="5.6640625" style="18" customWidth="1"/>
    <col min="10777" max="10777" width="7" style="18" customWidth="1"/>
    <col min="10778" max="10778" width="7.5" style="18" customWidth="1"/>
    <col min="10779" max="10779" width="7.33203125" style="18" customWidth="1"/>
    <col min="10780" max="11008" width="9.33203125" style="18"/>
    <col min="11009" max="11009" width="8.6640625" style="18" customWidth="1"/>
    <col min="11010" max="11010" width="6.6640625" style="18" customWidth="1"/>
    <col min="11011" max="11012" width="7.1640625" style="18" customWidth="1"/>
    <col min="11013" max="11013" width="7.5" style="18" customWidth="1"/>
    <col min="11014" max="11016" width="6" style="18" customWidth="1"/>
    <col min="11017" max="11019" width="6.6640625" style="18" customWidth="1"/>
    <col min="11020" max="11022" width="6" style="18" customWidth="1"/>
    <col min="11023" max="11024" width="6.1640625" style="18" customWidth="1"/>
    <col min="11025" max="11031" width="6" style="18" customWidth="1"/>
    <col min="11032" max="11032" width="5.6640625" style="18" customWidth="1"/>
    <col min="11033" max="11033" width="7" style="18" customWidth="1"/>
    <col min="11034" max="11034" width="7.5" style="18" customWidth="1"/>
    <col min="11035" max="11035" width="7.33203125" style="18" customWidth="1"/>
    <col min="11036" max="11264" width="9.33203125" style="18"/>
    <col min="11265" max="11265" width="8.6640625" style="18" customWidth="1"/>
    <col min="11266" max="11266" width="6.6640625" style="18" customWidth="1"/>
    <col min="11267" max="11268" width="7.1640625" style="18" customWidth="1"/>
    <col min="11269" max="11269" width="7.5" style="18" customWidth="1"/>
    <col min="11270" max="11272" width="6" style="18" customWidth="1"/>
    <col min="11273" max="11275" width="6.6640625" style="18" customWidth="1"/>
    <col min="11276" max="11278" width="6" style="18" customWidth="1"/>
    <col min="11279" max="11280" width="6.1640625" style="18" customWidth="1"/>
    <col min="11281" max="11287" width="6" style="18" customWidth="1"/>
    <col min="11288" max="11288" width="5.6640625" style="18" customWidth="1"/>
    <col min="11289" max="11289" width="7" style="18" customWidth="1"/>
    <col min="11290" max="11290" width="7.5" style="18" customWidth="1"/>
    <col min="11291" max="11291" width="7.33203125" style="18" customWidth="1"/>
    <col min="11292" max="11520" width="9.33203125" style="18"/>
    <col min="11521" max="11521" width="8.6640625" style="18" customWidth="1"/>
    <col min="11522" max="11522" width="6.6640625" style="18" customWidth="1"/>
    <col min="11523" max="11524" width="7.1640625" style="18" customWidth="1"/>
    <col min="11525" max="11525" width="7.5" style="18" customWidth="1"/>
    <col min="11526" max="11528" width="6" style="18" customWidth="1"/>
    <col min="11529" max="11531" width="6.6640625" style="18" customWidth="1"/>
    <col min="11532" max="11534" width="6" style="18" customWidth="1"/>
    <col min="11535" max="11536" width="6.1640625" style="18" customWidth="1"/>
    <col min="11537" max="11543" width="6" style="18" customWidth="1"/>
    <col min="11544" max="11544" width="5.6640625" style="18" customWidth="1"/>
    <col min="11545" max="11545" width="7" style="18" customWidth="1"/>
    <col min="11546" max="11546" width="7.5" style="18" customWidth="1"/>
    <col min="11547" max="11547" width="7.33203125" style="18" customWidth="1"/>
    <col min="11548" max="11776" width="9.33203125" style="18"/>
    <col min="11777" max="11777" width="8.6640625" style="18" customWidth="1"/>
    <col min="11778" max="11778" width="6.6640625" style="18" customWidth="1"/>
    <col min="11779" max="11780" width="7.1640625" style="18" customWidth="1"/>
    <col min="11781" max="11781" width="7.5" style="18" customWidth="1"/>
    <col min="11782" max="11784" width="6" style="18" customWidth="1"/>
    <col min="11785" max="11787" width="6.6640625" style="18" customWidth="1"/>
    <col min="11788" max="11790" width="6" style="18" customWidth="1"/>
    <col min="11791" max="11792" width="6.1640625" style="18" customWidth="1"/>
    <col min="11793" max="11799" width="6" style="18" customWidth="1"/>
    <col min="11800" max="11800" width="5.6640625" style="18" customWidth="1"/>
    <col min="11801" max="11801" width="7" style="18" customWidth="1"/>
    <col min="11802" max="11802" width="7.5" style="18" customWidth="1"/>
    <col min="11803" max="11803" width="7.33203125" style="18" customWidth="1"/>
    <col min="11804" max="12032" width="9.33203125" style="18"/>
    <col min="12033" max="12033" width="8.6640625" style="18" customWidth="1"/>
    <col min="12034" max="12034" width="6.6640625" style="18" customWidth="1"/>
    <col min="12035" max="12036" width="7.1640625" style="18" customWidth="1"/>
    <col min="12037" max="12037" width="7.5" style="18" customWidth="1"/>
    <col min="12038" max="12040" width="6" style="18" customWidth="1"/>
    <col min="12041" max="12043" width="6.6640625" style="18" customWidth="1"/>
    <col min="12044" max="12046" width="6" style="18" customWidth="1"/>
    <col min="12047" max="12048" width="6.1640625" style="18" customWidth="1"/>
    <col min="12049" max="12055" width="6" style="18" customWidth="1"/>
    <col min="12056" max="12056" width="5.6640625" style="18" customWidth="1"/>
    <col min="12057" max="12057" width="7" style="18" customWidth="1"/>
    <col min="12058" max="12058" width="7.5" style="18" customWidth="1"/>
    <col min="12059" max="12059" width="7.33203125" style="18" customWidth="1"/>
    <col min="12060" max="12288" width="9.33203125" style="18"/>
    <col min="12289" max="12289" width="8.6640625" style="18" customWidth="1"/>
    <col min="12290" max="12290" width="6.6640625" style="18" customWidth="1"/>
    <col min="12291" max="12292" width="7.1640625" style="18" customWidth="1"/>
    <col min="12293" max="12293" width="7.5" style="18" customWidth="1"/>
    <col min="12294" max="12296" width="6" style="18" customWidth="1"/>
    <col min="12297" max="12299" width="6.6640625" style="18" customWidth="1"/>
    <col min="12300" max="12302" width="6" style="18" customWidth="1"/>
    <col min="12303" max="12304" width="6.1640625" style="18" customWidth="1"/>
    <col min="12305" max="12311" width="6" style="18" customWidth="1"/>
    <col min="12312" max="12312" width="5.6640625" style="18" customWidth="1"/>
    <col min="12313" max="12313" width="7" style="18" customWidth="1"/>
    <col min="12314" max="12314" width="7.5" style="18" customWidth="1"/>
    <col min="12315" max="12315" width="7.33203125" style="18" customWidth="1"/>
    <col min="12316" max="12544" width="9.33203125" style="18"/>
    <col min="12545" max="12545" width="8.6640625" style="18" customWidth="1"/>
    <col min="12546" max="12546" width="6.6640625" style="18" customWidth="1"/>
    <col min="12547" max="12548" width="7.1640625" style="18" customWidth="1"/>
    <col min="12549" max="12549" width="7.5" style="18" customWidth="1"/>
    <col min="12550" max="12552" width="6" style="18" customWidth="1"/>
    <col min="12553" max="12555" width="6.6640625" style="18" customWidth="1"/>
    <col min="12556" max="12558" width="6" style="18" customWidth="1"/>
    <col min="12559" max="12560" width="6.1640625" style="18" customWidth="1"/>
    <col min="12561" max="12567" width="6" style="18" customWidth="1"/>
    <col min="12568" max="12568" width="5.6640625" style="18" customWidth="1"/>
    <col min="12569" max="12569" width="7" style="18" customWidth="1"/>
    <col min="12570" max="12570" width="7.5" style="18" customWidth="1"/>
    <col min="12571" max="12571" width="7.33203125" style="18" customWidth="1"/>
    <col min="12572" max="12800" width="9.33203125" style="18"/>
    <col min="12801" max="12801" width="8.6640625" style="18" customWidth="1"/>
    <col min="12802" max="12802" width="6.6640625" style="18" customWidth="1"/>
    <col min="12803" max="12804" width="7.1640625" style="18" customWidth="1"/>
    <col min="12805" max="12805" width="7.5" style="18" customWidth="1"/>
    <col min="12806" max="12808" width="6" style="18" customWidth="1"/>
    <col min="12809" max="12811" width="6.6640625" style="18" customWidth="1"/>
    <col min="12812" max="12814" width="6" style="18" customWidth="1"/>
    <col min="12815" max="12816" width="6.1640625" style="18" customWidth="1"/>
    <col min="12817" max="12823" width="6" style="18" customWidth="1"/>
    <col min="12824" max="12824" width="5.6640625" style="18" customWidth="1"/>
    <col min="12825" max="12825" width="7" style="18" customWidth="1"/>
    <col min="12826" max="12826" width="7.5" style="18" customWidth="1"/>
    <col min="12827" max="12827" width="7.33203125" style="18" customWidth="1"/>
    <col min="12828" max="13056" width="9.33203125" style="18"/>
    <col min="13057" max="13057" width="8.6640625" style="18" customWidth="1"/>
    <col min="13058" max="13058" width="6.6640625" style="18" customWidth="1"/>
    <col min="13059" max="13060" width="7.1640625" style="18" customWidth="1"/>
    <col min="13061" max="13061" width="7.5" style="18" customWidth="1"/>
    <col min="13062" max="13064" width="6" style="18" customWidth="1"/>
    <col min="13065" max="13067" width="6.6640625" style="18" customWidth="1"/>
    <col min="13068" max="13070" width="6" style="18" customWidth="1"/>
    <col min="13071" max="13072" width="6.1640625" style="18" customWidth="1"/>
    <col min="13073" max="13079" width="6" style="18" customWidth="1"/>
    <col min="13080" max="13080" width="5.6640625" style="18" customWidth="1"/>
    <col min="13081" max="13081" width="7" style="18" customWidth="1"/>
    <col min="13082" max="13082" width="7.5" style="18" customWidth="1"/>
    <col min="13083" max="13083" width="7.33203125" style="18" customWidth="1"/>
    <col min="13084" max="13312" width="9.33203125" style="18"/>
    <col min="13313" max="13313" width="8.6640625" style="18" customWidth="1"/>
    <col min="13314" max="13314" width="6.6640625" style="18" customWidth="1"/>
    <col min="13315" max="13316" width="7.1640625" style="18" customWidth="1"/>
    <col min="13317" max="13317" width="7.5" style="18" customWidth="1"/>
    <col min="13318" max="13320" width="6" style="18" customWidth="1"/>
    <col min="13321" max="13323" width="6.6640625" style="18" customWidth="1"/>
    <col min="13324" max="13326" width="6" style="18" customWidth="1"/>
    <col min="13327" max="13328" width="6.1640625" style="18" customWidth="1"/>
    <col min="13329" max="13335" width="6" style="18" customWidth="1"/>
    <col min="13336" max="13336" width="5.6640625" style="18" customWidth="1"/>
    <col min="13337" max="13337" width="7" style="18" customWidth="1"/>
    <col min="13338" max="13338" width="7.5" style="18" customWidth="1"/>
    <col min="13339" max="13339" width="7.33203125" style="18" customWidth="1"/>
    <col min="13340" max="13568" width="9.33203125" style="18"/>
    <col min="13569" max="13569" width="8.6640625" style="18" customWidth="1"/>
    <col min="13570" max="13570" width="6.6640625" style="18" customWidth="1"/>
    <col min="13571" max="13572" width="7.1640625" style="18" customWidth="1"/>
    <col min="13573" max="13573" width="7.5" style="18" customWidth="1"/>
    <col min="13574" max="13576" width="6" style="18" customWidth="1"/>
    <col min="13577" max="13579" width="6.6640625" style="18" customWidth="1"/>
    <col min="13580" max="13582" width="6" style="18" customWidth="1"/>
    <col min="13583" max="13584" width="6.1640625" style="18" customWidth="1"/>
    <col min="13585" max="13591" width="6" style="18" customWidth="1"/>
    <col min="13592" max="13592" width="5.6640625" style="18" customWidth="1"/>
    <col min="13593" max="13593" width="7" style="18" customWidth="1"/>
    <col min="13594" max="13594" width="7.5" style="18" customWidth="1"/>
    <col min="13595" max="13595" width="7.33203125" style="18" customWidth="1"/>
    <col min="13596" max="13824" width="9.33203125" style="18"/>
    <col min="13825" max="13825" width="8.6640625" style="18" customWidth="1"/>
    <col min="13826" max="13826" width="6.6640625" style="18" customWidth="1"/>
    <col min="13827" max="13828" width="7.1640625" style="18" customWidth="1"/>
    <col min="13829" max="13829" width="7.5" style="18" customWidth="1"/>
    <col min="13830" max="13832" width="6" style="18" customWidth="1"/>
    <col min="13833" max="13835" width="6.6640625" style="18" customWidth="1"/>
    <col min="13836" max="13838" width="6" style="18" customWidth="1"/>
    <col min="13839" max="13840" width="6.1640625" style="18" customWidth="1"/>
    <col min="13841" max="13847" width="6" style="18" customWidth="1"/>
    <col min="13848" max="13848" width="5.6640625" style="18" customWidth="1"/>
    <col min="13849" max="13849" width="7" style="18" customWidth="1"/>
    <col min="13850" max="13850" width="7.5" style="18" customWidth="1"/>
    <col min="13851" max="13851" width="7.33203125" style="18" customWidth="1"/>
    <col min="13852" max="14080" width="9.33203125" style="18"/>
    <col min="14081" max="14081" width="8.6640625" style="18" customWidth="1"/>
    <col min="14082" max="14082" width="6.6640625" style="18" customWidth="1"/>
    <col min="14083" max="14084" width="7.1640625" style="18" customWidth="1"/>
    <col min="14085" max="14085" width="7.5" style="18" customWidth="1"/>
    <col min="14086" max="14088" width="6" style="18" customWidth="1"/>
    <col min="14089" max="14091" width="6.6640625" style="18" customWidth="1"/>
    <col min="14092" max="14094" width="6" style="18" customWidth="1"/>
    <col min="14095" max="14096" width="6.1640625" style="18" customWidth="1"/>
    <col min="14097" max="14103" width="6" style="18" customWidth="1"/>
    <col min="14104" max="14104" width="5.6640625" style="18" customWidth="1"/>
    <col min="14105" max="14105" width="7" style="18" customWidth="1"/>
    <col min="14106" max="14106" width="7.5" style="18" customWidth="1"/>
    <col min="14107" max="14107" width="7.33203125" style="18" customWidth="1"/>
    <col min="14108" max="14336" width="9.33203125" style="18"/>
    <col min="14337" max="14337" width="8.6640625" style="18" customWidth="1"/>
    <col min="14338" max="14338" width="6.6640625" style="18" customWidth="1"/>
    <col min="14339" max="14340" width="7.1640625" style="18" customWidth="1"/>
    <col min="14341" max="14341" width="7.5" style="18" customWidth="1"/>
    <col min="14342" max="14344" width="6" style="18" customWidth="1"/>
    <col min="14345" max="14347" width="6.6640625" style="18" customWidth="1"/>
    <col min="14348" max="14350" width="6" style="18" customWidth="1"/>
    <col min="14351" max="14352" width="6.1640625" style="18" customWidth="1"/>
    <col min="14353" max="14359" width="6" style="18" customWidth="1"/>
    <col min="14360" max="14360" width="5.6640625" style="18" customWidth="1"/>
    <col min="14361" max="14361" width="7" style="18" customWidth="1"/>
    <col min="14362" max="14362" width="7.5" style="18" customWidth="1"/>
    <col min="14363" max="14363" width="7.33203125" style="18" customWidth="1"/>
    <col min="14364" max="14592" width="9.33203125" style="18"/>
    <col min="14593" max="14593" width="8.6640625" style="18" customWidth="1"/>
    <col min="14594" max="14594" width="6.6640625" style="18" customWidth="1"/>
    <col min="14595" max="14596" width="7.1640625" style="18" customWidth="1"/>
    <col min="14597" max="14597" width="7.5" style="18" customWidth="1"/>
    <col min="14598" max="14600" width="6" style="18" customWidth="1"/>
    <col min="14601" max="14603" width="6.6640625" style="18" customWidth="1"/>
    <col min="14604" max="14606" width="6" style="18" customWidth="1"/>
    <col min="14607" max="14608" width="6.1640625" style="18" customWidth="1"/>
    <col min="14609" max="14615" width="6" style="18" customWidth="1"/>
    <col min="14616" max="14616" width="5.6640625" style="18" customWidth="1"/>
    <col min="14617" max="14617" width="7" style="18" customWidth="1"/>
    <col min="14618" max="14618" width="7.5" style="18" customWidth="1"/>
    <col min="14619" max="14619" width="7.33203125" style="18" customWidth="1"/>
    <col min="14620" max="14848" width="9.33203125" style="18"/>
    <col min="14849" max="14849" width="8.6640625" style="18" customWidth="1"/>
    <col min="14850" max="14850" width="6.6640625" style="18" customWidth="1"/>
    <col min="14851" max="14852" width="7.1640625" style="18" customWidth="1"/>
    <col min="14853" max="14853" width="7.5" style="18" customWidth="1"/>
    <col min="14854" max="14856" width="6" style="18" customWidth="1"/>
    <col min="14857" max="14859" width="6.6640625" style="18" customWidth="1"/>
    <col min="14860" max="14862" width="6" style="18" customWidth="1"/>
    <col min="14863" max="14864" width="6.1640625" style="18" customWidth="1"/>
    <col min="14865" max="14871" width="6" style="18" customWidth="1"/>
    <col min="14872" max="14872" width="5.6640625" style="18" customWidth="1"/>
    <col min="14873" max="14873" width="7" style="18" customWidth="1"/>
    <col min="14874" max="14874" width="7.5" style="18" customWidth="1"/>
    <col min="14875" max="14875" width="7.33203125" style="18" customWidth="1"/>
    <col min="14876" max="15104" width="9.33203125" style="18"/>
    <col min="15105" max="15105" width="8.6640625" style="18" customWidth="1"/>
    <col min="15106" max="15106" width="6.6640625" style="18" customWidth="1"/>
    <col min="15107" max="15108" width="7.1640625" style="18" customWidth="1"/>
    <col min="15109" max="15109" width="7.5" style="18" customWidth="1"/>
    <col min="15110" max="15112" width="6" style="18" customWidth="1"/>
    <col min="15113" max="15115" width="6.6640625" style="18" customWidth="1"/>
    <col min="15116" max="15118" width="6" style="18" customWidth="1"/>
    <col min="15119" max="15120" width="6.1640625" style="18" customWidth="1"/>
    <col min="15121" max="15127" width="6" style="18" customWidth="1"/>
    <col min="15128" max="15128" width="5.6640625" style="18" customWidth="1"/>
    <col min="15129" max="15129" width="7" style="18" customWidth="1"/>
    <col min="15130" max="15130" width="7.5" style="18" customWidth="1"/>
    <col min="15131" max="15131" width="7.33203125" style="18" customWidth="1"/>
    <col min="15132" max="15360" width="9.33203125" style="18"/>
    <col min="15361" max="15361" width="8.6640625" style="18" customWidth="1"/>
    <col min="15362" max="15362" width="6.6640625" style="18" customWidth="1"/>
    <col min="15363" max="15364" width="7.1640625" style="18" customWidth="1"/>
    <col min="15365" max="15365" width="7.5" style="18" customWidth="1"/>
    <col min="15366" max="15368" width="6" style="18" customWidth="1"/>
    <col min="15369" max="15371" width="6.6640625" style="18" customWidth="1"/>
    <col min="15372" max="15374" width="6" style="18" customWidth="1"/>
    <col min="15375" max="15376" width="6.1640625" style="18" customWidth="1"/>
    <col min="15377" max="15383" width="6" style="18" customWidth="1"/>
    <col min="15384" max="15384" width="5.6640625" style="18" customWidth="1"/>
    <col min="15385" max="15385" width="7" style="18" customWidth="1"/>
    <col min="15386" max="15386" width="7.5" style="18" customWidth="1"/>
    <col min="15387" max="15387" width="7.33203125" style="18" customWidth="1"/>
    <col min="15388" max="15616" width="9.33203125" style="18"/>
    <col min="15617" max="15617" width="8.6640625" style="18" customWidth="1"/>
    <col min="15618" max="15618" width="6.6640625" style="18" customWidth="1"/>
    <col min="15619" max="15620" width="7.1640625" style="18" customWidth="1"/>
    <col min="15621" max="15621" width="7.5" style="18" customWidth="1"/>
    <col min="15622" max="15624" width="6" style="18" customWidth="1"/>
    <col min="15625" max="15627" width="6.6640625" style="18" customWidth="1"/>
    <col min="15628" max="15630" width="6" style="18" customWidth="1"/>
    <col min="15631" max="15632" width="6.1640625" style="18" customWidth="1"/>
    <col min="15633" max="15639" width="6" style="18" customWidth="1"/>
    <col min="15640" max="15640" width="5.6640625" style="18" customWidth="1"/>
    <col min="15641" max="15641" width="7" style="18" customWidth="1"/>
    <col min="15642" max="15642" width="7.5" style="18" customWidth="1"/>
    <col min="15643" max="15643" width="7.33203125" style="18" customWidth="1"/>
    <col min="15644" max="15872" width="9.33203125" style="18"/>
    <col min="15873" max="15873" width="8.6640625" style="18" customWidth="1"/>
    <col min="15874" max="15874" width="6.6640625" style="18" customWidth="1"/>
    <col min="15875" max="15876" width="7.1640625" style="18" customWidth="1"/>
    <col min="15877" max="15877" width="7.5" style="18" customWidth="1"/>
    <col min="15878" max="15880" width="6" style="18" customWidth="1"/>
    <col min="15881" max="15883" width="6.6640625" style="18" customWidth="1"/>
    <col min="15884" max="15886" width="6" style="18" customWidth="1"/>
    <col min="15887" max="15888" width="6.1640625" style="18" customWidth="1"/>
    <col min="15889" max="15895" width="6" style="18" customWidth="1"/>
    <col min="15896" max="15896" width="5.6640625" style="18" customWidth="1"/>
    <col min="15897" max="15897" width="7" style="18" customWidth="1"/>
    <col min="15898" max="15898" width="7.5" style="18" customWidth="1"/>
    <col min="15899" max="15899" width="7.33203125" style="18" customWidth="1"/>
    <col min="15900" max="16128" width="9.33203125" style="18"/>
    <col min="16129" max="16129" width="8.6640625" style="18" customWidth="1"/>
    <col min="16130" max="16130" width="6.6640625" style="18" customWidth="1"/>
    <col min="16131" max="16132" width="7.1640625" style="18" customWidth="1"/>
    <col min="16133" max="16133" width="7.5" style="18" customWidth="1"/>
    <col min="16134" max="16136" width="6" style="18" customWidth="1"/>
    <col min="16137" max="16139" width="6.6640625" style="18" customWidth="1"/>
    <col min="16140" max="16142" width="6" style="18" customWidth="1"/>
    <col min="16143" max="16144" width="6.1640625" style="18" customWidth="1"/>
    <col min="16145" max="16151" width="6" style="18" customWidth="1"/>
    <col min="16152" max="16152" width="5.6640625" style="18" customWidth="1"/>
    <col min="16153" max="16153" width="7" style="18" customWidth="1"/>
    <col min="16154" max="16154" width="7.5" style="18" customWidth="1"/>
    <col min="16155" max="16155" width="7.33203125" style="18" customWidth="1"/>
    <col min="16156" max="16384" width="9.33203125" style="18"/>
  </cols>
  <sheetData>
    <row r="1" spans="1:27" x14ac:dyDescent="0.2">
      <c r="A1" s="18" t="s">
        <v>43</v>
      </c>
    </row>
    <row r="2" spans="1:27" ht="13.5" thickBot="1" x14ac:dyDescent="0.25"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</row>
    <row r="3" spans="1:27" ht="14.25" thickTop="1" thickBot="1" x14ac:dyDescent="0.25">
      <c r="A3" s="49"/>
      <c r="B3" s="68"/>
      <c r="C3" s="20" t="s">
        <v>44</v>
      </c>
      <c r="D3" s="20"/>
      <c r="E3" s="20"/>
      <c r="F3" s="20"/>
      <c r="G3" s="20"/>
      <c r="H3" s="20"/>
      <c r="I3" s="20"/>
      <c r="J3" s="20"/>
      <c r="K3" s="69"/>
      <c r="L3" s="70"/>
      <c r="M3" s="70"/>
      <c r="N3" s="70"/>
      <c r="O3" s="70"/>
      <c r="P3" s="70"/>
      <c r="Q3" s="70"/>
      <c r="R3" s="71"/>
      <c r="S3" s="67"/>
      <c r="T3" s="67"/>
      <c r="U3" s="67"/>
      <c r="V3" s="67"/>
      <c r="W3" s="67"/>
      <c r="X3" s="67"/>
    </row>
    <row r="4" spans="1:27" ht="9" customHeight="1" thickTop="1" x14ac:dyDescent="0.2">
      <c r="C4" s="67"/>
      <c r="D4" s="67"/>
      <c r="E4" s="67"/>
      <c r="F4" s="67"/>
      <c r="G4" s="67"/>
      <c r="H4" s="67"/>
      <c r="I4" s="67"/>
      <c r="J4" s="67"/>
      <c r="K4" s="67"/>
      <c r="L4" s="67"/>
    </row>
    <row r="5" spans="1:27" ht="17.25" customHeight="1" x14ac:dyDescent="0.2">
      <c r="A5" s="50" t="s">
        <v>1</v>
      </c>
      <c r="B5" s="72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2" t="s">
        <v>13</v>
      </c>
      <c r="N5" s="72" t="s">
        <v>14</v>
      </c>
      <c r="O5" s="72" t="s">
        <v>15</v>
      </c>
      <c r="P5" s="72" t="s">
        <v>16</v>
      </c>
      <c r="Q5" s="72" t="s">
        <v>17</v>
      </c>
      <c r="R5" s="72" t="s">
        <v>18</v>
      </c>
      <c r="S5" s="72" t="s">
        <v>19</v>
      </c>
      <c r="T5" s="72" t="s">
        <v>20</v>
      </c>
      <c r="U5" s="72" t="s">
        <v>21</v>
      </c>
      <c r="V5" s="72" t="s">
        <v>22</v>
      </c>
      <c r="W5" s="72" t="s">
        <v>23</v>
      </c>
      <c r="X5" s="72" t="s">
        <v>24</v>
      </c>
      <c r="Y5" s="72" t="s">
        <v>25</v>
      </c>
      <c r="Z5" s="73" t="s">
        <v>26</v>
      </c>
      <c r="AA5" s="74" t="s">
        <v>39</v>
      </c>
    </row>
    <row r="6" spans="1:27" x14ac:dyDescent="0.2">
      <c r="A6" s="75">
        <v>37069</v>
      </c>
      <c r="B6" s="28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>
        <v>0</v>
      </c>
      <c r="V6" s="29">
        <v>0</v>
      </c>
      <c r="W6" s="29">
        <v>0</v>
      </c>
      <c r="X6" s="29">
        <v>0</v>
      </c>
      <c r="Y6" s="30">
        <v>0</v>
      </c>
      <c r="Z6" s="76">
        <f t="shared" ref="Z6:Z69" si="0">SUM(B6:Y6)</f>
        <v>0</v>
      </c>
      <c r="AA6" s="77">
        <f t="shared" ref="AA6:AA69" si="1">Z6/Z$87</f>
        <v>0</v>
      </c>
    </row>
    <row r="7" spans="1:27" x14ac:dyDescent="0.2">
      <c r="A7" s="75">
        <v>37070</v>
      </c>
      <c r="B7" s="33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34">
        <v>0</v>
      </c>
      <c r="Z7" s="76">
        <f t="shared" si="0"/>
        <v>0</v>
      </c>
      <c r="AA7" s="77">
        <f t="shared" si="1"/>
        <v>0</v>
      </c>
    </row>
    <row r="8" spans="1:27" x14ac:dyDescent="0.2">
      <c r="A8" s="75">
        <v>37071</v>
      </c>
      <c r="B8" s="33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34">
        <v>0</v>
      </c>
      <c r="Z8" s="76">
        <f t="shared" si="0"/>
        <v>0</v>
      </c>
      <c r="AA8" s="77">
        <f t="shared" si="1"/>
        <v>0</v>
      </c>
    </row>
    <row r="9" spans="1:27" x14ac:dyDescent="0.2">
      <c r="A9" s="75">
        <v>37072</v>
      </c>
      <c r="B9" s="33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34">
        <v>0</v>
      </c>
      <c r="Z9" s="76">
        <f t="shared" si="0"/>
        <v>0</v>
      </c>
      <c r="AA9" s="77">
        <f t="shared" si="1"/>
        <v>0</v>
      </c>
    </row>
    <row r="10" spans="1:27" x14ac:dyDescent="0.2">
      <c r="A10" s="75">
        <v>37073</v>
      </c>
      <c r="B10" s="33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34">
        <v>0</v>
      </c>
      <c r="Z10" s="76">
        <f t="shared" si="0"/>
        <v>0</v>
      </c>
      <c r="AA10" s="77">
        <f t="shared" si="1"/>
        <v>0</v>
      </c>
    </row>
    <row r="11" spans="1:27" x14ac:dyDescent="0.2">
      <c r="A11" s="75">
        <v>37074</v>
      </c>
      <c r="B11" s="33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34">
        <v>0</v>
      </c>
      <c r="Z11" s="76">
        <f t="shared" si="0"/>
        <v>0</v>
      </c>
      <c r="AA11" s="77">
        <f t="shared" si="1"/>
        <v>0</v>
      </c>
    </row>
    <row r="12" spans="1:27" ht="13.5" thickBot="1" x14ac:dyDescent="0.25">
      <c r="A12" s="75">
        <v>37075</v>
      </c>
      <c r="B12" s="33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34">
        <v>0</v>
      </c>
      <c r="Z12" s="76">
        <f t="shared" si="0"/>
        <v>0</v>
      </c>
      <c r="AA12" s="77">
        <f t="shared" si="1"/>
        <v>0</v>
      </c>
    </row>
    <row r="13" spans="1:27" ht="14.25" thickTop="1" thickBot="1" x14ac:dyDescent="0.25">
      <c r="A13" s="75">
        <v>37076</v>
      </c>
      <c r="B13" s="64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6">
        <v>0</v>
      </c>
      <c r="Z13" s="76">
        <f t="shared" si="0"/>
        <v>0</v>
      </c>
      <c r="AA13" s="77">
        <f t="shared" si="1"/>
        <v>0</v>
      </c>
    </row>
    <row r="14" spans="1:27" ht="13.5" thickTop="1" x14ac:dyDescent="0.2">
      <c r="A14" s="75">
        <v>37077</v>
      </c>
      <c r="B14" s="33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34">
        <v>0</v>
      </c>
      <c r="Z14" s="76">
        <f t="shared" si="0"/>
        <v>0</v>
      </c>
      <c r="AA14" s="77">
        <f t="shared" si="1"/>
        <v>0</v>
      </c>
    </row>
    <row r="15" spans="1:27" x14ac:dyDescent="0.2">
      <c r="A15" s="75">
        <v>37078</v>
      </c>
      <c r="B15" s="33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34">
        <v>0</v>
      </c>
      <c r="Z15" s="76">
        <f t="shared" si="0"/>
        <v>0</v>
      </c>
      <c r="AA15" s="77">
        <f t="shared" si="1"/>
        <v>0</v>
      </c>
    </row>
    <row r="16" spans="1:27" x14ac:dyDescent="0.2">
      <c r="A16" s="75">
        <v>37079</v>
      </c>
      <c r="B16" s="33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34">
        <v>0</v>
      </c>
      <c r="Z16" s="76">
        <f t="shared" si="0"/>
        <v>0</v>
      </c>
      <c r="AA16" s="77">
        <f t="shared" si="1"/>
        <v>0</v>
      </c>
    </row>
    <row r="17" spans="1:27" x14ac:dyDescent="0.2">
      <c r="A17" s="75">
        <v>37080</v>
      </c>
      <c r="B17" s="33">
        <v>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34">
        <v>0</v>
      </c>
      <c r="Z17" s="76">
        <f t="shared" si="0"/>
        <v>0</v>
      </c>
      <c r="AA17" s="77">
        <f t="shared" si="1"/>
        <v>0</v>
      </c>
    </row>
    <row r="18" spans="1:27" x14ac:dyDescent="0.2">
      <c r="A18" s="75">
        <v>37081</v>
      </c>
      <c r="B18" s="33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34">
        <v>0</v>
      </c>
      <c r="Z18" s="76">
        <f t="shared" si="0"/>
        <v>0</v>
      </c>
      <c r="AA18" s="77">
        <f t="shared" si="1"/>
        <v>0</v>
      </c>
    </row>
    <row r="19" spans="1:27" x14ac:dyDescent="0.2">
      <c r="A19" s="75">
        <v>37082</v>
      </c>
      <c r="B19" s="33">
        <v>0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34">
        <v>0</v>
      </c>
      <c r="Z19" s="76">
        <f t="shared" si="0"/>
        <v>0</v>
      </c>
      <c r="AA19" s="77">
        <f t="shared" si="1"/>
        <v>0</v>
      </c>
    </row>
    <row r="20" spans="1:27" ht="13.5" thickBot="1" x14ac:dyDescent="0.25">
      <c r="A20" s="75">
        <v>37083</v>
      </c>
      <c r="B20" s="33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34">
        <v>3</v>
      </c>
      <c r="Z20" s="76">
        <f t="shared" si="0"/>
        <v>3</v>
      </c>
      <c r="AA20" s="77">
        <f t="shared" si="1"/>
        <v>3.147293327738145E-4</v>
      </c>
    </row>
    <row r="21" spans="1:27" ht="14.25" thickTop="1" thickBot="1" x14ac:dyDescent="0.25">
      <c r="A21" s="75">
        <v>37084</v>
      </c>
      <c r="B21" s="33">
        <v>0</v>
      </c>
      <c r="C21" s="18">
        <v>0</v>
      </c>
      <c r="D21" s="18">
        <v>0</v>
      </c>
      <c r="E21" s="64">
        <v>0</v>
      </c>
      <c r="F21" s="45">
        <v>0</v>
      </c>
      <c r="G21" s="46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34">
        <v>0</v>
      </c>
      <c r="Z21" s="76">
        <f t="shared" si="0"/>
        <v>0</v>
      </c>
      <c r="AA21" s="77">
        <f t="shared" si="1"/>
        <v>0</v>
      </c>
    </row>
    <row r="22" spans="1:27" ht="13.5" thickTop="1" x14ac:dyDescent="0.2">
      <c r="A22" s="75">
        <v>37085</v>
      </c>
      <c r="B22" s="33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3</v>
      </c>
      <c r="I22" s="18">
        <v>0</v>
      </c>
      <c r="J22" s="18">
        <v>0</v>
      </c>
      <c r="K22" s="18">
        <v>0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34">
        <v>0</v>
      </c>
      <c r="Z22" s="76">
        <f t="shared" si="0"/>
        <v>3</v>
      </c>
      <c r="AA22" s="77">
        <f t="shared" si="1"/>
        <v>3.147293327738145E-4</v>
      </c>
    </row>
    <row r="23" spans="1:27" x14ac:dyDescent="0.2">
      <c r="A23" s="75">
        <v>37086</v>
      </c>
      <c r="B23" s="33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34">
        <v>0</v>
      </c>
      <c r="Z23" s="76">
        <f t="shared" si="0"/>
        <v>0</v>
      </c>
      <c r="AA23" s="77">
        <f t="shared" si="1"/>
        <v>0</v>
      </c>
    </row>
    <row r="24" spans="1:27" x14ac:dyDescent="0.2">
      <c r="A24" s="75">
        <v>37087</v>
      </c>
      <c r="B24" s="33">
        <v>3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18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34">
        <v>0</v>
      </c>
      <c r="Z24" s="76">
        <f t="shared" si="0"/>
        <v>3</v>
      </c>
      <c r="AA24" s="77">
        <f t="shared" si="1"/>
        <v>3.147293327738145E-4</v>
      </c>
    </row>
    <row r="25" spans="1:27" x14ac:dyDescent="0.2">
      <c r="A25" s="75">
        <v>37088</v>
      </c>
      <c r="B25" s="33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34">
        <v>0</v>
      </c>
      <c r="Z25" s="76">
        <f t="shared" si="0"/>
        <v>0</v>
      </c>
      <c r="AA25" s="77">
        <f t="shared" si="1"/>
        <v>0</v>
      </c>
    </row>
    <row r="26" spans="1:27" x14ac:dyDescent="0.2">
      <c r="A26" s="75">
        <v>37089</v>
      </c>
      <c r="B26" s="33">
        <v>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8">
        <v>0</v>
      </c>
      <c r="U26" s="18">
        <v>0</v>
      </c>
      <c r="V26" s="18">
        <v>0</v>
      </c>
      <c r="W26" s="18">
        <v>0</v>
      </c>
      <c r="X26" s="18">
        <v>0</v>
      </c>
      <c r="Y26" s="34">
        <v>0</v>
      </c>
      <c r="Z26" s="76">
        <f>SUM(B26:Y26)</f>
        <v>0</v>
      </c>
      <c r="AA26" s="77">
        <f t="shared" si="1"/>
        <v>0</v>
      </c>
    </row>
    <row r="27" spans="1:27" x14ac:dyDescent="0.2">
      <c r="A27" s="75">
        <v>37090</v>
      </c>
      <c r="B27" s="33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34">
        <v>0</v>
      </c>
      <c r="Z27" s="76">
        <f t="shared" si="0"/>
        <v>0</v>
      </c>
      <c r="AA27" s="77">
        <f t="shared" si="1"/>
        <v>0</v>
      </c>
    </row>
    <row r="28" spans="1:27" x14ac:dyDescent="0.2">
      <c r="A28" s="75">
        <v>37091</v>
      </c>
      <c r="B28" s="33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0</v>
      </c>
      <c r="U28" s="18">
        <v>0</v>
      </c>
      <c r="V28" s="18">
        <v>0</v>
      </c>
      <c r="W28" s="18">
        <v>0</v>
      </c>
      <c r="X28" s="18">
        <v>0</v>
      </c>
      <c r="Y28" s="34">
        <v>0</v>
      </c>
      <c r="Z28" s="76">
        <f t="shared" si="0"/>
        <v>0</v>
      </c>
      <c r="AA28" s="77">
        <f t="shared" si="1"/>
        <v>0</v>
      </c>
    </row>
    <row r="29" spans="1:27" x14ac:dyDescent="0.2">
      <c r="A29" s="75">
        <v>37092</v>
      </c>
      <c r="B29" s="33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34">
        <v>0</v>
      </c>
      <c r="Z29" s="76">
        <f t="shared" si="0"/>
        <v>0</v>
      </c>
      <c r="AA29" s="77">
        <f t="shared" si="1"/>
        <v>0</v>
      </c>
    </row>
    <row r="30" spans="1:27" x14ac:dyDescent="0.2">
      <c r="A30" s="75">
        <v>37093</v>
      </c>
      <c r="B30" s="33">
        <v>9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3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34">
        <v>0</v>
      </c>
      <c r="Z30" s="76">
        <f t="shared" si="0"/>
        <v>12</v>
      </c>
      <c r="AA30" s="77">
        <f t="shared" si="1"/>
        <v>1.258917331095258E-3</v>
      </c>
    </row>
    <row r="31" spans="1:27" x14ac:dyDescent="0.2">
      <c r="A31" s="75">
        <v>37094</v>
      </c>
      <c r="B31" s="33">
        <v>0</v>
      </c>
      <c r="C31" s="18">
        <v>3</v>
      </c>
      <c r="D31" s="18">
        <v>0</v>
      </c>
      <c r="E31" s="18">
        <v>3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3</v>
      </c>
      <c r="X31" s="18">
        <v>0</v>
      </c>
      <c r="Y31" s="34">
        <v>0</v>
      </c>
      <c r="Z31" s="76">
        <f t="shared" si="0"/>
        <v>9</v>
      </c>
      <c r="AA31" s="77">
        <f t="shared" si="1"/>
        <v>9.4418799832144361E-4</v>
      </c>
    </row>
    <row r="32" spans="1:27" x14ac:dyDescent="0.2">
      <c r="A32" s="75">
        <v>37095</v>
      </c>
      <c r="B32" s="33">
        <v>3</v>
      </c>
      <c r="C32" s="18">
        <v>18</v>
      </c>
      <c r="D32" s="18">
        <v>9</v>
      </c>
      <c r="E32" s="18">
        <v>0</v>
      </c>
      <c r="F32" s="18">
        <v>0</v>
      </c>
      <c r="G32" s="18">
        <v>3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  <c r="P32" s="18">
        <v>0</v>
      </c>
      <c r="Q32" s="18">
        <v>0</v>
      </c>
      <c r="R32" s="18">
        <v>0</v>
      </c>
      <c r="S32" s="18">
        <v>3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34">
        <v>0</v>
      </c>
      <c r="Z32" s="76">
        <f t="shared" si="0"/>
        <v>36</v>
      </c>
      <c r="AA32" s="77">
        <f t="shared" si="1"/>
        <v>3.7767519932857744E-3</v>
      </c>
    </row>
    <row r="33" spans="1:27" x14ac:dyDescent="0.2">
      <c r="A33" s="75">
        <v>37096</v>
      </c>
      <c r="B33" s="33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>
        <v>3</v>
      </c>
      <c r="T33" s="18">
        <v>0</v>
      </c>
      <c r="U33" s="18">
        <v>0</v>
      </c>
      <c r="V33" s="18">
        <v>0</v>
      </c>
      <c r="W33" s="18">
        <v>0</v>
      </c>
      <c r="X33" s="18">
        <v>15</v>
      </c>
      <c r="Y33" s="34">
        <v>0</v>
      </c>
      <c r="Z33" s="76">
        <f t="shared" si="0"/>
        <v>18</v>
      </c>
      <c r="AA33" s="77">
        <f t="shared" si="1"/>
        <v>1.8883759966428872E-3</v>
      </c>
    </row>
    <row r="34" spans="1:27" x14ac:dyDescent="0.2">
      <c r="A34" s="75">
        <v>37097</v>
      </c>
      <c r="B34" s="33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3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9</v>
      </c>
      <c r="X34" s="18">
        <v>6</v>
      </c>
      <c r="Y34" s="34">
        <v>0</v>
      </c>
      <c r="Z34" s="76">
        <f t="shared" si="0"/>
        <v>18</v>
      </c>
      <c r="AA34" s="77">
        <f t="shared" si="1"/>
        <v>1.8883759966428872E-3</v>
      </c>
    </row>
    <row r="35" spans="1:27" x14ac:dyDescent="0.2">
      <c r="A35" s="75">
        <v>37098</v>
      </c>
      <c r="B35" s="33">
        <v>0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>
        <v>0</v>
      </c>
      <c r="T35" s="18">
        <v>0</v>
      </c>
      <c r="U35" s="18">
        <v>-3</v>
      </c>
      <c r="V35" s="18">
        <v>0</v>
      </c>
      <c r="W35" s="18">
        <v>0</v>
      </c>
      <c r="X35" s="18">
        <v>3</v>
      </c>
      <c r="Y35" s="34">
        <v>0</v>
      </c>
      <c r="Z35" s="76">
        <f t="shared" si="0"/>
        <v>0</v>
      </c>
      <c r="AA35" s="77">
        <f t="shared" si="1"/>
        <v>0</v>
      </c>
    </row>
    <row r="36" spans="1:27" x14ac:dyDescent="0.2">
      <c r="A36" s="75">
        <v>37099</v>
      </c>
      <c r="B36" s="33">
        <v>0</v>
      </c>
      <c r="C36" s="18">
        <v>6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3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34">
        <v>0</v>
      </c>
      <c r="Z36" s="76">
        <f t="shared" si="0"/>
        <v>9</v>
      </c>
      <c r="AA36" s="77">
        <f t="shared" si="1"/>
        <v>9.4418799832144361E-4</v>
      </c>
    </row>
    <row r="37" spans="1:27" x14ac:dyDescent="0.2">
      <c r="A37" s="75">
        <v>37100</v>
      </c>
      <c r="B37" s="33">
        <v>0</v>
      </c>
      <c r="C37" s="18">
        <v>0</v>
      </c>
      <c r="D37" s="18">
        <v>0</v>
      </c>
      <c r="E37" s="18">
        <v>0</v>
      </c>
      <c r="F37" s="18">
        <v>3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3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34">
        <v>0</v>
      </c>
      <c r="Z37" s="76">
        <f t="shared" si="0"/>
        <v>6</v>
      </c>
      <c r="AA37" s="77">
        <f t="shared" si="1"/>
        <v>6.29458665547629E-4</v>
      </c>
    </row>
    <row r="38" spans="1:27" x14ac:dyDescent="0.2">
      <c r="A38" s="75">
        <v>37101</v>
      </c>
      <c r="B38" s="33">
        <v>0</v>
      </c>
      <c r="C38" s="18">
        <v>3</v>
      </c>
      <c r="D38" s="18">
        <v>3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6</v>
      </c>
      <c r="W38" s="18">
        <v>0</v>
      </c>
      <c r="X38" s="18">
        <v>3</v>
      </c>
      <c r="Y38" s="34">
        <v>12</v>
      </c>
      <c r="Z38" s="76">
        <f t="shared" si="0"/>
        <v>27</v>
      </c>
      <c r="AA38" s="77">
        <f t="shared" si="1"/>
        <v>2.8325639949643307E-3</v>
      </c>
    </row>
    <row r="39" spans="1:27" x14ac:dyDescent="0.2">
      <c r="A39" s="75">
        <v>37102</v>
      </c>
      <c r="B39" s="33">
        <v>0</v>
      </c>
      <c r="C39" s="18">
        <v>0</v>
      </c>
      <c r="D39" s="18">
        <v>0</v>
      </c>
      <c r="E39" s="18">
        <v>0</v>
      </c>
      <c r="F39" s="18">
        <v>9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34">
        <v>0</v>
      </c>
      <c r="Z39" s="76">
        <f t="shared" si="0"/>
        <v>9</v>
      </c>
      <c r="AA39" s="77">
        <f t="shared" si="1"/>
        <v>9.4418799832144361E-4</v>
      </c>
    </row>
    <row r="40" spans="1:27" x14ac:dyDescent="0.2">
      <c r="A40" s="75">
        <v>37103</v>
      </c>
      <c r="B40" s="33">
        <v>0</v>
      </c>
      <c r="C40" s="18">
        <v>3</v>
      </c>
      <c r="D40" s="18">
        <v>0</v>
      </c>
      <c r="E40" s="18">
        <v>0</v>
      </c>
      <c r="F40" s="18">
        <v>0</v>
      </c>
      <c r="G40" s="18">
        <v>0</v>
      </c>
      <c r="H40" s="18">
        <v>3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18">
        <v>0</v>
      </c>
      <c r="Q40" s="18">
        <v>0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3</v>
      </c>
      <c r="X40" s="18">
        <v>0</v>
      </c>
      <c r="Y40" s="34">
        <v>0</v>
      </c>
      <c r="Z40" s="76">
        <f t="shared" si="0"/>
        <v>9</v>
      </c>
      <c r="AA40" s="77">
        <f t="shared" si="1"/>
        <v>9.4418799832144361E-4</v>
      </c>
    </row>
    <row r="41" spans="1:27" x14ac:dyDescent="0.2">
      <c r="A41" s="75">
        <v>37104</v>
      </c>
      <c r="B41" s="33">
        <v>0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3</v>
      </c>
      <c r="J41" s="18">
        <v>0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15</v>
      </c>
      <c r="W41" s="18">
        <v>0</v>
      </c>
      <c r="X41" s="18">
        <v>0</v>
      </c>
      <c r="Y41" s="34">
        <v>0</v>
      </c>
      <c r="Z41" s="76">
        <f t="shared" si="0"/>
        <v>18</v>
      </c>
      <c r="AA41" s="77">
        <f t="shared" si="1"/>
        <v>1.8883759966428872E-3</v>
      </c>
    </row>
    <row r="42" spans="1:27" x14ac:dyDescent="0.2">
      <c r="A42" s="75">
        <v>37105</v>
      </c>
      <c r="B42" s="33">
        <v>0</v>
      </c>
      <c r="C42" s="18">
        <v>9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-6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34">
        <v>0</v>
      </c>
      <c r="Z42" s="76">
        <f t="shared" si="0"/>
        <v>3</v>
      </c>
      <c r="AA42" s="77">
        <f t="shared" si="1"/>
        <v>3.147293327738145E-4</v>
      </c>
    </row>
    <row r="43" spans="1:27" x14ac:dyDescent="0.2">
      <c r="A43" s="75">
        <v>37106</v>
      </c>
      <c r="B43" s="33">
        <v>0</v>
      </c>
      <c r="C43" s="18">
        <v>3</v>
      </c>
      <c r="D43" s="18">
        <v>3</v>
      </c>
      <c r="E43" s="18">
        <v>0</v>
      </c>
      <c r="F43" s="18">
        <v>0</v>
      </c>
      <c r="G43" s="18">
        <v>3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3</v>
      </c>
      <c r="V43" s="18">
        <v>0</v>
      </c>
      <c r="W43" s="18">
        <v>0</v>
      </c>
      <c r="X43" s="18">
        <v>0</v>
      </c>
      <c r="Y43" s="34">
        <v>9</v>
      </c>
      <c r="Z43" s="76">
        <f t="shared" si="0"/>
        <v>21</v>
      </c>
      <c r="AA43" s="77">
        <f t="shared" si="1"/>
        <v>2.2031053294167017E-3</v>
      </c>
    </row>
    <row r="44" spans="1:27" x14ac:dyDescent="0.2">
      <c r="A44" s="75">
        <v>37107</v>
      </c>
      <c r="B44" s="33">
        <v>0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18">
        <v>0</v>
      </c>
      <c r="M44" s="18">
        <v>0</v>
      </c>
      <c r="N44" s="18">
        <v>0</v>
      </c>
      <c r="O44" s="18">
        <v>0</v>
      </c>
      <c r="P44" s="18">
        <v>0</v>
      </c>
      <c r="Q44" s="18">
        <v>0</v>
      </c>
      <c r="R44" s="18">
        <v>0</v>
      </c>
      <c r="S44" s="18">
        <v>0</v>
      </c>
      <c r="T44" s="18">
        <v>0</v>
      </c>
      <c r="U44" s="18">
        <v>0</v>
      </c>
      <c r="V44" s="18">
        <v>0</v>
      </c>
      <c r="W44" s="18">
        <v>0</v>
      </c>
      <c r="X44" s="18">
        <v>0</v>
      </c>
      <c r="Y44" s="34">
        <v>0</v>
      </c>
      <c r="Z44" s="76">
        <f t="shared" si="0"/>
        <v>0</v>
      </c>
      <c r="AA44" s="77">
        <f t="shared" si="1"/>
        <v>0</v>
      </c>
    </row>
    <row r="45" spans="1:27" x14ac:dyDescent="0.2">
      <c r="A45" s="75">
        <v>37108</v>
      </c>
      <c r="B45" s="33">
        <v>0</v>
      </c>
      <c r="C45" s="18">
        <v>3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-3</v>
      </c>
      <c r="Y45" s="34">
        <v>0</v>
      </c>
      <c r="Z45" s="76">
        <f t="shared" si="0"/>
        <v>0</v>
      </c>
      <c r="AA45" s="77">
        <f t="shared" si="1"/>
        <v>0</v>
      </c>
    </row>
    <row r="46" spans="1:27" ht="13.5" thickBot="1" x14ac:dyDescent="0.25">
      <c r="A46" s="75">
        <v>37109</v>
      </c>
      <c r="B46" s="33">
        <v>6</v>
      </c>
      <c r="C46" s="18">
        <v>3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6</v>
      </c>
      <c r="Q46" s="18">
        <v>9</v>
      </c>
      <c r="R46" s="18">
        <v>3</v>
      </c>
      <c r="S46" s="18">
        <v>0</v>
      </c>
      <c r="T46" s="18">
        <v>3</v>
      </c>
      <c r="U46" s="18">
        <v>0</v>
      </c>
      <c r="V46" s="18">
        <v>3</v>
      </c>
      <c r="W46" s="18">
        <v>9</v>
      </c>
      <c r="X46" s="18">
        <v>6</v>
      </c>
      <c r="Y46" s="34">
        <v>9</v>
      </c>
      <c r="Z46" s="76">
        <f t="shared" si="0"/>
        <v>57</v>
      </c>
      <c r="AA46" s="77">
        <f t="shared" si="1"/>
        <v>5.9798573227024757E-3</v>
      </c>
    </row>
    <row r="47" spans="1:27" ht="13.5" thickTop="1" x14ac:dyDescent="0.2">
      <c r="A47" s="75">
        <v>37110</v>
      </c>
      <c r="B47" s="33">
        <v>18</v>
      </c>
      <c r="C47" s="18">
        <v>9</v>
      </c>
      <c r="D47" s="18">
        <v>3</v>
      </c>
      <c r="E47" s="18">
        <v>6</v>
      </c>
      <c r="F47" s="18">
        <v>0</v>
      </c>
      <c r="G47" s="18">
        <v>0</v>
      </c>
      <c r="H47" s="38"/>
      <c r="I47" s="39"/>
      <c r="J47" s="39"/>
      <c r="K47" s="39"/>
      <c r="L47" s="39"/>
      <c r="M47" s="40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34">
        <v>0</v>
      </c>
      <c r="Z47" s="76">
        <f t="shared" si="0"/>
        <v>36</v>
      </c>
      <c r="AA47" s="77">
        <f t="shared" si="1"/>
        <v>3.7767519932857744E-3</v>
      </c>
    </row>
    <row r="48" spans="1:27" x14ac:dyDescent="0.2">
      <c r="A48" s="75">
        <v>37111</v>
      </c>
      <c r="B48" s="33">
        <v>3</v>
      </c>
      <c r="C48" s="18">
        <v>0</v>
      </c>
      <c r="D48" s="18">
        <v>3</v>
      </c>
      <c r="E48" s="18">
        <v>12</v>
      </c>
      <c r="F48" s="18">
        <v>0</v>
      </c>
      <c r="G48" s="18">
        <v>3</v>
      </c>
      <c r="H48" s="41"/>
      <c r="M48" s="42">
        <v>0</v>
      </c>
      <c r="N48" s="18">
        <v>0</v>
      </c>
      <c r="O48" s="18">
        <v>0</v>
      </c>
      <c r="P48" s="18">
        <v>0</v>
      </c>
      <c r="Q48" s="18">
        <v>-3</v>
      </c>
      <c r="R48" s="18">
        <v>6</v>
      </c>
      <c r="S48" s="18">
        <v>0</v>
      </c>
      <c r="T48" s="18">
        <v>0</v>
      </c>
      <c r="U48" s="18">
        <v>0</v>
      </c>
      <c r="V48" s="18">
        <v>0</v>
      </c>
      <c r="W48" s="18">
        <v>-3</v>
      </c>
      <c r="X48" s="18">
        <v>3</v>
      </c>
      <c r="Y48" s="34">
        <v>0</v>
      </c>
      <c r="Z48" s="76">
        <f t="shared" si="0"/>
        <v>24</v>
      </c>
      <c r="AA48" s="77">
        <f t="shared" si="1"/>
        <v>2.517834662190516E-3</v>
      </c>
    </row>
    <row r="49" spans="1:27" x14ac:dyDescent="0.2">
      <c r="A49" s="75">
        <v>37112</v>
      </c>
      <c r="B49" s="33">
        <v>6</v>
      </c>
      <c r="C49" s="18">
        <v>9</v>
      </c>
      <c r="D49" s="18">
        <v>9</v>
      </c>
      <c r="E49" s="18">
        <v>6</v>
      </c>
      <c r="F49" s="18">
        <v>9</v>
      </c>
      <c r="G49" s="18">
        <v>0</v>
      </c>
      <c r="H49" s="41"/>
      <c r="M49" s="42">
        <v>0</v>
      </c>
      <c r="N49" s="18">
        <v>0</v>
      </c>
      <c r="O49" s="18">
        <v>0</v>
      </c>
      <c r="P49" s="18">
        <v>0</v>
      </c>
      <c r="Q49" s="18">
        <v>0</v>
      </c>
      <c r="R49" s="18">
        <v>12</v>
      </c>
      <c r="S49" s="18">
        <v>0</v>
      </c>
      <c r="T49" s="18">
        <v>0</v>
      </c>
      <c r="U49" s="18">
        <v>9</v>
      </c>
      <c r="V49" s="18">
        <v>0</v>
      </c>
      <c r="W49" s="18">
        <v>3</v>
      </c>
      <c r="X49" s="18">
        <v>6</v>
      </c>
      <c r="Y49" s="34">
        <v>3</v>
      </c>
      <c r="Z49" s="76">
        <f t="shared" si="0"/>
        <v>72</v>
      </c>
      <c r="AA49" s="77">
        <f t="shared" si="1"/>
        <v>7.5535039865715489E-3</v>
      </c>
    </row>
    <row r="50" spans="1:27" x14ac:dyDescent="0.2">
      <c r="A50" s="75">
        <v>37113</v>
      </c>
      <c r="B50" s="33">
        <v>21</v>
      </c>
      <c r="C50" s="18">
        <v>24</v>
      </c>
      <c r="D50" s="18">
        <v>36</v>
      </c>
      <c r="E50" s="18">
        <v>12</v>
      </c>
      <c r="F50" s="18">
        <v>21</v>
      </c>
      <c r="G50" s="18">
        <v>12</v>
      </c>
      <c r="H50" s="41"/>
      <c r="M50" s="42">
        <v>0</v>
      </c>
      <c r="N50" s="18">
        <v>0</v>
      </c>
      <c r="O50" s="18">
        <v>0</v>
      </c>
      <c r="P50" s="18">
        <v>0</v>
      </c>
      <c r="Q50" s="18">
        <v>3</v>
      </c>
      <c r="R50" s="18">
        <v>0</v>
      </c>
      <c r="S50" s="18">
        <v>3</v>
      </c>
      <c r="T50" s="18">
        <v>0</v>
      </c>
      <c r="U50" s="18">
        <v>0</v>
      </c>
      <c r="V50" s="18">
        <v>0</v>
      </c>
      <c r="W50" s="18">
        <v>0</v>
      </c>
      <c r="X50" s="18">
        <v>21</v>
      </c>
      <c r="Y50" s="34">
        <v>0</v>
      </c>
      <c r="Z50" s="76">
        <f t="shared" si="0"/>
        <v>153</v>
      </c>
      <c r="AA50" s="77">
        <f t="shared" si="1"/>
        <v>1.6051195971464541E-2</v>
      </c>
    </row>
    <row r="51" spans="1:27" x14ac:dyDescent="0.2">
      <c r="A51" s="75">
        <v>37114</v>
      </c>
      <c r="B51" s="33">
        <v>3</v>
      </c>
      <c r="C51" s="18">
        <v>24</v>
      </c>
      <c r="D51" s="18">
        <v>36</v>
      </c>
      <c r="E51" s="18">
        <v>18</v>
      </c>
      <c r="F51" s="18">
        <v>18</v>
      </c>
      <c r="G51" s="18">
        <v>6</v>
      </c>
      <c r="H51" s="41"/>
      <c r="M51" s="42">
        <v>27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3</v>
      </c>
      <c r="W51" s="18">
        <v>0</v>
      </c>
      <c r="X51" s="18">
        <v>3</v>
      </c>
      <c r="Y51" s="34">
        <v>6</v>
      </c>
      <c r="Z51" s="76">
        <f t="shared" si="0"/>
        <v>144</v>
      </c>
      <c r="AA51" s="77">
        <f t="shared" si="1"/>
        <v>1.5107007973143098E-2</v>
      </c>
    </row>
    <row r="52" spans="1:27" x14ac:dyDescent="0.2">
      <c r="A52" s="75">
        <v>37115</v>
      </c>
      <c r="B52" s="33">
        <v>36</v>
      </c>
      <c r="C52" s="18">
        <v>12</v>
      </c>
      <c r="D52" s="18">
        <v>33</v>
      </c>
      <c r="E52" s="18">
        <v>18</v>
      </c>
      <c r="F52" s="18">
        <v>12</v>
      </c>
      <c r="G52" s="18">
        <v>6</v>
      </c>
      <c r="H52" s="41"/>
      <c r="M52" s="42">
        <v>33</v>
      </c>
      <c r="N52" s="18">
        <v>0</v>
      </c>
      <c r="O52" s="18">
        <v>6</v>
      </c>
      <c r="P52" s="18">
        <v>0</v>
      </c>
      <c r="Q52" s="18">
        <v>0</v>
      </c>
      <c r="R52" s="18">
        <v>0</v>
      </c>
      <c r="S52" s="18">
        <v>3</v>
      </c>
      <c r="T52" s="18">
        <v>0</v>
      </c>
      <c r="U52" s="18">
        <v>0</v>
      </c>
      <c r="V52" s="18">
        <v>0</v>
      </c>
      <c r="W52" s="18">
        <v>0</v>
      </c>
      <c r="X52" s="18">
        <v>12</v>
      </c>
      <c r="Y52" s="34">
        <v>6</v>
      </c>
      <c r="Z52" s="76">
        <f t="shared" si="0"/>
        <v>177</v>
      </c>
      <c r="AA52" s="77">
        <f t="shared" si="1"/>
        <v>1.8569030633655056E-2</v>
      </c>
    </row>
    <row r="53" spans="1:27" ht="13.5" thickBot="1" x14ac:dyDescent="0.25">
      <c r="A53" s="75">
        <v>37116</v>
      </c>
      <c r="B53" s="33">
        <v>75</v>
      </c>
      <c r="C53" s="18">
        <v>39</v>
      </c>
      <c r="D53" s="18">
        <v>66</v>
      </c>
      <c r="E53" s="18">
        <v>12</v>
      </c>
      <c r="F53" s="18">
        <v>3</v>
      </c>
      <c r="G53" s="18">
        <v>0</v>
      </c>
      <c r="H53" s="41"/>
      <c r="M53" s="42">
        <v>131</v>
      </c>
      <c r="N53" s="18">
        <v>0</v>
      </c>
      <c r="O53" s="18">
        <v>0</v>
      </c>
      <c r="P53" s="18">
        <v>3</v>
      </c>
      <c r="Q53" s="18">
        <v>0</v>
      </c>
      <c r="R53" s="18">
        <v>42</v>
      </c>
      <c r="S53" s="18">
        <v>72</v>
      </c>
      <c r="T53" s="18">
        <v>54</v>
      </c>
      <c r="U53" s="18">
        <v>0</v>
      </c>
      <c r="V53" s="18">
        <v>72</v>
      </c>
      <c r="W53" s="18">
        <v>-3</v>
      </c>
      <c r="X53" s="18">
        <v>105</v>
      </c>
      <c r="Y53" s="34">
        <v>27</v>
      </c>
      <c r="Z53" s="76">
        <f t="shared" si="0"/>
        <v>698</v>
      </c>
      <c r="AA53" s="77">
        <f t="shared" si="1"/>
        <v>7.3227024758707515E-2</v>
      </c>
    </row>
    <row r="54" spans="1:27" ht="14.25" thickTop="1" thickBot="1" x14ac:dyDescent="0.25">
      <c r="A54" s="75">
        <v>37117</v>
      </c>
      <c r="B54" s="33">
        <v>9</v>
      </c>
      <c r="C54" s="18">
        <v>18</v>
      </c>
      <c r="D54" s="18">
        <v>9</v>
      </c>
      <c r="E54" s="18">
        <v>21</v>
      </c>
      <c r="F54" s="18">
        <v>12</v>
      </c>
      <c r="G54" s="18">
        <v>6</v>
      </c>
      <c r="H54" s="43"/>
      <c r="I54" s="44"/>
      <c r="J54" s="44"/>
      <c r="K54" s="44"/>
      <c r="L54" s="44"/>
      <c r="M54" s="44">
        <v>75</v>
      </c>
      <c r="N54" s="45">
        <v>14</v>
      </c>
      <c r="O54" s="45">
        <v>3</v>
      </c>
      <c r="P54" s="45">
        <v>15</v>
      </c>
      <c r="Q54" s="45">
        <v>15</v>
      </c>
      <c r="R54" s="45">
        <v>42</v>
      </c>
      <c r="S54" s="45">
        <v>51</v>
      </c>
      <c r="T54" s="45">
        <v>35</v>
      </c>
      <c r="U54" s="46">
        <v>13</v>
      </c>
      <c r="V54" s="18">
        <v>6</v>
      </c>
      <c r="W54" s="18">
        <v>18</v>
      </c>
      <c r="X54" s="18">
        <v>18</v>
      </c>
      <c r="Y54" s="34">
        <v>18</v>
      </c>
      <c r="Z54" s="76">
        <f t="shared" si="0"/>
        <v>398</v>
      </c>
      <c r="AA54" s="77">
        <f t="shared" si="1"/>
        <v>4.1754091481326062E-2</v>
      </c>
    </row>
    <row r="55" spans="1:27" ht="13.5" thickTop="1" x14ac:dyDescent="0.2">
      <c r="A55" s="75">
        <v>37118</v>
      </c>
      <c r="B55" s="33">
        <v>0</v>
      </c>
      <c r="C55" s="18">
        <v>3</v>
      </c>
      <c r="D55" s="18">
        <v>6</v>
      </c>
      <c r="E55" s="18">
        <v>6</v>
      </c>
      <c r="F55" s="18">
        <v>0</v>
      </c>
      <c r="G55" s="18">
        <v>3</v>
      </c>
      <c r="H55" s="18">
        <v>9</v>
      </c>
      <c r="I55" s="18">
        <v>12</v>
      </c>
      <c r="J55" s="18">
        <v>9</v>
      </c>
      <c r="K55" s="18">
        <v>0</v>
      </c>
      <c r="L55" s="18">
        <v>30</v>
      </c>
      <c r="M55" s="18">
        <v>6</v>
      </c>
      <c r="N55" s="18">
        <v>27</v>
      </c>
      <c r="O55" s="18">
        <v>6</v>
      </c>
      <c r="P55" s="18">
        <v>27</v>
      </c>
      <c r="Q55" s="18">
        <v>30</v>
      </c>
      <c r="R55" s="18">
        <v>42</v>
      </c>
      <c r="S55" s="18">
        <v>30</v>
      </c>
      <c r="T55" s="18">
        <v>15</v>
      </c>
      <c r="U55" s="18">
        <v>27</v>
      </c>
      <c r="V55" s="18">
        <v>33</v>
      </c>
      <c r="W55" s="18">
        <v>24</v>
      </c>
      <c r="X55" s="18">
        <v>0</v>
      </c>
      <c r="Y55" s="34">
        <v>6</v>
      </c>
      <c r="Z55" s="76">
        <f t="shared" si="0"/>
        <v>351</v>
      </c>
      <c r="AA55" s="77">
        <f t="shared" si="1"/>
        <v>3.6823331934536296E-2</v>
      </c>
    </row>
    <row r="56" spans="1:27" x14ac:dyDescent="0.2">
      <c r="A56" s="75">
        <v>37119</v>
      </c>
      <c r="B56" s="33">
        <v>15</v>
      </c>
      <c r="C56" s="18">
        <v>6</v>
      </c>
      <c r="D56" s="18">
        <v>0</v>
      </c>
      <c r="E56" s="18">
        <v>-9</v>
      </c>
      <c r="F56" s="18">
        <v>-12</v>
      </c>
      <c r="G56" s="18">
        <v>-15</v>
      </c>
      <c r="H56" s="18">
        <v>0</v>
      </c>
      <c r="I56" s="18">
        <v>-63</v>
      </c>
      <c r="J56" s="18">
        <v>-12</v>
      </c>
      <c r="K56" s="18">
        <v>0</v>
      </c>
      <c r="L56" s="18">
        <v>0</v>
      </c>
      <c r="M56" s="18">
        <v>-6</v>
      </c>
      <c r="N56" s="18">
        <v>0</v>
      </c>
      <c r="O56" s="18">
        <v>0</v>
      </c>
      <c r="P56" s="18">
        <v>57</v>
      </c>
      <c r="Q56" s="18">
        <v>33</v>
      </c>
      <c r="R56" s="18">
        <v>12</v>
      </c>
      <c r="S56" s="18">
        <v>21</v>
      </c>
      <c r="T56" s="18">
        <v>42</v>
      </c>
      <c r="U56" s="18">
        <v>36</v>
      </c>
      <c r="V56" s="18">
        <v>21</v>
      </c>
      <c r="W56" s="18">
        <v>66</v>
      </c>
      <c r="X56" s="18">
        <v>12</v>
      </c>
      <c r="Y56" s="34">
        <v>54</v>
      </c>
      <c r="Z56" s="76">
        <f t="shared" si="0"/>
        <v>258</v>
      </c>
      <c r="AA56" s="77">
        <f t="shared" si="1"/>
        <v>2.7066722618548048E-2</v>
      </c>
    </row>
    <row r="57" spans="1:27" x14ac:dyDescent="0.2">
      <c r="A57" s="75">
        <v>37120</v>
      </c>
      <c r="B57" s="33">
        <v>36</v>
      </c>
      <c r="C57" s="18">
        <v>12</v>
      </c>
      <c r="D57" s="18">
        <v>45</v>
      </c>
      <c r="E57" s="18">
        <v>42</v>
      </c>
      <c r="F57" s="18">
        <v>12</v>
      </c>
      <c r="G57" s="18">
        <v>-3</v>
      </c>
      <c r="H57" s="18">
        <v>3</v>
      </c>
      <c r="I57" s="18">
        <v>21</v>
      </c>
      <c r="J57" s="18">
        <v>12</v>
      </c>
      <c r="K57" s="18">
        <v>0</v>
      </c>
      <c r="L57" s="18">
        <v>6</v>
      </c>
      <c r="M57" s="18">
        <v>0</v>
      </c>
      <c r="N57" s="18">
        <v>0</v>
      </c>
      <c r="O57" s="18">
        <v>0</v>
      </c>
      <c r="P57" s="18">
        <v>12</v>
      </c>
      <c r="Q57" s="18">
        <v>3</v>
      </c>
      <c r="R57" s="18">
        <v>15</v>
      </c>
      <c r="S57" s="18">
        <v>0</v>
      </c>
      <c r="T57" s="18">
        <v>0</v>
      </c>
      <c r="U57" s="18">
        <v>0</v>
      </c>
      <c r="V57" s="18">
        <v>0</v>
      </c>
      <c r="W57" s="18">
        <v>0</v>
      </c>
      <c r="X57" s="18">
        <v>0</v>
      </c>
      <c r="Y57" s="34">
        <v>48</v>
      </c>
      <c r="Z57" s="76">
        <f t="shared" si="0"/>
        <v>264</v>
      </c>
      <c r="AA57" s="77">
        <f t="shared" si="1"/>
        <v>2.7696181284095678E-2</v>
      </c>
    </row>
    <row r="58" spans="1:27" x14ac:dyDescent="0.2">
      <c r="A58" s="75">
        <v>37121</v>
      </c>
      <c r="B58" s="33">
        <v>39</v>
      </c>
      <c r="C58" s="18">
        <v>45</v>
      </c>
      <c r="D58" s="18">
        <v>60</v>
      </c>
      <c r="E58" s="18">
        <v>33</v>
      </c>
      <c r="F58" s="18">
        <v>24</v>
      </c>
      <c r="G58" s="18">
        <v>6</v>
      </c>
      <c r="H58" s="18">
        <v>-6</v>
      </c>
      <c r="I58" s="18">
        <v>0</v>
      </c>
      <c r="J58" s="18">
        <v>0</v>
      </c>
      <c r="K58" s="18">
        <v>-3</v>
      </c>
      <c r="L58" s="18">
        <v>0</v>
      </c>
      <c r="M58" s="18">
        <v>0</v>
      </c>
      <c r="N58" s="18">
        <v>0</v>
      </c>
      <c r="O58" s="18">
        <v>0</v>
      </c>
      <c r="P58" s="18">
        <v>6</v>
      </c>
      <c r="Q58" s="18">
        <v>39</v>
      </c>
      <c r="R58" s="18">
        <v>30</v>
      </c>
      <c r="S58" s="18">
        <v>69</v>
      </c>
      <c r="T58" s="18">
        <v>0</v>
      </c>
      <c r="U58" s="18">
        <v>6</v>
      </c>
      <c r="V58" s="18">
        <v>27</v>
      </c>
      <c r="W58" s="18">
        <v>0</v>
      </c>
      <c r="X58" s="18">
        <v>15</v>
      </c>
      <c r="Y58" s="34">
        <v>15</v>
      </c>
      <c r="Z58" s="76">
        <f>SUM(B58:Y58)</f>
        <v>405</v>
      </c>
      <c r="AA58" s="77">
        <f t="shared" si="1"/>
        <v>4.2488459924464962E-2</v>
      </c>
    </row>
    <row r="59" spans="1:27" x14ac:dyDescent="0.2">
      <c r="A59" s="75">
        <v>37122</v>
      </c>
      <c r="B59" s="33">
        <v>30</v>
      </c>
      <c r="C59" s="18">
        <v>9</v>
      </c>
      <c r="D59" s="18">
        <v>18</v>
      </c>
      <c r="E59" s="18">
        <v>39</v>
      </c>
      <c r="F59" s="18">
        <v>3</v>
      </c>
      <c r="G59" s="18">
        <v>0</v>
      </c>
      <c r="H59" s="18">
        <v>0</v>
      </c>
      <c r="I59" s="18">
        <v>0</v>
      </c>
      <c r="J59" s="18">
        <v>0</v>
      </c>
      <c r="K59" s="18">
        <v>-3</v>
      </c>
      <c r="L59" s="18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-3</v>
      </c>
      <c r="T59" s="18">
        <v>0</v>
      </c>
      <c r="U59" s="18">
        <v>0</v>
      </c>
      <c r="V59" s="18">
        <v>0</v>
      </c>
      <c r="W59" s="18">
        <v>3</v>
      </c>
      <c r="X59" s="18">
        <v>0</v>
      </c>
      <c r="Y59" s="34">
        <v>0</v>
      </c>
      <c r="Z59" s="76">
        <f t="shared" si="0"/>
        <v>96</v>
      </c>
      <c r="AA59" s="77">
        <f t="shared" si="1"/>
        <v>1.0071338648762064E-2</v>
      </c>
    </row>
    <row r="60" spans="1:27" x14ac:dyDescent="0.2">
      <c r="A60" s="75">
        <v>37123</v>
      </c>
      <c r="B60" s="33">
        <v>27</v>
      </c>
      <c r="C60" s="18">
        <v>21</v>
      </c>
      <c r="D60" s="18">
        <v>15</v>
      </c>
      <c r="E60" s="18">
        <v>21</v>
      </c>
      <c r="F60" s="18">
        <v>21</v>
      </c>
      <c r="G60" s="18">
        <v>6</v>
      </c>
      <c r="H60" s="18">
        <v>6</v>
      </c>
      <c r="I60" s="18">
        <v>0</v>
      </c>
      <c r="J60" s="18">
        <v>0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6</v>
      </c>
      <c r="T60" s="18">
        <v>3</v>
      </c>
      <c r="U60" s="18">
        <v>78</v>
      </c>
      <c r="V60" s="18">
        <v>3</v>
      </c>
      <c r="W60" s="18">
        <v>0</v>
      </c>
      <c r="X60" s="18">
        <v>0</v>
      </c>
      <c r="Y60" s="34">
        <v>63</v>
      </c>
      <c r="Z60" s="76">
        <f>SUM(B60:Y60)</f>
        <v>270</v>
      </c>
      <c r="AA60" s="77">
        <f t="shared" si="1"/>
        <v>2.8325639949643308E-2</v>
      </c>
    </row>
    <row r="61" spans="1:27" x14ac:dyDescent="0.2">
      <c r="A61" s="75">
        <v>37124</v>
      </c>
      <c r="B61" s="33">
        <v>15</v>
      </c>
      <c r="C61" s="18">
        <v>36</v>
      </c>
      <c r="D61" s="18">
        <v>18</v>
      </c>
      <c r="E61" s="18">
        <v>15</v>
      </c>
      <c r="F61" s="18">
        <v>45</v>
      </c>
      <c r="G61" s="18">
        <v>6</v>
      </c>
      <c r="H61" s="18">
        <v>0</v>
      </c>
      <c r="I61" s="18">
        <v>0</v>
      </c>
      <c r="J61" s="18">
        <v>0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3</v>
      </c>
      <c r="U61" s="18">
        <v>3</v>
      </c>
      <c r="V61" s="18">
        <v>0</v>
      </c>
      <c r="W61" s="18">
        <v>45</v>
      </c>
      <c r="X61" s="18">
        <v>24</v>
      </c>
      <c r="Y61" s="34">
        <v>69</v>
      </c>
      <c r="Z61" s="76">
        <f t="shared" si="0"/>
        <v>279</v>
      </c>
      <c r="AA61" s="77">
        <f t="shared" si="1"/>
        <v>2.926982794796475E-2</v>
      </c>
    </row>
    <row r="62" spans="1:27" x14ac:dyDescent="0.2">
      <c r="A62" s="75">
        <v>37125</v>
      </c>
      <c r="B62" s="33">
        <v>6</v>
      </c>
      <c r="C62" s="18">
        <v>21</v>
      </c>
      <c r="D62" s="18">
        <v>9</v>
      </c>
      <c r="E62" s="18">
        <v>39</v>
      </c>
      <c r="F62" s="18">
        <v>15</v>
      </c>
      <c r="G62" s="18">
        <v>15</v>
      </c>
      <c r="H62" s="18">
        <v>6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8">
        <v>9</v>
      </c>
      <c r="Y62" s="34">
        <v>30</v>
      </c>
      <c r="Z62" s="76">
        <f t="shared" si="0"/>
        <v>150</v>
      </c>
      <c r="AA62" s="77">
        <f t="shared" si="1"/>
        <v>1.5736466638690726E-2</v>
      </c>
    </row>
    <row r="63" spans="1:27" x14ac:dyDescent="0.2">
      <c r="A63" s="75">
        <v>37126</v>
      </c>
      <c r="B63" s="33">
        <v>3</v>
      </c>
      <c r="C63" s="18">
        <v>6</v>
      </c>
      <c r="D63" s="18">
        <v>12</v>
      </c>
      <c r="E63" s="18">
        <v>30</v>
      </c>
      <c r="F63" s="18">
        <v>33</v>
      </c>
      <c r="G63" s="18">
        <v>18</v>
      </c>
      <c r="H63" s="18">
        <v>12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24</v>
      </c>
      <c r="X63" s="18">
        <v>21</v>
      </c>
      <c r="Y63" s="34">
        <v>162</v>
      </c>
      <c r="Z63" s="76">
        <f t="shared" si="0"/>
        <v>321</v>
      </c>
      <c r="AA63" s="77">
        <f t="shared" si="1"/>
        <v>3.3676038606798152E-2</v>
      </c>
    </row>
    <row r="64" spans="1:27" x14ac:dyDescent="0.2">
      <c r="A64" s="75">
        <v>37127</v>
      </c>
      <c r="B64" s="33">
        <v>81</v>
      </c>
      <c r="C64" s="18">
        <v>45</v>
      </c>
      <c r="D64" s="18">
        <v>48</v>
      </c>
      <c r="E64" s="18">
        <v>39</v>
      </c>
      <c r="F64" s="18">
        <v>33</v>
      </c>
      <c r="G64" s="18">
        <v>12</v>
      </c>
      <c r="H64" s="18">
        <v>0</v>
      </c>
      <c r="I64" s="18">
        <v>0</v>
      </c>
      <c r="J64" s="18">
        <v>0</v>
      </c>
      <c r="K64" s="18">
        <v>0</v>
      </c>
      <c r="L64" s="18">
        <v>0</v>
      </c>
      <c r="M64" s="18">
        <v>0</v>
      </c>
      <c r="N64" s="18">
        <v>6</v>
      </c>
      <c r="O64" s="18">
        <v>6</v>
      </c>
      <c r="P64" s="18">
        <v>0</v>
      </c>
      <c r="Q64" s="18">
        <v>3</v>
      </c>
      <c r="R64" s="18">
        <v>0</v>
      </c>
      <c r="S64" s="18">
        <v>0</v>
      </c>
      <c r="T64" s="18">
        <v>0</v>
      </c>
      <c r="U64" s="18">
        <v>0</v>
      </c>
      <c r="V64" s="18">
        <v>0</v>
      </c>
      <c r="W64" s="18">
        <v>12</v>
      </c>
      <c r="X64" s="18">
        <v>0</v>
      </c>
      <c r="Y64" s="34">
        <v>45</v>
      </c>
      <c r="Z64" s="76">
        <f t="shared" si="0"/>
        <v>330</v>
      </c>
      <c r="AA64" s="77">
        <f t="shared" si="1"/>
        <v>3.4620226605119597E-2</v>
      </c>
    </row>
    <row r="65" spans="1:27" x14ac:dyDescent="0.2">
      <c r="A65" s="75">
        <v>37128</v>
      </c>
      <c r="B65" s="33">
        <v>15</v>
      </c>
      <c r="C65" s="18">
        <v>57</v>
      </c>
      <c r="D65" s="18">
        <v>39</v>
      </c>
      <c r="E65" s="18">
        <v>30</v>
      </c>
      <c r="F65" s="18">
        <v>33</v>
      </c>
      <c r="G65" s="18">
        <v>9</v>
      </c>
      <c r="H65" s="18">
        <v>-3</v>
      </c>
      <c r="I65" s="18">
        <v>0</v>
      </c>
      <c r="J65" s="18">
        <v>0</v>
      </c>
      <c r="K65" s="18">
        <v>0</v>
      </c>
      <c r="L65" s="18">
        <v>0</v>
      </c>
      <c r="M65" s="18">
        <v>12</v>
      </c>
      <c r="N65" s="18">
        <v>39</v>
      </c>
      <c r="O65" s="18">
        <v>30</v>
      </c>
      <c r="P65" s="18">
        <v>3</v>
      </c>
      <c r="Q65" s="18">
        <v>0</v>
      </c>
      <c r="R65" s="18">
        <v>0</v>
      </c>
      <c r="S65" s="18">
        <v>0</v>
      </c>
      <c r="T65" s="18">
        <v>18</v>
      </c>
      <c r="U65" s="18">
        <v>0</v>
      </c>
      <c r="V65" s="18">
        <v>0</v>
      </c>
      <c r="W65" s="18">
        <v>12</v>
      </c>
      <c r="X65" s="18">
        <v>9</v>
      </c>
      <c r="Y65" s="34">
        <v>27</v>
      </c>
      <c r="Z65" s="76">
        <f t="shared" si="0"/>
        <v>330</v>
      </c>
      <c r="AA65" s="77">
        <f t="shared" si="1"/>
        <v>3.4620226605119597E-2</v>
      </c>
    </row>
    <row r="66" spans="1:27" x14ac:dyDescent="0.2">
      <c r="A66" s="75">
        <v>37129</v>
      </c>
      <c r="B66" s="33">
        <v>24</v>
      </c>
      <c r="C66" s="18">
        <v>42</v>
      </c>
      <c r="D66" s="18">
        <v>48</v>
      </c>
      <c r="E66" s="18">
        <v>132</v>
      </c>
      <c r="F66" s="18">
        <v>87</v>
      </c>
      <c r="G66" s="18">
        <v>21</v>
      </c>
      <c r="H66" s="18">
        <v>3</v>
      </c>
      <c r="I66" s="18">
        <v>0</v>
      </c>
      <c r="J66" s="18">
        <v>0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  <c r="P66" s="18">
        <v>0</v>
      </c>
      <c r="Q66" s="18">
        <v>12</v>
      </c>
      <c r="R66" s="18">
        <v>3</v>
      </c>
      <c r="S66" s="18">
        <v>9</v>
      </c>
      <c r="T66" s="18">
        <v>0</v>
      </c>
      <c r="U66" s="18">
        <v>0</v>
      </c>
      <c r="V66" s="18">
        <v>0</v>
      </c>
      <c r="W66" s="18">
        <v>30</v>
      </c>
      <c r="X66" s="18">
        <v>24</v>
      </c>
      <c r="Y66" s="34">
        <v>30</v>
      </c>
      <c r="Z66" s="76">
        <f t="shared" si="0"/>
        <v>465</v>
      </c>
      <c r="AA66" s="77">
        <f t="shared" si="1"/>
        <v>4.8783046579941251E-2</v>
      </c>
    </row>
    <row r="67" spans="1:27" x14ac:dyDescent="0.2">
      <c r="A67" s="75">
        <v>37130</v>
      </c>
      <c r="B67" s="33">
        <v>48</v>
      </c>
      <c r="C67" s="18">
        <v>129</v>
      </c>
      <c r="D67" s="18">
        <v>198</v>
      </c>
      <c r="E67" s="18">
        <v>168</v>
      </c>
      <c r="F67" s="18">
        <v>48</v>
      </c>
      <c r="G67" s="18">
        <v>27</v>
      </c>
      <c r="H67" s="18">
        <v>-6</v>
      </c>
      <c r="I67" s="18">
        <v>3</v>
      </c>
      <c r="J67" s="18">
        <v>-3</v>
      </c>
      <c r="K67" s="18">
        <v>-6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  <c r="T67" s="18">
        <v>0</v>
      </c>
      <c r="U67" s="18">
        <v>0</v>
      </c>
      <c r="V67" s="18">
        <v>0</v>
      </c>
      <c r="W67" s="18">
        <v>0</v>
      </c>
      <c r="X67" s="18">
        <v>45</v>
      </c>
      <c r="Y67" s="34">
        <v>3</v>
      </c>
      <c r="Z67" s="76">
        <f t="shared" si="0"/>
        <v>654</v>
      </c>
      <c r="AA67" s="77">
        <f t="shared" si="1"/>
        <v>6.8610994544691564E-2</v>
      </c>
    </row>
    <row r="68" spans="1:27" x14ac:dyDescent="0.2">
      <c r="A68" s="75">
        <v>37131</v>
      </c>
      <c r="B68" s="33">
        <v>45</v>
      </c>
      <c r="C68" s="18">
        <v>15</v>
      </c>
      <c r="D68" s="18">
        <v>57</v>
      </c>
      <c r="E68" s="18">
        <v>9</v>
      </c>
      <c r="F68" s="18">
        <v>15</v>
      </c>
      <c r="G68" s="18">
        <v>12</v>
      </c>
      <c r="H68" s="18">
        <v>6</v>
      </c>
      <c r="I68" s="18">
        <v>0</v>
      </c>
      <c r="J68" s="18">
        <v>0</v>
      </c>
      <c r="K68" s="18">
        <v>0</v>
      </c>
      <c r="L68" s="18">
        <v>6</v>
      </c>
      <c r="M68" s="18">
        <v>0</v>
      </c>
      <c r="N68" s="18">
        <v>0</v>
      </c>
      <c r="O68" s="18">
        <v>-3</v>
      </c>
      <c r="P68" s="18">
        <v>0</v>
      </c>
      <c r="Q68" s="18">
        <v>0</v>
      </c>
      <c r="R68" s="18">
        <v>12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34">
        <v>24</v>
      </c>
      <c r="Z68" s="76">
        <f t="shared" si="0"/>
        <v>198</v>
      </c>
      <c r="AA68" s="77">
        <f t="shared" si="1"/>
        <v>2.0772135963071758E-2</v>
      </c>
    </row>
    <row r="69" spans="1:27" x14ac:dyDescent="0.2">
      <c r="A69" s="75">
        <v>37132</v>
      </c>
      <c r="B69" s="33">
        <v>18</v>
      </c>
      <c r="C69" s="18">
        <v>63</v>
      </c>
      <c r="D69" s="18">
        <v>51</v>
      </c>
      <c r="E69" s="18">
        <v>72</v>
      </c>
      <c r="F69" s="18">
        <v>18</v>
      </c>
      <c r="G69" s="18">
        <v>3</v>
      </c>
      <c r="H69" s="18">
        <v>9</v>
      </c>
      <c r="I69" s="18">
        <v>9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27</v>
      </c>
      <c r="Q69" s="18">
        <v>108</v>
      </c>
      <c r="R69" s="18">
        <v>51</v>
      </c>
      <c r="S69" s="18">
        <v>9</v>
      </c>
      <c r="T69" s="18">
        <v>0</v>
      </c>
      <c r="U69" s="18">
        <v>0</v>
      </c>
      <c r="V69" s="18">
        <v>3</v>
      </c>
      <c r="W69" s="18">
        <v>6</v>
      </c>
      <c r="X69" s="18">
        <v>3</v>
      </c>
      <c r="Y69" s="34">
        <v>291</v>
      </c>
      <c r="Z69" s="76">
        <f t="shared" si="0"/>
        <v>741</v>
      </c>
      <c r="AA69" s="77">
        <f t="shared" si="1"/>
        <v>7.7738145195132183E-2</v>
      </c>
    </row>
    <row r="70" spans="1:27" x14ac:dyDescent="0.2">
      <c r="A70" s="75">
        <v>37133</v>
      </c>
      <c r="B70" s="33">
        <v>6</v>
      </c>
      <c r="C70" s="18">
        <v>18</v>
      </c>
      <c r="D70" s="18">
        <v>102</v>
      </c>
      <c r="E70" s="18">
        <v>99</v>
      </c>
      <c r="F70" s="18">
        <v>48</v>
      </c>
      <c r="G70" s="18">
        <v>27</v>
      </c>
      <c r="H70" s="18">
        <v>21</v>
      </c>
      <c r="I70" s="18">
        <v>0</v>
      </c>
      <c r="J70" s="18">
        <v>0</v>
      </c>
      <c r="K70" s="18">
        <v>0</v>
      </c>
      <c r="L70" s="18">
        <v>-9</v>
      </c>
      <c r="M70" s="18">
        <v>0</v>
      </c>
      <c r="N70" s="18">
        <v>6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57</v>
      </c>
      <c r="X70" s="18">
        <v>9</v>
      </c>
      <c r="Y70" s="34">
        <v>57</v>
      </c>
      <c r="Z70" s="76">
        <f t="shared" ref="Z70:Z86" si="2">SUM(B70:Y70)</f>
        <v>441</v>
      </c>
      <c r="AA70" s="77">
        <f t="shared" ref="AA70:AA86" si="3">Z70/Z$87</f>
        <v>4.6265211917750737E-2</v>
      </c>
    </row>
    <row r="71" spans="1:27" x14ac:dyDescent="0.2">
      <c r="A71" s="75">
        <v>37134</v>
      </c>
      <c r="B71" s="33">
        <v>36</v>
      </c>
      <c r="C71" s="18">
        <v>36</v>
      </c>
      <c r="D71" s="18">
        <v>90</v>
      </c>
      <c r="E71" s="18">
        <v>45</v>
      </c>
      <c r="F71" s="18">
        <v>108</v>
      </c>
      <c r="G71" s="18">
        <v>21</v>
      </c>
      <c r="H71" s="18">
        <v>15</v>
      </c>
      <c r="I71" s="18">
        <v>-9</v>
      </c>
      <c r="J71" s="18">
        <v>-3</v>
      </c>
      <c r="K71" s="18">
        <v>0</v>
      </c>
      <c r="L71" s="18">
        <v>-15</v>
      </c>
      <c r="M71" s="18">
        <v>-6</v>
      </c>
      <c r="N71" s="18">
        <v>0</v>
      </c>
      <c r="O71" s="18">
        <v>0</v>
      </c>
      <c r="P71" s="18">
        <v>0</v>
      </c>
      <c r="Q71" s="18">
        <v>12</v>
      </c>
      <c r="R71" s="18">
        <v>0</v>
      </c>
      <c r="S71" s="18">
        <v>78</v>
      </c>
      <c r="T71" s="18">
        <v>0</v>
      </c>
      <c r="U71" s="18">
        <v>0</v>
      </c>
      <c r="V71" s="18">
        <v>0</v>
      </c>
      <c r="W71" s="18">
        <v>-3</v>
      </c>
      <c r="X71" s="18">
        <v>-3</v>
      </c>
      <c r="Y71" s="34">
        <v>15</v>
      </c>
      <c r="Z71" s="76">
        <f t="shared" si="2"/>
        <v>417</v>
      </c>
      <c r="AA71" s="77">
        <f t="shared" si="3"/>
        <v>4.3747377255560216E-2</v>
      </c>
    </row>
    <row r="72" spans="1:27" x14ac:dyDescent="0.2">
      <c r="A72" s="75">
        <v>37135</v>
      </c>
      <c r="B72" s="33">
        <v>63</v>
      </c>
      <c r="C72" s="18">
        <v>69</v>
      </c>
      <c r="D72" s="18">
        <v>21</v>
      </c>
      <c r="E72" s="18">
        <v>-15</v>
      </c>
      <c r="F72" s="18">
        <v>0</v>
      </c>
      <c r="G72" s="18">
        <v>9</v>
      </c>
      <c r="H72" s="18">
        <v>-3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3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0</v>
      </c>
      <c r="W72" s="18">
        <v>0</v>
      </c>
      <c r="X72" s="18">
        <v>0</v>
      </c>
      <c r="Y72" s="34">
        <v>21</v>
      </c>
      <c r="Z72" s="76">
        <f t="shared" si="2"/>
        <v>168</v>
      </c>
      <c r="AA72" s="77">
        <f t="shared" si="3"/>
        <v>1.7624842635333614E-2</v>
      </c>
    </row>
    <row r="73" spans="1:27" x14ac:dyDescent="0.2">
      <c r="A73" s="75">
        <v>37136</v>
      </c>
      <c r="B73" s="33">
        <v>12</v>
      </c>
      <c r="C73" s="18">
        <v>6</v>
      </c>
      <c r="D73" s="18">
        <v>24</v>
      </c>
      <c r="E73" s="18">
        <v>12</v>
      </c>
      <c r="F73" s="18">
        <v>9</v>
      </c>
      <c r="G73" s="18">
        <v>3</v>
      </c>
      <c r="H73" s="18">
        <v>6</v>
      </c>
      <c r="I73" s="18">
        <v>0</v>
      </c>
      <c r="J73" s="18">
        <v>-6</v>
      </c>
      <c r="K73" s="18">
        <v>0</v>
      </c>
      <c r="L73" s="18">
        <v>0</v>
      </c>
      <c r="M73" s="18">
        <v>0</v>
      </c>
      <c r="N73" s="18">
        <v>0</v>
      </c>
      <c r="O73" s="18">
        <v>3</v>
      </c>
      <c r="P73" s="18">
        <v>0</v>
      </c>
      <c r="Q73" s="18">
        <v>0</v>
      </c>
      <c r="R73" s="18">
        <v>0</v>
      </c>
      <c r="S73" s="18">
        <v>0</v>
      </c>
      <c r="T73" s="18">
        <v>6</v>
      </c>
      <c r="U73" s="18">
        <v>0</v>
      </c>
      <c r="V73" s="18">
        <v>0</v>
      </c>
      <c r="W73" s="18">
        <v>0</v>
      </c>
      <c r="X73" s="18">
        <v>0</v>
      </c>
      <c r="Y73" s="34">
        <v>12</v>
      </c>
      <c r="Z73" s="76">
        <f t="shared" si="2"/>
        <v>87</v>
      </c>
      <c r="AA73" s="77">
        <f t="shared" si="3"/>
        <v>9.1271506504406203E-3</v>
      </c>
    </row>
    <row r="74" spans="1:27" x14ac:dyDescent="0.2">
      <c r="A74" s="75">
        <v>37137</v>
      </c>
      <c r="B74" s="33">
        <v>6</v>
      </c>
      <c r="C74" s="18">
        <v>9</v>
      </c>
      <c r="D74" s="18">
        <v>18</v>
      </c>
      <c r="E74" s="18">
        <v>0</v>
      </c>
      <c r="F74" s="18">
        <v>0</v>
      </c>
      <c r="G74" s="18">
        <v>-3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3</v>
      </c>
      <c r="R74" s="18">
        <v>0</v>
      </c>
      <c r="S74" s="18">
        <v>0</v>
      </c>
      <c r="T74" s="18">
        <v>0</v>
      </c>
      <c r="U74" s="18">
        <v>18</v>
      </c>
      <c r="V74" s="18">
        <v>0</v>
      </c>
      <c r="W74" s="18">
        <v>0</v>
      </c>
      <c r="X74" s="18">
        <v>42</v>
      </c>
      <c r="Y74" s="34">
        <v>0</v>
      </c>
      <c r="Z74" s="76">
        <f t="shared" si="2"/>
        <v>93</v>
      </c>
      <c r="AA74" s="77">
        <f t="shared" si="3"/>
        <v>9.7566093159882506E-3</v>
      </c>
    </row>
    <row r="75" spans="1:27" x14ac:dyDescent="0.2">
      <c r="A75" s="75">
        <v>37138</v>
      </c>
      <c r="B75" s="33">
        <v>6</v>
      </c>
      <c r="C75" s="18">
        <v>30</v>
      </c>
      <c r="D75" s="18">
        <v>42</v>
      </c>
      <c r="E75" s="18">
        <v>9</v>
      </c>
      <c r="F75" s="18">
        <v>18</v>
      </c>
      <c r="G75" s="18">
        <v>21</v>
      </c>
      <c r="H75" s="18">
        <v>9</v>
      </c>
      <c r="I75" s="18">
        <v>0</v>
      </c>
      <c r="J75" s="18">
        <v>0</v>
      </c>
      <c r="K75" s="18">
        <v>0</v>
      </c>
      <c r="L75" s="18">
        <v>0</v>
      </c>
      <c r="M75" s="18">
        <v>0</v>
      </c>
      <c r="N75" s="18">
        <v>6</v>
      </c>
      <c r="O75" s="18">
        <v>0</v>
      </c>
      <c r="P75" s="18">
        <v>-15</v>
      </c>
      <c r="Q75" s="18">
        <v>18</v>
      </c>
      <c r="R75" s="18">
        <v>0</v>
      </c>
      <c r="S75" s="18">
        <v>-3</v>
      </c>
      <c r="T75" s="18">
        <v>6</v>
      </c>
      <c r="U75" s="18">
        <v>21</v>
      </c>
      <c r="V75" s="18">
        <v>0</v>
      </c>
      <c r="W75" s="18">
        <v>0</v>
      </c>
      <c r="X75" s="18">
        <v>33</v>
      </c>
      <c r="Y75" s="34">
        <v>18</v>
      </c>
      <c r="Z75" s="76">
        <f t="shared" si="2"/>
        <v>219</v>
      </c>
      <c r="AA75" s="77">
        <f t="shared" si="3"/>
        <v>2.2975241292488461E-2</v>
      </c>
    </row>
    <row r="76" spans="1:27" x14ac:dyDescent="0.2">
      <c r="A76" s="75">
        <v>37139</v>
      </c>
      <c r="B76" s="33">
        <v>45</v>
      </c>
      <c r="C76" s="18">
        <v>42</v>
      </c>
      <c r="D76" s="18">
        <v>72</v>
      </c>
      <c r="E76" s="18">
        <v>24</v>
      </c>
      <c r="F76" s="18">
        <v>18</v>
      </c>
      <c r="G76" s="18">
        <v>0</v>
      </c>
      <c r="H76" s="18">
        <v>9</v>
      </c>
      <c r="I76" s="18">
        <v>0</v>
      </c>
      <c r="J76" s="18">
        <v>-15</v>
      </c>
      <c r="K76" s="18">
        <v>0</v>
      </c>
      <c r="L76" s="18">
        <v>0</v>
      </c>
      <c r="M76" s="18">
        <v>3</v>
      </c>
      <c r="N76" s="18">
        <v>9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-6</v>
      </c>
      <c r="U76" s="18">
        <v>0</v>
      </c>
      <c r="V76" s="18">
        <v>0</v>
      </c>
      <c r="W76" s="18">
        <v>0</v>
      </c>
      <c r="X76" s="18">
        <v>15</v>
      </c>
      <c r="Y76" s="34">
        <v>15</v>
      </c>
      <c r="Z76" s="76">
        <f t="shared" si="2"/>
        <v>231</v>
      </c>
      <c r="AA76" s="77">
        <f t="shared" si="3"/>
        <v>2.4234158623583718E-2</v>
      </c>
    </row>
    <row r="77" spans="1:27" x14ac:dyDescent="0.2">
      <c r="A77" s="75">
        <v>37140</v>
      </c>
      <c r="B77" s="33">
        <v>3</v>
      </c>
      <c r="C77" s="18">
        <v>9</v>
      </c>
      <c r="D77" s="18">
        <v>36</v>
      </c>
      <c r="E77" s="18">
        <v>-3</v>
      </c>
      <c r="F77" s="18">
        <v>21</v>
      </c>
      <c r="G77" s="18">
        <v>9</v>
      </c>
      <c r="H77" s="18">
        <v>6</v>
      </c>
      <c r="I77" s="18">
        <v>0</v>
      </c>
      <c r="J77" s="18">
        <v>0</v>
      </c>
      <c r="K77" s="18">
        <v>0</v>
      </c>
      <c r="L77" s="18">
        <v>0</v>
      </c>
      <c r="M77" s="18">
        <v>0</v>
      </c>
      <c r="N77" s="18">
        <v>0</v>
      </c>
      <c r="O77" s="18">
        <v>0</v>
      </c>
      <c r="P77" s="18">
        <v>-24</v>
      </c>
      <c r="Q77" s="18">
        <v>0</v>
      </c>
      <c r="R77" s="18">
        <v>0</v>
      </c>
      <c r="S77" s="18">
        <v>3</v>
      </c>
      <c r="T77" s="18">
        <v>0</v>
      </c>
      <c r="U77" s="18">
        <v>0</v>
      </c>
      <c r="V77" s="18">
        <v>0</v>
      </c>
      <c r="W77" s="18">
        <v>0</v>
      </c>
      <c r="X77" s="18">
        <v>6</v>
      </c>
      <c r="Y77" s="34">
        <v>-6</v>
      </c>
      <c r="Z77" s="76">
        <f t="shared" si="2"/>
        <v>60</v>
      </c>
      <c r="AA77" s="77">
        <f t="shared" si="3"/>
        <v>6.29458665547629E-3</v>
      </c>
    </row>
    <row r="78" spans="1:27" x14ac:dyDescent="0.2">
      <c r="A78" s="75">
        <v>37141</v>
      </c>
      <c r="B78" s="33">
        <v>21</v>
      </c>
      <c r="C78" s="18">
        <v>24</v>
      </c>
      <c r="D78" s="18">
        <v>21</v>
      </c>
      <c r="E78" s="18">
        <v>27</v>
      </c>
      <c r="F78" s="18">
        <v>3</v>
      </c>
      <c r="G78" s="18">
        <v>12</v>
      </c>
      <c r="H78" s="18">
        <v>6</v>
      </c>
      <c r="I78" s="18">
        <v>6</v>
      </c>
      <c r="J78" s="18">
        <v>-12</v>
      </c>
      <c r="K78" s="18">
        <v>0</v>
      </c>
      <c r="L78" s="18">
        <v>0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0</v>
      </c>
      <c r="T78" s="18">
        <v>0</v>
      </c>
      <c r="U78" s="18">
        <v>0</v>
      </c>
      <c r="V78" s="18">
        <v>0</v>
      </c>
      <c r="W78" s="18">
        <v>0</v>
      </c>
      <c r="X78" s="18">
        <v>9</v>
      </c>
      <c r="Y78" s="34">
        <v>3</v>
      </c>
      <c r="Z78" s="76">
        <f t="shared" si="2"/>
        <v>120</v>
      </c>
      <c r="AA78" s="77">
        <f t="shared" si="3"/>
        <v>1.258917331095258E-2</v>
      </c>
    </row>
    <row r="79" spans="1:27" x14ac:dyDescent="0.2">
      <c r="A79" s="75">
        <v>37142</v>
      </c>
      <c r="B79" s="33">
        <v>21</v>
      </c>
      <c r="C79" s="18">
        <v>9</v>
      </c>
      <c r="D79" s="18">
        <v>15</v>
      </c>
      <c r="E79" s="18">
        <v>12</v>
      </c>
      <c r="F79" s="18">
        <v>0</v>
      </c>
      <c r="G79" s="18">
        <v>0</v>
      </c>
      <c r="H79" s="18">
        <v>3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-6</v>
      </c>
      <c r="P79" s="18">
        <v>0</v>
      </c>
      <c r="Q79" s="18">
        <v>0</v>
      </c>
      <c r="R79" s="18">
        <v>0</v>
      </c>
      <c r="S79" s="18">
        <v>6</v>
      </c>
      <c r="T79" s="18">
        <v>-3</v>
      </c>
      <c r="U79" s="18">
        <v>0</v>
      </c>
      <c r="V79" s="18">
        <v>0</v>
      </c>
      <c r="W79" s="18">
        <v>0</v>
      </c>
      <c r="X79" s="18">
        <v>12</v>
      </c>
      <c r="Y79" s="34">
        <v>3</v>
      </c>
      <c r="Z79" s="76">
        <f t="shared" si="2"/>
        <v>72</v>
      </c>
      <c r="AA79" s="77">
        <f t="shared" si="3"/>
        <v>7.5535039865715489E-3</v>
      </c>
    </row>
    <row r="80" spans="1:27" x14ac:dyDescent="0.2">
      <c r="A80" s="75">
        <v>37143</v>
      </c>
      <c r="B80" s="33">
        <v>18</v>
      </c>
      <c r="C80" s="18">
        <v>27</v>
      </c>
      <c r="D80" s="18">
        <v>0</v>
      </c>
      <c r="E80" s="18">
        <v>-3</v>
      </c>
      <c r="F80" s="18">
        <v>-3</v>
      </c>
      <c r="G80" s="18">
        <v>-3</v>
      </c>
      <c r="H80" s="18">
        <v>-3</v>
      </c>
      <c r="I80" s="18">
        <v>-6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0</v>
      </c>
      <c r="Q80" s="18">
        <v>0</v>
      </c>
      <c r="R80" s="18">
        <v>0</v>
      </c>
      <c r="S80" s="18">
        <v>201</v>
      </c>
      <c r="T80" s="18">
        <v>117</v>
      </c>
      <c r="U80" s="18">
        <v>0</v>
      </c>
      <c r="V80" s="18">
        <v>0</v>
      </c>
      <c r="W80" s="18">
        <v>0</v>
      </c>
      <c r="X80" s="18">
        <v>18</v>
      </c>
      <c r="Y80" s="34">
        <v>21</v>
      </c>
      <c r="Z80" s="76">
        <f t="shared" si="2"/>
        <v>384</v>
      </c>
      <c r="AA80" s="77">
        <f t="shared" si="3"/>
        <v>4.0285354595048256E-2</v>
      </c>
    </row>
    <row r="81" spans="1:27" x14ac:dyDescent="0.2">
      <c r="A81" s="75">
        <v>37144</v>
      </c>
      <c r="B81" s="33">
        <v>15</v>
      </c>
      <c r="C81" s="18">
        <v>6</v>
      </c>
      <c r="D81" s="18">
        <v>0</v>
      </c>
      <c r="E81" s="18">
        <v>3</v>
      </c>
      <c r="F81" s="18">
        <v>-6</v>
      </c>
      <c r="G81" s="18">
        <v>-6</v>
      </c>
      <c r="H81" s="18">
        <v>0</v>
      </c>
      <c r="I81" s="18">
        <v>-3</v>
      </c>
      <c r="J81" s="18">
        <v>-6</v>
      </c>
      <c r="K81" s="18">
        <v>0</v>
      </c>
      <c r="L81" s="18">
        <v>0</v>
      </c>
      <c r="M81" s="18">
        <v>0</v>
      </c>
      <c r="N81" s="18">
        <v>0</v>
      </c>
      <c r="O81" s="18">
        <v>3</v>
      </c>
      <c r="P81" s="18">
        <v>0</v>
      </c>
      <c r="Q81" s="18">
        <v>0</v>
      </c>
      <c r="R81" s="18">
        <v>0</v>
      </c>
      <c r="S81" s="18">
        <v>0</v>
      </c>
      <c r="T81" s="18">
        <v>0</v>
      </c>
      <c r="U81" s="18">
        <v>0</v>
      </c>
      <c r="V81" s="18">
        <v>0</v>
      </c>
      <c r="W81" s="18">
        <v>0</v>
      </c>
      <c r="X81" s="18">
        <v>12</v>
      </c>
      <c r="Y81" s="34">
        <v>9</v>
      </c>
      <c r="Z81" s="76">
        <f t="shared" si="2"/>
        <v>27</v>
      </c>
      <c r="AA81" s="77">
        <f t="shared" si="3"/>
        <v>2.8325639949643307E-3</v>
      </c>
    </row>
    <row r="82" spans="1:27" x14ac:dyDescent="0.2">
      <c r="A82" s="75">
        <v>37145</v>
      </c>
      <c r="B82" s="33">
        <v>3</v>
      </c>
      <c r="C82" s="18">
        <v>3</v>
      </c>
      <c r="D82" s="18">
        <v>15</v>
      </c>
      <c r="E82" s="18">
        <v>0</v>
      </c>
      <c r="F82" s="18">
        <v>0</v>
      </c>
      <c r="G82" s="18">
        <v>0</v>
      </c>
      <c r="H82" s="18">
        <v>0</v>
      </c>
      <c r="I82" s="18">
        <v>-6</v>
      </c>
      <c r="J82" s="18">
        <v>-6</v>
      </c>
      <c r="K82" s="18">
        <v>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8">
        <v>0</v>
      </c>
      <c r="S82" s="18">
        <v>0</v>
      </c>
      <c r="T82" s="18">
        <v>0</v>
      </c>
      <c r="U82" s="18">
        <v>0</v>
      </c>
      <c r="V82" s="18">
        <v>0</v>
      </c>
      <c r="W82" s="18">
        <v>0</v>
      </c>
      <c r="X82" s="18">
        <v>0</v>
      </c>
      <c r="Y82" s="34">
        <v>3</v>
      </c>
      <c r="Z82" s="76">
        <f t="shared" si="2"/>
        <v>9</v>
      </c>
      <c r="AA82" s="77">
        <f t="shared" si="3"/>
        <v>9.4418799832144361E-4</v>
      </c>
    </row>
    <row r="83" spans="1:27" x14ac:dyDescent="0.2">
      <c r="A83" s="75">
        <v>37146</v>
      </c>
      <c r="B83" s="33">
        <v>18</v>
      </c>
      <c r="C83" s="18">
        <v>3</v>
      </c>
      <c r="D83" s="18">
        <v>3</v>
      </c>
      <c r="E83" s="18">
        <v>0</v>
      </c>
      <c r="F83" s="18">
        <v>9</v>
      </c>
      <c r="G83" s="18">
        <v>0</v>
      </c>
      <c r="H83" s="18">
        <v>-6</v>
      </c>
      <c r="I83" s="18">
        <v>0</v>
      </c>
      <c r="J83" s="18">
        <v>0</v>
      </c>
      <c r="K83" s="18">
        <v>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8">
        <v>0</v>
      </c>
      <c r="S83" s="18">
        <v>0</v>
      </c>
      <c r="T83" s="18">
        <v>0</v>
      </c>
      <c r="U83" s="18">
        <v>0</v>
      </c>
      <c r="V83" s="18">
        <v>0</v>
      </c>
      <c r="W83" s="18">
        <v>0</v>
      </c>
      <c r="X83" s="18">
        <v>9</v>
      </c>
      <c r="Y83" s="34">
        <v>3</v>
      </c>
      <c r="Z83" s="76">
        <f t="shared" si="2"/>
        <v>36</v>
      </c>
      <c r="AA83" s="77">
        <f t="shared" si="3"/>
        <v>3.7767519932857744E-3</v>
      </c>
    </row>
    <row r="84" spans="1:27" x14ac:dyDescent="0.2">
      <c r="A84" s="75">
        <v>37147</v>
      </c>
      <c r="B84" s="33">
        <v>12</v>
      </c>
      <c r="C84" s="18">
        <v>9</v>
      </c>
      <c r="D84" s="18">
        <v>12</v>
      </c>
      <c r="E84" s="18">
        <v>-3</v>
      </c>
      <c r="F84" s="18">
        <v>-12</v>
      </c>
      <c r="G84" s="18">
        <v>-3</v>
      </c>
      <c r="H84" s="18">
        <v>0</v>
      </c>
      <c r="I84" s="18">
        <v>-3</v>
      </c>
      <c r="J84" s="18">
        <v>0</v>
      </c>
      <c r="K84" s="18">
        <v>-3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18">
        <v>0</v>
      </c>
      <c r="S84" s="18">
        <v>6</v>
      </c>
      <c r="T84" s="18">
        <v>0</v>
      </c>
      <c r="U84" s="18">
        <v>0</v>
      </c>
      <c r="V84" s="18">
        <v>0</v>
      </c>
      <c r="W84" s="18">
        <v>0</v>
      </c>
      <c r="X84" s="18">
        <v>6</v>
      </c>
      <c r="Y84" s="34">
        <v>3</v>
      </c>
      <c r="Z84" s="76">
        <f t="shared" si="2"/>
        <v>24</v>
      </c>
      <c r="AA84" s="77">
        <f t="shared" si="3"/>
        <v>2.517834662190516E-3</v>
      </c>
    </row>
    <row r="85" spans="1:27" x14ac:dyDescent="0.2">
      <c r="A85" s="75">
        <v>37148</v>
      </c>
      <c r="B85" s="33">
        <v>18</v>
      </c>
      <c r="C85" s="18">
        <v>3</v>
      </c>
      <c r="D85" s="18">
        <v>-9</v>
      </c>
      <c r="E85" s="18">
        <v>27</v>
      </c>
      <c r="F85" s="18">
        <v>-9</v>
      </c>
      <c r="G85" s="18">
        <v>-36</v>
      </c>
      <c r="H85" s="18">
        <v>-3</v>
      </c>
      <c r="I85" s="18">
        <v>-27</v>
      </c>
      <c r="J85" s="18">
        <v>-3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8">
        <v>0</v>
      </c>
      <c r="Q85" s="18">
        <v>0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12</v>
      </c>
      <c r="X85" s="18">
        <v>0</v>
      </c>
      <c r="Y85" s="34">
        <v>36</v>
      </c>
      <c r="Z85" s="76">
        <f t="shared" si="2"/>
        <v>9</v>
      </c>
      <c r="AA85" s="77">
        <f t="shared" si="3"/>
        <v>9.4418799832144361E-4</v>
      </c>
    </row>
    <row r="86" spans="1:27" x14ac:dyDescent="0.2">
      <c r="A86" s="75">
        <v>37149</v>
      </c>
      <c r="B86" s="48">
        <v>24</v>
      </c>
      <c r="C86" s="49">
        <v>12</v>
      </c>
      <c r="D86" s="49">
        <v>15</v>
      </c>
      <c r="E86" s="49">
        <v>3</v>
      </c>
      <c r="F86" s="49">
        <v>6</v>
      </c>
      <c r="G86" s="49">
        <v>-6</v>
      </c>
      <c r="H86" s="49">
        <v>0</v>
      </c>
      <c r="I86" s="49">
        <v>-6</v>
      </c>
      <c r="J86" s="49">
        <v>-12</v>
      </c>
      <c r="K86" s="49">
        <v>-3</v>
      </c>
      <c r="L86" s="49">
        <v>0</v>
      </c>
      <c r="M86" s="49">
        <v>0</v>
      </c>
      <c r="N86" s="49">
        <v>0</v>
      </c>
      <c r="O86" s="49">
        <v>0</v>
      </c>
      <c r="P86" s="49">
        <v>0</v>
      </c>
      <c r="Q86" s="49">
        <v>0</v>
      </c>
      <c r="R86" s="49">
        <v>0</v>
      </c>
      <c r="S86" s="49">
        <v>0</v>
      </c>
      <c r="T86" s="49">
        <v>3</v>
      </c>
      <c r="U86" s="49">
        <v>0</v>
      </c>
      <c r="V86" s="49">
        <v>0</v>
      </c>
      <c r="W86" s="49">
        <v>6</v>
      </c>
      <c r="X86" s="49">
        <v>3</v>
      </c>
      <c r="Y86" s="50">
        <v>15</v>
      </c>
      <c r="Z86" s="78">
        <f t="shared" si="2"/>
        <v>60</v>
      </c>
      <c r="AA86" s="79">
        <f t="shared" si="3"/>
        <v>6.29458665547629E-3</v>
      </c>
    </row>
    <row r="87" spans="1:27" x14ac:dyDescent="0.2">
      <c r="A87" s="80" t="s">
        <v>40</v>
      </c>
      <c r="B87" s="81">
        <f>SUM(B6:B86)</f>
        <v>921</v>
      </c>
      <c r="C87" s="82">
        <f t="shared" ref="C87:Y87" si="4">SUM(C6:C86)</f>
        <v>1011</v>
      </c>
      <c r="D87" s="82">
        <f t="shared" si="4"/>
        <v>1311</v>
      </c>
      <c r="E87" s="82">
        <f t="shared" si="4"/>
        <v>1011</v>
      </c>
      <c r="F87" s="82">
        <f t="shared" si="4"/>
        <v>672</v>
      </c>
      <c r="G87" s="82">
        <f t="shared" si="4"/>
        <v>204</v>
      </c>
      <c r="H87" s="82">
        <f t="shared" si="4"/>
        <v>105</v>
      </c>
      <c r="I87" s="82">
        <f t="shared" si="4"/>
        <v>-69</v>
      </c>
      <c r="J87" s="82">
        <f t="shared" si="4"/>
        <v>-57</v>
      </c>
      <c r="K87" s="82">
        <f t="shared" si="4"/>
        <v>-18</v>
      </c>
      <c r="L87" s="82">
        <f t="shared" si="4"/>
        <v>18</v>
      </c>
      <c r="M87" s="82">
        <f t="shared" si="4"/>
        <v>275</v>
      </c>
      <c r="N87" s="82">
        <f t="shared" si="4"/>
        <v>110</v>
      </c>
      <c r="O87" s="82">
        <f t="shared" si="4"/>
        <v>51</v>
      </c>
      <c r="P87" s="82">
        <f t="shared" si="4"/>
        <v>117</v>
      </c>
      <c r="Q87" s="82">
        <f t="shared" si="4"/>
        <v>282</v>
      </c>
      <c r="R87" s="82">
        <f t="shared" si="4"/>
        <v>270</v>
      </c>
      <c r="S87" s="82">
        <f t="shared" si="4"/>
        <v>567</v>
      </c>
      <c r="T87" s="82">
        <f t="shared" si="4"/>
        <v>296</v>
      </c>
      <c r="U87" s="82">
        <f t="shared" si="4"/>
        <v>211</v>
      </c>
      <c r="V87" s="82">
        <f t="shared" si="4"/>
        <v>192</v>
      </c>
      <c r="W87" s="82">
        <f t="shared" si="4"/>
        <v>333</v>
      </c>
      <c r="X87" s="82">
        <f t="shared" si="4"/>
        <v>531</v>
      </c>
      <c r="Y87" s="83">
        <f t="shared" si="4"/>
        <v>1188</v>
      </c>
      <c r="Z87" s="84">
        <f>SUM(Z6:Z86)</f>
        <v>9532</v>
      </c>
      <c r="AA87" s="85">
        <f>SUM(AA6:AA86)</f>
        <v>0.99999999999999989</v>
      </c>
    </row>
    <row r="88" spans="1:27" x14ac:dyDescent="0.2">
      <c r="A88" s="66"/>
      <c r="B88" s="86">
        <f t="shared" ref="B88:Y88" si="5">B87/$Z87</f>
        <v>9.6621905161561064E-2</v>
      </c>
      <c r="C88" s="77">
        <f t="shared" si="5"/>
        <v>0.10606378514477549</v>
      </c>
      <c r="D88" s="77">
        <f t="shared" si="5"/>
        <v>0.13753671842215695</v>
      </c>
      <c r="E88" s="77">
        <f t="shared" si="5"/>
        <v>0.10606378514477549</v>
      </c>
      <c r="F88" s="77">
        <f t="shared" si="5"/>
        <v>7.0499370541334455E-2</v>
      </c>
      <c r="G88" s="77">
        <f t="shared" si="5"/>
        <v>2.1401594628619389E-2</v>
      </c>
      <c r="H88" s="77">
        <f t="shared" si="5"/>
        <v>1.1015526647083508E-2</v>
      </c>
      <c r="I88" s="77">
        <f t="shared" si="5"/>
        <v>-7.2387746537977337E-3</v>
      </c>
      <c r="J88" s="77">
        <f t="shared" si="5"/>
        <v>-5.9798573227024757E-3</v>
      </c>
      <c r="K88" s="77">
        <f t="shared" si="5"/>
        <v>-1.8883759966428872E-3</v>
      </c>
      <c r="L88" s="77">
        <f t="shared" si="5"/>
        <v>1.8883759966428872E-3</v>
      </c>
      <c r="M88" s="77">
        <f t="shared" si="5"/>
        <v>2.8850188837599666E-2</v>
      </c>
      <c r="N88" s="77">
        <f t="shared" si="5"/>
        <v>1.1540075535039865E-2</v>
      </c>
      <c r="O88" s="77">
        <f t="shared" si="5"/>
        <v>5.3503986571548472E-3</v>
      </c>
      <c r="P88" s="77">
        <f t="shared" si="5"/>
        <v>1.2274443978178767E-2</v>
      </c>
      <c r="Q88" s="77">
        <f t="shared" si="5"/>
        <v>2.9584557280738565E-2</v>
      </c>
      <c r="R88" s="77">
        <f t="shared" si="5"/>
        <v>2.8325639949643308E-2</v>
      </c>
      <c r="S88" s="77">
        <f t="shared" si="5"/>
        <v>5.9483843894250946E-2</v>
      </c>
      <c r="T88" s="77">
        <f t="shared" si="5"/>
        <v>3.1053294167016365E-2</v>
      </c>
      <c r="U88" s="77">
        <f t="shared" si="5"/>
        <v>2.2135963071758288E-2</v>
      </c>
      <c r="V88" s="77">
        <f t="shared" si="5"/>
        <v>2.0142677297524128E-2</v>
      </c>
      <c r="W88" s="77">
        <f t="shared" si="5"/>
        <v>3.4934955937893412E-2</v>
      </c>
      <c r="X88" s="77">
        <f t="shared" si="5"/>
        <v>5.5707091900965171E-2</v>
      </c>
      <c r="Y88" s="87">
        <f t="shared" si="5"/>
        <v>0.12463281577843055</v>
      </c>
      <c r="Z88" s="88">
        <f>SUM(B88:Y88)</f>
        <v>1</v>
      </c>
      <c r="AA88" s="59"/>
    </row>
  </sheetData>
  <pageMargins left="1" right="0.75" top="1" bottom="1" header="0.5" footer="0.5"/>
  <pageSetup scale="55" orientation="portrait" r:id="rId1"/>
  <headerFooter alignWithMargins="0">
    <oddFooter>&amp;C&amp;14 10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BC99"/>
  <sheetViews>
    <sheetView zoomScaleNormal="100" workbookViewId="0">
      <pane xSplit="1" ySplit="5" topLeftCell="O75" activePane="bottomRight" state="frozen"/>
      <selection pane="topRight" activeCell="B1" sqref="B1"/>
      <selection pane="bottomLeft" activeCell="A6" sqref="A6"/>
      <selection pane="bottomRight" activeCell="AA98" sqref="AA98"/>
    </sheetView>
  </sheetViews>
  <sheetFormatPr defaultRowHeight="12.75" x14ac:dyDescent="0.2"/>
  <cols>
    <col min="2" max="26" width="7.6640625" customWidth="1"/>
  </cols>
  <sheetData>
    <row r="1" spans="1:55" x14ac:dyDescent="0.2">
      <c r="A1" s="1" t="s">
        <v>36</v>
      </c>
      <c r="AE1">
        <v>24</v>
      </c>
    </row>
    <row r="2" spans="1:55" x14ac:dyDescent="0.2">
      <c r="A2" s="1"/>
    </row>
    <row r="3" spans="1:55" x14ac:dyDescent="0.2">
      <c r="A3" s="1"/>
      <c r="C3" s="2" t="s">
        <v>0</v>
      </c>
      <c r="D3" s="3"/>
      <c r="E3" s="3"/>
      <c r="F3" s="4"/>
    </row>
    <row r="4" spans="1:55" x14ac:dyDescent="0.2">
      <c r="A4" s="1"/>
    </row>
    <row r="5" spans="1:55" x14ac:dyDescent="0.2">
      <c r="A5" s="1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B5" t="s">
        <v>28</v>
      </c>
      <c r="AC5" t="s">
        <v>31</v>
      </c>
      <c r="AG5" t="s">
        <v>27</v>
      </c>
      <c r="AH5" t="s">
        <v>27</v>
      </c>
      <c r="AI5" t="s">
        <v>27</v>
      </c>
      <c r="AJ5" t="s">
        <v>27</v>
      </c>
      <c r="AK5" t="s">
        <v>27</v>
      </c>
      <c r="AL5" t="s">
        <v>27</v>
      </c>
      <c r="AM5" t="s">
        <v>27</v>
      </c>
      <c r="AN5" t="s">
        <v>27</v>
      </c>
      <c r="AO5" t="s">
        <v>27</v>
      </c>
      <c r="AP5" t="s">
        <v>27</v>
      </c>
      <c r="AQ5" t="s">
        <v>27</v>
      </c>
      <c r="AR5" t="s">
        <v>27</v>
      </c>
      <c r="AS5" t="s">
        <v>27</v>
      </c>
      <c r="AT5" t="s">
        <v>27</v>
      </c>
      <c r="AU5" t="s">
        <v>27</v>
      </c>
      <c r="AV5" t="s">
        <v>27</v>
      </c>
      <c r="AW5" t="s">
        <v>27</v>
      </c>
      <c r="AX5" t="s">
        <v>27</v>
      </c>
      <c r="AY5" t="s">
        <v>27</v>
      </c>
      <c r="AZ5" t="s">
        <v>27</v>
      </c>
      <c r="BA5" t="s">
        <v>27</v>
      </c>
      <c r="BB5" t="s">
        <v>27</v>
      </c>
      <c r="BC5" t="s">
        <v>27</v>
      </c>
    </row>
    <row r="6" spans="1:55" x14ac:dyDescent="0.2">
      <c r="A6" s="1"/>
      <c r="AE6" t="s">
        <v>30</v>
      </c>
      <c r="AF6" t="s">
        <v>27</v>
      </c>
      <c r="AG6" t="s">
        <v>3</v>
      </c>
      <c r="AH6" t="s">
        <v>4</v>
      </c>
      <c r="AI6" t="s">
        <v>5</v>
      </c>
      <c r="AJ6" t="s">
        <v>6</v>
      </c>
      <c r="AK6" t="s">
        <v>7</v>
      </c>
      <c r="AL6" t="s">
        <v>8</v>
      </c>
      <c r="AM6" t="s">
        <v>9</v>
      </c>
      <c r="AN6" t="s">
        <v>10</v>
      </c>
      <c r="AO6" t="s">
        <v>11</v>
      </c>
      <c r="AP6" t="s">
        <v>12</v>
      </c>
      <c r="AQ6" t="s">
        <v>13</v>
      </c>
      <c r="AR6" t="s">
        <v>14</v>
      </c>
      <c r="AS6" t="s">
        <v>15</v>
      </c>
      <c r="AT6" t="s">
        <v>16</v>
      </c>
      <c r="AU6" t="s">
        <v>17</v>
      </c>
      <c r="AV6" t="s">
        <v>18</v>
      </c>
      <c r="AW6" t="s">
        <v>19</v>
      </c>
      <c r="AX6" t="s">
        <v>20</v>
      </c>
      <c r="AY6" t="s">
        <v>21</v>
      </c>
      <c r="AZ6" t="s">
        <v>22</v>
      </c>
      <c r="BA6" t="s">
        <v>23</v>
      </c>
      <c r="BB6" t="s">
        <v>24</v>
      </c>
      <c r="BC6" t="s">
        <v>25</v>
      </c>
    </row>
    <row r="7" spans="1:55" x14ac:dyDescent="0.2">
      <c r="A7" s="1">
        <v>43643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>
        <f>'2001 Coho Exp'!U6</f>
        <v>0</v>
      </c>
      <c r="V7">
        <f>'2001 Coho Exp'!V6</f>
        <v>0</v>
      </c>
      <c r="W7">
        <f>'2001 Coho Exp'!W6</f>
        <v>0</v>
      </c>
      <c r="X7">
        <f>'2001 Coho Exp'!X6</f>
        <v>0</v>
      </c>
      <c r="Y7">
        <f>'2001 Coho Exp'!Y6</f>
        <v>0</v>
      </c>
      <c r="Z7">
        <f>SUM(B7:Y7)</f>
        <v>0</v>
      </c>
      <c r="AB7">
        <f>ROUND(SUM(B7:Y7),0)</f>
        <v>0</v>
      </c>
      <c r="AC7">
        <f t="shared" ref="AC7" si="0">(1-AE7/72)*72^2*(AF7/AE7)</f>
        <v>0</v>
      </c>
      <c r="AE7">
        <f>$AE$1</f>
        <v>24</v>
      </c>
      <c r="AF7">
        <f t="shared" ref="AF7" si="1">SUM(AG7:BC7)/(2*(AE7-1))</f>
        <v>0</v>
      </c>
      <c r="AG7">
        <f t="shared" ref="AG7:AV7" si="2">(B7/3-C7/3)^2</f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ref="AW7:BC7" si="3">(R7/3-S7/3)^2</f>
        <v>0</v>
      </c>
      <c r="AX7">
        <f t="shared" si="3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</row>
    <row r="8" spans="1:55" x14ac:dyDescent="0.2">
      <c r="A8" s="1">
        <v>43644</v>
      </c>
      <c r="B8">
        <f>'2001 Coho Exp'!B7</f>
        <v>0</v>
      </c>
      <c r="C8">
        <f>'2001 Coho Exp'!C7</f>
        <v>0</v>
      </c>
      <c r="D8">
        <f>'2001 Coho Exp'!D7</f>
        <v>0</v>
      </c>
      <c r="E8">
        <f>'2001 Coho Exp'!E7</f>
        <v>0</v>
      </c>
      <c r="F8">
        <f>'2001 Coho Exp'!F7</f>
        <v>0</v>
      </c>
      <c r="G8">
        <f>'2001 Coho Exp'!G7</f>
        <v>0</v>
      </c>
      <c r="H8">
        <f>'2001 Coho Exp'!H7</f>
        <v>0</v>
      </c>
      <c r="I8">
        <f>'2001 Coho Exp'!I7</f>
        <v>0</v>
      </c>
      <c r="J8">
        <f>'2001 Coho Exp'!J7</f>
        <v>0</v>
      </c>
      <c r="K8">
        <f>'2001 Coho Exp'!K7</f>
        <v>0</v>
      </c>
      <c r="L8">
        <f>'2001 Coho Exp'!L7</f>
        <v>0</v>
      </c>
      <c r="M8">
        <f>'2001 Coho Exp'!M7</f>
        <v>0</v>
      </c>
      <c r="N8">
        <f>'2001 Coho Exp'!N7</f>
        <v>0</v>
      </c>
      <c r="O8">
        <f>'2001 Coho Exp'!O7</f>
        <v>0</v>
      </c>
      <c r="P8">
        <f>'2001 Coho Exp'!P7</f>
        <v>0</v>
      </c>
      <c r="Q8">
        <f>'2001 Coho Exp'!Q7</f>
        <v>0</v>
      </c>
      <c r="R8">
        <f>'2001 Coho Exp'!R7</f>
        <v>0</v>
      </c>
      <c r="S8">
        <f>'2001 Coho Exp'!S7</f>
        <v>0</v>
      </c>
      <c r="T8">
        <f>'2001 Coho Exp'!T7</f>
        <v>0</v>
      </c>
      <c r="U8">
        <f>'2001 Coho Exp'!U7</f>
        <v>0</v>
      </c>
      <c r="V8">
        <f>'2001 Coho Exp'!V7</f>
        <v>0</v>
      </c>
      <c r="W8">
        <f>'2001 Coho Exp'!W7</f>
        <v>0</v>
      </c>
      <c r="X8">
        <f>'2001 Coho Exp'!X7</f>
        <v>0</v>
      </c>
      <c r="Y8">
        <f>'2001 Coho Exp'!Y7</f>
        <v>0</v>
      </c>
      <c r="Z8">
        <f t="shared" ref="Z8:Z71" si="4">SUM(B8:Y8)</f>
        <v>0</v>
      </c>
      <c r="AB8">
        <f t="shared" ref="AB8:AB71" si="5">ROUND(SUM(B8:Y8),0)</f>
        <v>0</v>
      </c>
      <c r="AC8">
        <f t="shared" ref="AC8:AC71" si="6">(1-AE8/72)*72^2*(AF8/AE8)</f>
        <v>0</v>
      </c>
      <c r="AE8">
        <f t="shared" ref="AE8:AE71" si="7">$AE$1</f>
        <v>24</v>
      </c>
      <c r="AF8">
        <f t="shared" ref="AF8:AF71" si="8">SUM(AG8:BC8)/(2*(AE8-1))</f>
        <v>0</v>
      </c>
      <c r="AG8">
        <f t="shared" ref="AG8:AV23" si="9">(B8/3-C8/3)^2</f>
        <v>0</v>
      </c>
      <c r="AH8">
        <f t="shared" si="9"/>
        <v>0</v>
      </c>
      <c r="AI8">
        <f t="shared" si="9"/>
        <v>0</v>
      </c>
      <c r="AJ8">
        <f t="shared" si="9"/>
        <v>0</v>
      </c>
      <c r="AK8">
        <f t="shared" si="9"/>
        <v>0</v>
      </c>
      <c r="AL8">
        <f t="shared" si="9"/>
        <v>0</v>
      </c>
      <c r="AM8">
        <f t="shared" si="9"/>
        <v>0</v>
      </c>
      <c r="AN8">
        <f t="shared" si="9"/>
        <v>0</v>
      </c>
      <c r="AO8">
        <f t="shared" si="9"/>
        <v>0</v>
      </c>
      <c r="AP8">
        <f t="shared" si="9"/>
        <v>0</v>
      </c>
      <c r="AQ8">
        <f t="shared" si="9"/>
        <v>0</v>
      </c>
      <c r="AR8">
        <f t="shared" si="9"/>
        <v>0</v>
      </c>
      <c r="AS8">
        <f t="shared" si="9"/>
        <v>0</v>
      </c>
      <c r="AT8">
        <f t="shared" si="9"/>
        <v>0</v>
      </c>
      <c r="AU8">
        <f t="shared" si="9"/>
        <v>0</v>
      </c>
      <c r="AV8">
        <f t="shared" si="9"/>
        <v>0</v>
      </c>
      <c r="AW8">
        <f t="shared" ref="AW8:AW71" si="10">(R8/3-S8/3)^2</f>
        <v>0</v>
      </c>
      <c r="AX8">
        <f t="shared" ref="AX8:AX71" si="11">(S8/3-T8/3)^2</f>
        <v>0</v>
      </c>
      <c r="AY8">
        <f t="shared" ref="AY8:AY71" si="12">(T8/3-U8/3)^2</f>
        <v>0</v>
      </c>
      <c r="AZ8">
        <f t="shared" ref="AZ8:AZ71" si="13">(U8/3-V8/3)^2</f>
        <v>0</v>
      </c>
      <c r="BA8">
        <f t="shared" ref="BA8:BA71" si="14">(V8/3-W8/3)^2</f>
        <v>0</v>
      </c>
      <c r="BB8">
        <f t="shared" ref="BB8:BB71" si="15">(W8/3-X8/3)^2</f>
        <v>0</v>
      </c>
      <c r="BC8">
        <f t="shared" ref="BC8:BC71" si="16">(X8/3-Y8/3)^2</f>
        <v>0</v>
      </c>
    </row>
    <row r="9" spans="1:55" x14ac:dyDescent="0.2">
      <c r="A9" s="1">
        <v>43645</v>
      </c>
      <c r="B9">
        <f>'2001 Coho Exp'!B8</f>
        <v>0</v>
      </c>
      <c r="C9">
        <f>'2001 Coho Exp'!C8</f>
        <v>0</v>
      </c>
      <c r="D9">
        <f>'2001 Coho Exp'!D8</f>
        <v>0</v>
      </c>
      <c r="E9">
        <f>'2001 Coho Exp'!E8</f>
        <v>0</v>
      </c>
      <c r="F9">
        <f>'2001 Coho Exp'!F8</f>
        <v>0</v>
      </c>
      <c r="G9">
        <f>'2001 Coho Exp'!G8</f>
        <v>0</v>
      </c>
      <c r="H9">
        <f>'2001 Coho Exp'!H8</f>
        <v>0</v>
      </c>
      <c r="I9">
        <f>'2001 Coho Exp'!I8</f>
        <v>0</v>
      </c>
      <c r="J9">
        <f>'2001 Coho Exp'!J8</f>
        <v>0</v>
      </c>
      <c r="K9">
        <f>'2001 Coho Exp'!K8</f>
        <v>0</v>
      </c>
      <c r="L9">
        <f>'2001 Coho Exp'!L8</f>
        <v>0</v>
      </c>
      <c r="M9">
        <f>'2001 Coho Exp'!M8</f>
        <v>0</v>
      </c>
      <c r="N9">
        <f>'2001 Coho Exp'!N8</f>
        <v>0</v>
      </c>
      <c r="O9">
        <f>'2001 Coho Exp'!O8</f>
        <v>0</v>
      </c>
      <c r="P9">
        <f>'2001 Coho Exp'!P8</f>
        <v>0</v>
      </c>
      <c r="Q9">
        <f>'2001 Coho Exp'!Q8</f>
        <v>0</v>
      </c>
      <c r="R9">
        <f>'2001 Coho Exp'!R8</f>
        <v>0</v>
      </c>
      <c r="S9">
        <f>'2001 Coho Exp'!S8</f>
        <v>0</v>
      </c>
      <c r="T9">
        <f>'2001 Coho Exp'!T8</f>
        <v>0</v>
      </c>
      <c r="U9">
        <f>'2001 Coho Exp'!U8</f>
        <v>0</v>
      </c>
      <c r="V9">
        <f>'2001 Coho Exp'!V8</f>
        <v>0</v>
      </c>
      <c r="W9">
        <f>'2001 Coho Exp'!W8</f>
        <v>0</v>
      </c>
      <c r="X9">
        <f>'2001 Coho Exp'!X8</f>
        <v>0</v>
      </c>
      <c r="Y9">
        <f>'2001 Coho Exp'!Y8</f>
        <v>0</v>
      </c>
      <c r="Z9">
        <f t="shared" si="4"/>
        <v>0</v>
      </c>
      <c r="AB9">
        <f t="shared" si="5"/>
        <v>0</v>
      </c>
      <c r="AC9">
        <f t="shared" si="6"/>
        <v>0</v>
      </c>
      <c r="AE9">
        <f t="shared" si="7"/>
        <v>24</v>
      </c>
      <c r="AF9">
        <f t="shared" si="8"/>
        <v>0</v>
      </c>
      <c r="AG9">
        <f t="shared" si="9"/>
        <v>0</v>
      </c>
      <c r="AH9">
        <f t="shared" si="9"/>
        <v>0</v>
      </c>
      <c r="AI9">
        <f t="shared" si="9"/>
        <v>0</v>
      </c>
      <c r="AJ9">
        <f t="shared" si="9"/>
        <v>0</v>
      </c>
      <c r="AK9">
        <f t="shared" si="9"/>
        <v>0</v>
      </c>
      <c r="AL9">
        <f t="shared" si="9"/>
        <v>0</v>
      </c>
      <c r="AM9">
        <f t="shared" si="9"/>
        <v>0</v>
      </c>
      <c r="AN9">
        <f t="shared" si="9"/>
        <v>0</v>
      </c>
      <c r="AO9">
        <f t="shared" si="9"/>
        <v>0</v>
      </c>
      <c r="AP9">
        <f t="shared" si="9"/>
        <v>0</v>
      </c>
      <c r="AQ9">
        <f t="shared" si="9"/>
        <v>0</v>
      </c>
      <c r="AR9">
        <f t="shared" si="9"/>
        <v>0</v>
      </c>
      <c r="AS9">
        <f t="shared" si="9"/>
        <v>0</v>
      </c>
      <c r="AT9">
        <f t="shared" si="9"/>
        <v>0</v>
      </c>
      <c r="AU9">
        <f t="shared" si="9"/>
        <v>0</v>
      </c>
      <c r="AV9">
        <f t="shared" si="9"/>
        <v>0</v>
      </c>
      <c r="AW9">
        <f t="shared" si="10"/>
        <v>0</v>
      </c>
      <c r="AX9">
        <f t="shared" si="11"/>
        <v>0</v>
      </c>
      <c r="AY9">
        <f t="shared" si="12"/>
        <v>0</v>
      </c>
      <c r="AZ9">
        <f t="shared" si="13"/>
        <v>0</v>
      </c>
      <c r="BA9">
        <f t="shared" si="14"/>
        <v>0</v>
      </c>
      <c r="BB9">
        <f t="shared" si="15"/>
        <v>0</v>
      </c>
      <c r="BC9">
        <f t="shared" si="16"/>
        <v>0</v>
      </c>
    </row>
    <row r="10" spans="1:55" x14ac:dyDescent="0.2">
      <c r="A10" s="1">
        <v>43646</v>
      </c>
      <c r="B10">
        <f>'2001 Coho Exp'!B9</f>
        <v>0</v>
      </c>
      <c r="C10">
        <f>'2001 Coho Exp'!C9</f>
        <v>0</v>
      </c>
      <c r="D10">
        <f>'2001 Coho Exp'!D9</f>
        <v>0</v>
      </c>
      <c r="E10">
        <f>'2001 Coho Exp'!E9</f>
        <v>0</v>
      </c>
      <c r="F10">
        <f>'2001 Coho Exp'!F9</f>
        <v>0</v>
      </c>
      <c r="G10">
        <f>'2001 Coho Exp'!G9</f>
        <v>0</v>
      </c>
      <c r="H10">
        <f>'2001 Coho Exp'!H9</f>
        <v>0</v>
      </c>
      <c r="I10">
        <f>'2001 Coho Exp'!I9</f>
        <v>0</v>
      </c>
      <c r="J10">
        <f>'2001 Coho Exp'!J9</f>
        <v>0</v>
      </c>
      <c r="K10">
        <f>'2001 Coho Exp'!K9</f>
        <v>0</v>
      </c>
      <c r="L10">
        <f>'2001 Coho Exp'!L9</f>
        <v>0</v>
      </c>
      <c r="M10">
        <f>'2001 Coho Exp'!M9</f>
        <v>0</v>
      </c>
      <c r="N10">
        <f>'2001 Coho Exp'!N9</f>
        <v>0</v>
      </c>
      <c r="O10">
        <f>'2001 Coho Exp'!O9</f>
        <v>0</v>
      </c>
      <c r="P10">
        <f>'2001 Coho Exp'!P9</f>
        <v>0</v>
      </c>
      <c r="Q10">
        <f>'2001 Coho Exp'!Q9</f>
        <v>0</v>
      </c>
      <c r="R10">
        <f>'2001 Coho Exp'!R9</f>
        <v>0</v>
      </c>
      <c r="S10">
        <f>'2001 Coho Exp'!S9</f>
        <v>0</v>
      </c>
      <c r="T10">
        <f>'2001 Coho Exp'!T9</f>
        <v>0</v>
      </c>
      <c r="U10">
        <f>'2001 Coho Exp'!U9</f>
        <v>0</v>
      </c>
      <c r="V10">
        <f>'2001 Coho Exp'!V9</f>
        <v>0</v>
      </c>
      <c r="W10">
        <f>'2001 Coho Exp'!W9</f>
        <v>0</v>
      </c>
      <c r="X10">
        <f>'2001 Coho Exp'!X9</f>
        <v>0</v>
      </c>
      <c r="Y10">
        <f>'2001 Coho Exp'!Y9</f>
        <v>0</v>
      </c>
      <c r="Z10">
        <f t="shared" si="4"/>
        <v>0</v>
      </c>
      <c r="AB10">
        <f t="shared" si="5"/>
        <v>0</v>
      </c>
      <c r="AC10">
        <f t="shared" si="6"/>
        <v>0</v>
      </c>
      <c r="AE10">
        <f t="shared" si="7"/>
        <v>24</v>
      </c>
      <c r="AF10">
        <f t="shared" si="8"/>
        <v>0</v>
      </c>
      <c r="AG10">
        <f t="shared" si="9"/>
        <v>0</v>
      </c>
      <c r="AH10">
        <f t="shared" si="9"/>
        <v>0</v>
      </c>
      <c r="AI10">
        <f t="shared" si="9"/>
        <v>0</v>
      </c>
      <c r="AJ10">
        <f t="shared" si="9"/>
        <v>0</v>
      </c>
      <c r="AK10">
        <f t="shared" si="9"/>
        <v>0</v>
      </c>
      <c r="AL10">
        <f t="shared" si="9"/>
        <v>0</v>
      </c>
      <c r="AM10">
        <f t="shared" si="9"/>
        <v>0</v>
      </c>
      <c r="AN10">
        <f t="shared" si="9"/>
        <v>0</v>
      </c>
      <c r="AO10">
        <f t="shared" si="9"/>
        <v>0</v>
      </c>
      <c r="AP10">
        <f t="shared" si="9"/>
        <v>0</v>
      </c>
      <c r="AQ10">
        <f t="shared" si="9"/>
        <v>0</v>
      </c>
      <c r="AR10">
        <f t="shared" si="9"/>
        <v>0</v>
      </c>
      <c r="AS10">
        <f t="shared" si="9"/>
        <v>0</v>
      </c>
      <c r="AT10">
        <f t="shared" si="9"/>
        <v>0</v>
      </c>
      <c r="AU10">
        <f t="shared" si="9"/>
        <v>0</v>
      </c>
      <c r="AV10">
        <f t="shared" si="9"/>
        <v>0</v>
      </c>
      <c r="AW10">
        <f t="shared" si="10"/>
        <v>0</v>
      </c>
      <c r="AX10">
        <f t="shared" si="11"/>
        <v>0</v>
      </c>
      <c r="AY10">
        <f t="shared" si="12"/>
        <v>0</v>
      </c>
      <c r="AZ10">
        <f t="shared" si="13"/>
        <v>0</v>
      </c>
      <c r="BA10">
        <f t="shared" si="14"/>
        <v>0</v>
      </c>
      <c r="BB10">
        <f t="shared" si="15"/>
        <v>0</v>
      </c>
      <c r="BC10">
        <f t="shared" si="16"/>
        <v>0</v>
      </c>
    </row>
    <row r="11" spans="1:55" x14ac:dyDescent="0.2">
      <c r="A11" s="1">
        <v>43647</v>
      </c>
      <c r="B11">
        <f>'2001 Coho Exp'!B10</f>
        <v>0</v>
      </c>
      <c r="C11">
        <f>'2001 Coho Exp'!C10</f>
        <v>0</v>
      </c>
      <c r="D11">
        <f>'2001 Coho Exp'!D10</f>
        <v>0</v>
      </c>
      <c r="E11">
        <f>'2001 Coho Exp'!E10</f>
        <v>0</v>
      </c>
      <c r="F11">
        <f>'2001 Coho Exp'!F10</f>
        <v>0</v>
      </c>
      <c r="G11">
        <f>'2001 Coho Exp'!G10</f>
        <v>0</v>
      </c>
      <c r="H11">
        <f>'2001 Coho Exp'!H10</f>
        <v>0</v>
      </c>
      <c r="I11">
        <f>'2001 Coho Exp'!I10</f>
        <v>0</v>
      </c>
      <c r="J11">
        <f>'2001 Coho Exp'!J10</f>
        <v>0</v>
      </c>
      <c r="K11">
        <f>'2001 Coho Exp'!K10</f>
        <v>0</v>
      </c>
      <c r="L11">
        <f>'2001 Coho Exp'!L10</f>
        <v>0</v>
      </c>
      <c r="M11">
        <f>'2001 Coho Exp'!M10</f>
        <v>0</v>
      </c>
      <c r="N11">
        <f>'2001 Coho Exp'!N10</f>
        <v>0</v>
      </c>
      <c r="O11">
        <f>'2001 Coho Exp'!O10</f>
        <v>0</v>
      </c>
      <c r="P11">
        <f>'2001 Coho Exp'!P10</f>
        <v>0</v>
      </c>
      <c r="Q11">
        <f>'2001 Coho Exp'!Q10</f>
        <v>0</v>
      </c>
      <c r="R11">
        <f>'2001 Coho Exp'!R10</f>
        <v>0</v>
      </c>
      <c r="S11">
        <f>'2001 Coho Exp'!S10</f>
        <v>0</v>
      </c>
      <c r="T11">
        <f>'2001 Coho Exp'!T10</f>
        <v>0</v>
      </c>
      <c r="U11">
        <f>'2001 Coho Exp'!U10</f>
        <v>0</v>
      </c>
      <c r="V11">
        <f>'2001 Coho Exp'!V10</f>
        <v>0</v>
      </c>
      <c r="W11">
        <f>'2001 Coho Exp'!W10</f>
        <v>0</v>
      </c>
      <c r="X11">
        <f>'2001 Coho Exp'!X10</f>
        <v>0</v>
      </c>
      <c r="Y11">
        <f>'2001 Coho Exp'!Y10</f>
        <v>0</v>
      </c>
      <c r="Z11">
        <f t="shared" si="4"/>
        <v>0</v>
      </c>
      <c r="AB11">
        <f t="shared" si="5"/>
        <v>0</v>
      </c>
      <c r="AC11">
        <f t="shared" si="6"/>
        <v>0</v>
      </c>
      <c r="AE11">
        <f t="shared" si="7"/>
        <v>24</v>
      </c>
      <c r="AF11">
        <f t="shared" si="8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10"/>
        <v>0</v>
      </c>
      <c r="AX11">
        <f t="shared" si="11"/>
        <v>0</v>
      </c>
      <c r="AY11">
        <f t="shared" si="12"/>
        <v>0</v>
      </c>
      <c r="AZ11">
        <f t="shared" si="13"/>
        <v>0</v>
      </c>
      <c r="BA11">
        <f t="shared" si="14"/>
        <v>0</v>
      </c>
      <c r="BB11">
        <f t="shared" si="15"/>
        <v>0</v>
      </c>
      <c r="BC11">
        <f t="shared" si="16"/>
        <v>0</v>
      </c>
    </row>
    <row r="12" spans="1:55" x14ac:dyDescent="0.2">
      <c r="A12" s="1">
        <v>43648</v>
      </c>
      <c r="B12">
        <f>'2001 Coho Exp'!B11</f>
        <v>0</v>
      </c>
      <c r="C12">
        <f>'2001 Coho Exp'!C11</f>
        <v>0</v>
      </c>
      <c r="D12">
        <f>'2001 Coho Exp'!D11</f>
        <v>0</v>
      </c>
      <c r="E12">
        <f>'2001 Coho Exp'!E11</f>
        <v>0</v>
      </c>
      <c r="F12">
        <f>'2001 Coho Exp'!F11</f>
        <v>0</v>
      </c>
      <c r="G12">
        <f>'2001 Coho Exp'!G11</f>
        <v>0</v>
      </c>
      <c r="H12">
        <f>'2001 Coho Exp'!H11</f>
        <v>0</v>
      </c>
      <c r="I12">
        <f>'2001 Coho Exp'!I11</f>
        <v>0</v>
      </c>
      <c r="J12">
        <f>'2001 Coho Exp'!J11</f>
        <v>0</v>
      </c>
      <c r="K12">
        <f>'2001 Coho Exp'!K11</f>
        <v>0</v>
      </c>
      <c r="L12">
        <f>'2001 Coho Exp'!L11</f>
        <v>0</v>
      </c>
      <c r="M12">
        <f>'2001 Coho Exp'!M11</f>
        <v>0</v>
      </c>
      <c r="N12">
        <f>'2001 Coho Exp'!N11</f>
        <v>0</v>
      </c>
      <c r="O12">
        <f>'2001 Coho Exp'!O11</f>
        <v>0</v>
      </c>
      <c r="P12">
        <f>'2001 Coho Exp'!P11</f>
        <v>0</v>
      </c>
      <c r="Q12">
        <f>'2001 Coho Exp'!Q11</f>
        <v>0</v>
      </c>
      <c r="R12">
        <f>'2001 Coho Exp'!R11</f>
        <v>0</v>
      </c>
      <c r="S12">
        <f>'2001 Coho Exp'!S11</f>
        <v>0</v>
      </c>
      <c r="T12">
        <f>'2001 Coho Exp'!T11</f>
        <v>0</v>
      </c>
      <c r="U12">
        <f>'2001 Coho Exp'!U11</f>
        <v>0</v>
      </c>
      <c r="V12">
        <f>'2001 Coho Exp'!V11</f>
        <v>0</v>
      </c>
      <c r="W12">
        <f>'2001 Coho Exp'!W11</f>
        <v>0</v>
      </c>
      <c r="X12">
        <f>'2001 Coho Exp'!X11</f>
        <v>0</v>
      </c>
      <c r="Y12">
        <f>'2001 Coho Exp'!Y11</f>
        <v>0</v>
      </c>
      <c r="Z12">
        <f t="shared" si="4"/>
        <v>0</v>
      </c>
      <c r="AB12">
        <f t="shared" si="5"/>
        <v>0</v>
      </c>
      <c r="AC12">
        <f t="shared" si="6"/>
        <v>0</v>
      </c>
      <c r="AE12">
        <f t="shared" si="7"/>
        <v>24</v>
      </c>
      <c r="AF12">
        <f t="shared" si="8"/>
        <v>0</v>
      </c>
      <c r="AG12">
        <f t="shared" si="9"/>
        <v>0</v>
      </c>
      <c r="AH12">
        <f t="shared" si="9"/>
        <v>0</v>
      </c>
      <c r="AI12">
        <f t="shared" si="9"/>
        <v>0</v>
      </c>
      <c r="AJ12">
        <f t="shared" si="9"/>
        <v>0</v>
      </c>
      <c r="AK12">
        <f t="shared" si="9"/>
        <v>0</v>
      </c>
      <c r="AL12">
        <f t="shared" si="9"/>
        <v>0</v>
      </c>
      <c r="AM12">
        <f t="shared" si="9"/>
        <v>0</v>
      </c>
      <c r="AN12">
        <f t="shared" si="9"/>
        <v>0</v>
      </c>
      <c r="AO12">
        <f t="shared" si="9"/>
        <v>0</v>
      </c>
      <c r="AP12">
        <f t="shared" si="9"/>
        <v>0</v>
      </c>
      <c r="AQ12">
        <f t="shared" si="9"/>
        <v>0</v>
      </c>
      <c r="AR12">
        <f t="shared" si="9"/>
        <v>0</v>
      </c>
      <c r="AS12">
        <f t="shared" si="9"/>
        <v>0</v>
      </c>
      <c r="AT12">
        <f t="shared" si="9"/>
        <v>0</v>
      </c>
      <c r="AU12">
        <f t="shared" si="9"/>
        <v>0</v>
      </c>
      <c r="AV12">
        <f t="shared" si="9"/>
        <v>0</v>
      </c>
      <c r="AW12">
        <f t="shared" si="10"/>
        <v>0</v>
      </c>
      <c r="AX12">
        <f t="shared" si="11"/>
        <v>0</v>
      </c>
      <c r="AY12">
        <f t="shared" si="12"/>
        <v>0</v>
      </c>
      <c r="AZ12">
        <f t="shared" si="13"/>
        <v>0</v>
      </c>
      <c r="BA12">
        <f t="shared" si="14"/>
        <v>0</v>
      </c>
      <c r="BB12">
        <f t="shared" si="15"/>
        <v>0</v>
      </c>
      <c r="BC12">
        <f t="shared" si="16"/>
        <v>0</v>
      </c>
    </row>
    <row r="13" spans="1:55" x14ac:dyDescent="0.2">
      <c r="A13" s="1">
        <v>43649</v>
      </c>
      <c r="B13">
        <f>'2001 Coho Exp'!B12</f>
        <v>0</v>
      </c>
      <c r="C13">
        <f>'2001 Coho Exp'!C12</f>
        <v>0</v>
      </c>
      <c r="D13">
        <f>'2001 Coho Exp'!D12</f>
        <v>0</v>
      </c>
      <c r="E13">
        <f>'2001 Coho Exp'!E12</f>
        <v>0</v>
      </c>
      <c r="F13">
        <f>'2001 Coho Exp'!F12</f>
        <v>0</v>
      </c>
      <c r="G13">
        <f>'2001 Coho Exp'!G12</f>
        <v>0</v>
      </c>
      <c r="H13">
        <f>'2001 Coho Exp'!H12</f>
        <v>0</v>
      </c>
      <c r="I13">
        <f>'2001 Coho Exp'!I12</f>
        <v>0</v>
      </c>
      <c r="J13">
        <f>'2001 Coho Exp'!J12</f>
        <v>0</v>
      </c>
      <c r="K13">
        <f>'2001 Coho Exp'!K12</f>
        <v>0</v>
      </c>
      <c r="L13">
        <f>'2001 Coho Exp'!L12</f>
        <v>0</v>
      </c>
      <c r="M13">
        <f>'2001 Coho Exp'!M12</f>
        <v>0</v>
      </c>
      <c r="N13">
        <f>'2001 Coho Exp'!N12</f>
        <v>0</v>
      </c>
      <c r="O13">
        <f>'2001 Coho Exp'!O12</f>
        <v>0</v>
      </c>
      <c r="P13">
        <f>'2001 Coho Exp'!P12</f>
        <v>0</v>
      </c>
      <c r="Q13">
        <f>'2001 Coho Exp'!Q12</f>
        <v>0</v>
      </c>
      <c r="R13">
        <f>'2001 Coho Exp'!R12</f>
        <v>0</v>
      </c>
      <c r="S13">
        <f>'2001 Coho Exp'!S12</f>
        <v>0</v>
      </c>
      <c r="T13">
        <f>'2001 Coho Exp'!T12</f>
        <v>0</v>
      </c>
      <c r="U13">
        <f>'2001 Coho Exp'!U12</f>
        <v>0</v>
      </c>
      <c r="V13">
        <f>'2001 Coho Exp'!V12</f>
        <v>0</v>
      </c>
      <c r="W13">
        <f>'2001 Coho Exp'!W12</f>
        <v>0</v>
      </c>
      <c r="X13">
        <f>'2001 Coho Exp'!X12</f>
        <v>0</v>
      </c>
      <c r="Y13">
        <f>'2001 Coho Exp'!Y12</f>
        <v>0</v>
      </c>
      <c r="Z13">
        <f t="shared" si="4"/>
        <v>0</v>
      </c>
      <c r="AB13">
        <f t="shared" si="5"/>
        <v>0</v>
      </c>
      <c r="AC13">
        <f t="shared" si="6"/>
        <v>0</v>
      </c>
      <c r="AE13">
        <f t="shared" si="7"/>
        <v>24</v>
      </c>
      <c r="AF13">
        <f t="shared" si="8"/>
        <v>0</v>
      </c>
      <c r="AG13">
        <f t="shared" si="9"/>
        <v>0</v>
      </c>
      <c r="AH13">
        <f t="shared" si="9"/>
        <v>0</v>
      </c>
      <c r="AI13">
        <f t="shared" si="9"/>
        <v>0</v>
      </c>
      <c r="AJ13">
        <f t="shared" si="9"/>
        <v>0</v>
      </c>
      <c r="AK13">
        <f t="shared" si="9"/>
        <v>0</v>
      </c>
      <c r="AL13">
        <f t="shared" si="9"/>
        <v>0</v>
      </c>
      <c r="AM13">
        <f t="shared" si="9"/>
        <v>0</v>
      </c>
      <c r="AN13">
        <f t="shared" si="9"/>
        <v>0</v>
      </c>
      <c r="AO13">
        <f t="shared" si="9"/>
        <v>0</v>
      </c>
      <c r="AP13">
        <f t="shared" si="9"/>
        <v>0</v>
      </c>
      <c r="AQ13">
        <f t="shared" si="9"/>
        <v>0</v>
      </c>
      <c r="AR13">
        <f t="shared" si="9"/>
        <v>0</v>
      </c>
      <c r="AS13">
        <f t="shared" si="9"/>
        <v>0</v>
      </c>
      <c r="AT13">
        <f t="shared" si="9"/>
        <v>0</v>
      </c>
      <c r="AU13">
        <f t="shared" si="9"/>
        <v>0</v>
      </c>
      <c r="AV13">
        <f t="shared" si="9"/>
        <v>0</v>
      </c>
      <c r="AW13">
        <f t="shared" si="10"/>
        <v>0</v>
      </c>
      <c r="AX13">
        <f t="shared" si="11"/>
        <v>0</v>
      </c>
      <c r="AY13">
        <f t="shared" si="12"/>
        <v>0</v>
      </c>
      <c r="AZ13">
        <f t="shared" si="13"/>
        <v>0</v>
      </c>
      <c r="BA13">
        <f t="shared" si="14"/>
        <v>0</v>
      </c>
      <c r="BB13">
        <f t="shared" si="15"/>
        <v>0</v>
      </c>
      <c r="BC13">
        <f t="shared" si="16"/>
        <v>0</v>
      </c>
    </row>
    <row r="14" spans="1:55" x14ac:dyDescent="0.2">
      <c r="A14" s="1">
        <v>43650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>
        <f t="shared" si="4"/>
        <v>0</v>
      </c>
      <c r="AC14">
        <f t="shared" si="6"/>
        <v>0</v>
      </c>
      <c r="AE14">
        <f t="shared" si="7"/>
        <v>24</v>
      </c>
      <c r="AF14">
        <f t="shared" si="8"/>
        <v>0</v>
      </c>
      <c r="AG14">
        <f t="shared" si="9"/>
        <v>0</v>
      </c>
      <c r="AH14">
        <f t="shared" si="9"/>
        <v>0</v>
      </c>
      <c r="AI14">
        <f t="shared" si="9"/>
        <v>0</v>
      </c>
      <c r="AJ14">
        <f t="shared" si="9"/>
        <v>0</v>
      </c>
      <c r="AK14">
        <f t="shared" si="9"/>
        <v>0</v>
      </c>
      <c r="AL14">
        <f t="shared" si="9"/>
        <v>0</v>
      </c>
      <c r="AM14">
        <f t="shared" si="9"/>
        <v>0</v>
      </c>
      <c r="AN14">
        <f t="shared" si="9"/>
        <v>0</v>
      </c>
      <c r="AO14">
        <f t="shared" si="9"/>
        <v>0</v>
      </c>
      <c r="AP14">
        <f t="shared" si="9"/>
        <v>0</v>
      </c>
      <c r="AQ14">
        <f t="shared" si="9"/>
        <v>0</v>
      </c>
      <c r="AR14">
        <f t="shared" si="9"/>
        <v>0</v>
      </c>
      <c r="AS14">
        <f t="shared" si="9"/>
        <v>0</v>
      </c>
      <c r="AT14">
        <f t="shared" si="9"/>
        <v>0</v>
      </c>
      <c r="AU14">
        <f t="shared" si="9"/>
        <v>0</v>
      </c>
      <c r="AV14">
        <f t="shared" si="9"/>
        <v>0</v>
      </c>
      <c r="AW14">
        <f t="shared" si="10"/>
        <v>0</v>
      </c>
      <c r="AX14">
        <f t="shared" si="11"/>
        <v>0</v>
      </c>
      <c r="AY14">
        <f t="shared" si="12"/>
        <v>0</v>
      </c>
      <c r="AZ14">
        <f t="shared" si="13"/>
        <v>0</v>
      </c>
      <c r="BA14">
        <f t="shared" si="14"/>
        <v>0</v>
      </c>
      <c r="BB14">
        <f t="shared" si="15"/>
        <v>0</v>
      </c>
      <c r="BC14">
        <f t="shared" si="16"/>
        <v>0</v>
      </c>
    </row>
    <row r="15" spans="1:55" x14ac:dyDescent="0.2">
      <c r="A15" s="1">
        <v>43651</v>
      </c>
      <c r="B15">
        <f>'2001 Coho Exp'!B14</f>
        <v>0</v>
      </c>
      <c r="C15">
        <f>'2001 Coho Exp'!C14</f>
        <v>0</v>
      </c>
      <c r="D15">
        <f>'2001 Coho Exp'!D14</f>
        <v>0</v>
      </c>
      <c r="E15">
        <f>'2001 Coho Exp'!E14</f>
        <v>0</v>
      </c>
      <c r="F15">
        <f>'2001 Coho Exp'!F14</f>
        <v>0</v>
      </c>
      <c r="G15">
        <f>'2001 Coho Exp'!G14</f>
        <v>0</v>
      </c>
      <c r="H15">
        <f>'2001 Coho Exp'!H14</f>
        <v>0</v>
      </c>
      <c r="I15">
        <f>'2001 Coho Exp'!I14</f>
        <v>0</v>
      </c>
      <c r="J15">
        <f>'2001 Coho Exp'!J14</f>
        <v>0</v>
      </c>
      <c r="K15">
        <f>'2001 Coho Exp'!K14</f>
        <v>0</v>
      </c>
      <c r="L15">
        <f>'2001 Coho Exp'!L14</f>
        <v>0</v>
      </c>
      <c r="M15">
        <f>'2001 Coho Exp'!M14</f>
        <v>0</v>
      </c>
      <c r="N15">
        <f>'2001 Coho Exp'!N14</f>
        <v>0</v>
      </c>
      <c r="O15">
        <f>'2001 Coho Exp'!O14</f>
        <v>0</v>
      </c>
      <c r="P15">
        <f>'2001 Coho Exp'!P14</f>
        <v>0</v>
      </c>
      <c r="Q15">
        <f>'2001 Coho Exp'!Q14</f>
        <v>0</v>
      </c>
      <c r="R15">
        <f>'2001 Coho Exp'!R14</f>
        <v>0</v>
      </c>
      <c r="S15">
        <f>'2001 Coho Exp'!S14</f>
        <v>0</v>
      </c>
      <c r="T15">
        <f>'2001 Coho Exp'!T14</f>
        <v>0</v>
      </c>
      <c r="U15">
        <f>'2001 Coho Exp'!U14</f>
        <v>0</v>
      </c>
      <c r="V15">
        <f>'2001 Coho Exp'!V14</f>
        <v>0</v>
      </c>
      <c r="W15">
        <f>'2001 Coho Exp'!W14</f>
        <v>0</v>
      </c>
      <c r="X15">
        <f>'2001 Coho Exp'!X14</f>
        <v>0</v>
      </c>
      <c r="Y15">
        <f>'2001 Coho Exp'!Y14</f>
        <v>0</v>
      </c>
      <c r="Z15">
        <f t="shared" si="4"/>
        <v>0</v>
      </c>
      <c r="AB15">
        <f t="shared" si="5"/>
        <v>0</v>
      </c>
      <c r="AC15">
        <f t="shared" si="6"/>
        <v>0</v>
      </c>
      <c r="AE15">
        <f t="shared" si="7"/>
        <v>24</v>
      </c>
      <c r="AF15">
        <f t="shared" si="8"/>
        <v>0</v>
      </c>
      <c r="AG15">
        <f t="shared" si="9"/>
        <v>0</v>
      </c>
      <c r="AH15">
        <f t="shared" si="9"/>
        <v>0</v>
      </c>
      <c r="AI15">
        <f t="shared" si="9"/>
        <v>0</v>
      </c>
      <c r="AJ15">
        <f t="shared" si="9"/>
        <v>0</v>
      </c>
      <c r="AK15">
        <f t="shared" si="9"/>
        <v>0</v>
      </c>
      <c r="AL15">
        <f t="shared" si="9"/>
        <v>0</v>
      </c>
      <c r="AM15">
        <f t="shared" si="9"/>
        <v>0</v>
      </c>
      <c r="AN15">
        <f t="shared" si="9"/>
        <v>0</v>
      </c>
      <c r="AO15">
        <f t="shared" si="9"/>
        <v>0</v>
      </c>
      <c r="AP15">
        <f t="shared" si="9"/>
        <v>0</v>
      </c>
      <c r="AQ15">
        <f t="shared" si="9"/>
        <v>0</v>
      </c>
      <c r="AR15">
        <f t="shared" si="9"/>
        <v>0</v>
      </c>
      <c r="AS15">
        <f t="shared" si="9"/>
        <v>0</v>
      </c>
      <c r="AT15">
        <f t="shared" si="9"/>
        <v>0</v>
      </c>
      <c r="AU15">
        <f t="shared" si="9"/>
        <v>0</v>
      </c>
      <c r="AV15">
        <f t="shared" si="9"/>
        <v>0</v>
      </c>
      <c r="AW15">
        <f t="shared" si="10"/>
        <v>0</v>
      </c>
      <c r="AX15">
        <f t="shared" si="11"/>
        <v>0</v>
      </c>
      <c r="AY15">
        <f t="shared" si="12"/>
        <v>0</v>
      </c>
      <c r="AZ15">
        <f t="shared" si="13"/>
        <v>0</v>
      </c>
      <c r="BA15">
        <f t="shared" si="14"/>
        <v>0</v>
      </c>
      <c r="BB15">
        <f t="shared" si="15"/>
        <v>0</v>
      </c>
      <c r="BC15">
        <f t="shared" si="16"/>
        <v>0</v>
      </c>
    </row>
    <row r="16" spans="1:55" x14ac:dyDescent="0.2">
      <c r="A16" s="1">
        <v>43652</v>
      </c>
      <c r="B16">
        <f>'2001 Coho Exp'!B15</f>
        <v>0</v>
      </c>
      <c r="C16">
        <f>'2001 Coho Exp'!C15</f>
        <v>0</v>
      </c>
      <c r="D16">
        <f>'2001 Coho Exp'!D15</f>
        <v>0</v>
      </c>
      <c r="E16">
        <f>'2001 Coho Exp'!E15</f>
        <v>0</v>
      </c>
      <c r="F16">
        <f>'2001 Coho Exp'!F15</f>
        <v>0</v>
      </c>
      <c r="G16">
        <f>'2001 Coho Exp'!G15</f>
        <v>0</v>
      </c>
      <c r="H16">
        <f>'2001 Coho Exp'!H15</f>
        <v>0</v>
      </c>
      <c r="I16">
        <f>'2001 Coho Exp'!I15</f>
        <v>0</v>
      </c>
      <c r="J16">
        <f>'2001 Coho Exp'!J15</f>
        <v>0</v>
      </c>
      <c r="K16">
        <f>'2001 Coho Exp'!K15</f>
        <v>0</v>
      </c>
      <c r="L16">
        <f>'2001 Coho Exp'!L15</f>
        <v>0</v>
      </c>
      <c r="M16">
        <f>'2001 Coho Exp'!M15</f>
        <v>0</v>
      </c>
      <c r="N16">
        <f>'2001 Coho Exp'!N15</f>
        <v>0</v>
      </c>
      <c r="O16">
        <f>'2001 Coho Exp'!O15</f>
        <v>0</v>
      </c>
      <c r="P16">
        <f>'2001 Coho Exp'!P15</f>
        <v>0</v>
      </c>
      <c r="Q16">
        <f>'2001 Coho Exp'!Q15</f>
        <v>0</v>
      </c>
      <c r="R16">
        <f>'2001 Coho Exp'!R15</f>
        <v>0</v>
      </c>
      <c r="S16">
        <f>'2001 Coho Exp'!S15</f>
        <v>0</v>
      </c>
      <c r="T16">
        <f>'2001 Coho Exp'!T15</f>
        <v>0</v>
      </c>
      <c r="U16">
        <f>'2001 Coho Exp'!U15</f>
        <v>0</v>
      </c>
      <c r="V16">
        <f>'2001 Coho Exp'!V15</f>
        <v>0</v>
      </c>
      <c r="W16">
        <f>'2001 Coho Exp'!W15</f>
        <v>0</v>
      </c>
      <c r="X16">
        <f>'2001 Coho Exp'!X15</f>
        <v>0</v>
      </c>
      <c r="Y16">
        <f>'2001 Coho Exp'!Y15</f>
        <v>0</v>
      </c>
      <c r="Z16">
        <f t="shared" si="4"/>
        <v>0</v>
      </c>
      <c r="AB16">
        <f t="shared" si="5"/>
        <v>0</v>
      </c>
      <c r="AC16">
        <f t="shared" si="6"/>
        <v>0</v>
      </c>
      <c r="AE16">
        <f t="shared" si="7"/>
        <v>24</v>
      </c>
      <c r="AF16">
        <f t="shared" si="8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10"/>
        <v>0</v>
      </c>
      <c r="AX16">
        <f t="shared" si="11"/>
        <v>0</v>
      </c>
      <c r="AY16">
        <f t="shared" si="12"/>
        <v>0</v>
      </c>
      <c r="AZ16">
        <f t="shared" si="13"/>
        <v>0</v>
      </c>
      <c r="BA16">
        <f t="shared" si="14"/>
        <v>0</v>
      </c>
      <c r="BB16">
        <f t="shared" si="15"/>
        <v>0</v>
      </c>
      <c r="BC16">
        <f t="shared" si="16"/>
        <v>0</v>
      </c>
    </row>
    <row r="17" spans="1:55" x14ac:dyDescent="0.2">
      <c r="A17" s="1">
        <v>43653</v>
      </c>
      <c r="B17">
        <f>'2001 Coho Exp'!B16</f>
        <v>0</v>
      </c>
      <c r="C17">
        <f>'2001 Coho Exp'!C16</f>
        <v>0</v>
      </c>
      <c r="D17">
        <f>'2001 Coho Exp'!D16</f>
        <v>0</v>
      </c>
      <c r="E17">
        <f>'2001 Coho Exp'!E16</f>
        <v>0</v>
      </c>
      <c r="F17">
        <f>'2001 Coho Exp'!F16</f>
        <v>0</v>
      </c>
      <c r="G17">
        <f>'2001 Coho Exp'!G16</f>
        <v>0</v>
      </c>
      <c r="H17">
        <f>'2001 Coho Exp'!H16</f>
        <v>0</v>
      </c>
      <c r="I17">
        <f>'2001 Coho Exp'!I16</f>
        <v>0</v>
      </c>
      <c r="J17">
        <f>'2001 Coho Exp'!J16</f>
        <v>0</v>
      </c>
      <c r="K17">
        <f>'2001 Coho Exp'!K16</f>
        <v>0</v>
      </c>
      <c r="L17">
        <f>'2001 Coho Exp'!L16</f>
        <v>0</v>
      </c>
      <c r="M17">
        <f>'2001 Coho Exp'!M16</f>
        <v>0</v>
      </c>
      <c r="N17">
        <f>'2001 Coho Exp'!N16</f>
        <v>0</v>
      </c>
      <c r="O17">
        <f>'2001 Coho Exp'!O16</f>
        <v>0</v>
      </c>
      <c r="P17">
        <f>'2001 Coho Exp'!P16</f>
        <v>0</v>
      </c>
      <c r="Q17">
        <f>'2001 Coho Exp'!Q16</f>
        <v>0</v>
      </c>
      <c r="R17">
        <f>'2001 Coho Exp'!R16</f>
        <v>0</v>
      </c>
      <c r="S17">
        <f>'2001 Coho Exp'!S16</f>
        <v>0</v>
      </c>
      <c r="T17">
        <f>'2001 Coho Exp'!T16</f>
        <v>0</v>
      </c>
      <c r="U17">
        <f>'2001 Coho Exp'!U16</f>
        <v>0</v>
      </c>
      <c r="V17">
        <f>'2001 Coho Exp'!V16</f>
        <v>0</v>
      </c>
      <c r="W17">
        <f>'2001 Coho Exp'!W16</f>
        <v>0</v>
      </c>
      <c r="X17">
        <f>'2001 Coho Exp'!X16</f>
        <v>0</v>
      </c>
      <c r="Y17">
        <f>'2001 Coho Exp'!Y16</f>
        <v>0</v>
      </c>
      <c r="Z17">
        <f t="shared" si="4"/>
        <v>0</v>
      </c>
      <c r="AB17">
        <f t="shared" si="5"/>
        <v>0</v>
      </c>
      <c r="AC17">
        <f t="shared" si="6"/>
        <v>0</v>
      </c>
      <c r="AE17">
        <f t="shared" si="7"/>
        <v>24</v>
      </c>
      <c r="AF17">
        <f t="shared" si="8"/>
        <v>0</v>
      </c>
      <c r="AG17">
        <f t="shared" si="9"/>
        <v>0</v>
      </c>
      <c r="AH17">
        <f t="shared" si="9"/>
        <v>0</v>
      </c>
      <c r="AI17">
        <f t="shared" si="9"/>
        <v>0</v>
      </c>
      <c r="AJ17">
        <f t="shared" si="9"/>
        <v>0</v>
      </c>
      <c r="AK17">
        <f t="shared" si="9"/>
        <v>0</v>
      </c>
      <c r="AL17">
        <f t="shared" si="9"/>
        <v>0</v>
      </c>
      <c r="AM17">
        <f t="shared" si="9"/>
        <v>0</v>
      </c>
      <c r="AN17">
        <f t="shared" si="9"/>
        <v>0</v>
      </c>
      <c r="AO17">
        <f t="shared" si="9"/>
        <v>0</v>
      </c>
      <c r="AP17">
        <f t="shared" si="9"/>
        <v>0</v>
      </c>
      <c r="AQ17">
        <f t="shared" si="9"/>
        <v>0</v>
      </c>
      <c r="AR17">
        <f t="shared" si="9"/>
        <v>0</v>
      </c>
      <c r="AS17">
        <f t="shared" si="9"/>
        <v>0</v>
      </c>
      <c r="AT17">
        <f t="shared" si="9"/>
        <v>0</v>
      </c>
      <c r="AU17">
        <f t="shared" si="9"/>
        <v>0</v>
      </c>
      <c r="AV17">
        <f t="shared" si="9"/>
        <v>0</v>
      </c>
      <c r="AW17">
        <f t="shared" si="10"/>
        <v>0</v>
      </c>
      <c r="AX17">
        <f t="shared" si="11"/>
        <v>0</v>
      </c>
      <c r="AY17">
        <f t="shared" si="12"/>
        <v>0</v>
      </c>
      <c r="AZ17">
        <f t="shared" si="13"/>
        <v>0</v>
      </c>
      <c r="BA17">
        <f t="shared" si="14"/>
        <v>0</v>
      </c>
      <c r="BB17">
        <f t="shared" si="15"/>
        <v>0</v>
      </c>
      <c r="BC17">
        <f t="shared" si="16"/>
        <v>0</v>
      </c>
    </row>
    <row r="18" spans="1:55" x14ac:dyDescent="0.2">
      <c r="A18" s="1">
        <v>43654</v>
      </c>
      <c r="B18">
        <f>'2001 Coho Exp'!B17</f>
        <v>0</v>
      </c>
      <c r="C18">
        <f>'2001 Coho Exp'!C17</f>
        <v>0</v>
      </c>
      <c r="D18">
        <f>'2001 Coho Exp'!D17</f>
        <v>0</v>
      </c>
      <c r="E18">
        <f>'2001 Coho Exp'!E17</f>
        <v>0</v>
      </c>
      <c r="F18">
        <f>'2001 Coho Exp'!F17</f>
        <v>0</v>
      </c>
      <c r="G18">
        <f>'2001 Coho Exp'!G17</f>
        <v>0</v>
      </c>
      <c r="H18">
        <f>'2001 Coho Exp'!H17</f>
        <v>0</v>
      </c>
      <c r="I18">
        <f>'2001 Coho Exp'!I17</f>
        <v>0</v>
      </c>
      <c r="J18">
        <f>'2001 Coho Exp'!J17</f>
        <v>0</v>
      </c>
      <c r="K18">
        <f>'2001 Coho Exp'!K17</f>
        <v>0</v>
      </c>
      <c r="L18">
        <f>'2001 Coho Exp'!L17</f>
        <v>0</v>
      </c>
      <c r="M18">
        <f>'2001 Coho Exp'!M17</f>
        <v>0</v>
      </c>
      <c r="N18">
        <f>'2001 Coho Exp'!N17</f>
        <v>0</v>
      </c>
      <c r="O18">
        <f>'2001 Coho Exp'!O17</f>
        <v>0</v>
      </c>
      <c r="P18">
        <f>'2001 Coho Exp'!P17</f>
        <v>0</v>
      </c>
      <c r="Q18">
        <f>'2001 Coho Exp'!Q17</f>
        <v>0</v>
      </c>
      <c r="R18">
        <f>'2001 Coho Exp'!R17</f>
        <v>0</v>
      </c>
      <c r="S18">
        <f>'2001 Coho Exp'!S17</f>
        <v>0</v>
      </c>
      <c r="T18">
        <f>'2001 Coho Exp'!T17</f>
        <v>0</v>
      </c>
      <c r="U18">
        <f>'2001 Coho Exp'!U17</f>
        <v>0</v>
      </c>
      <c r="V18">
        <f>'2001 Coho Exp'!V17</f>
        <v>0</v>
      </c>
      <c r="W18">
        <f>'2001 Coho Exp'!W17</f>
        <v>0</v>
      </c>
      <c r="X18">
        <f>'2001 Coho Exp'!X17</f>
        <v>0</v>
      </c>
      <c r="Y18">
        <f>'2001 Coho Exp'!Y17</f>
        <v>0</v>
      </c>
      <c r="Z18">
        <f t="shared" si="4"/>
        <v>0</v>
      </c>
      <c r="AB18">
        <f t="shared" si="5"/>
        <v>0</v>
      </c>
      <c r="AC18">
        <f t="shared" si="6"/>
        <v>0</v>
      </c>
      <c r="AE18">
        <f t="shared" si="7"/>
        <v>24</v>
      </c>
      <c r="AF18">
        <f t="shared" si="8"/>
        <v>0</v>
      </c>
      <c r="AG18">
        <f t="shared" si="9"/>
        <v>0</v>
      </c>
      <c r="AH18">
        <f t="shared" si="9"/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10"/>
        <v>0</v>
      </c>
      <c r="AX18">
        <f t="shared" si="11"/>
        <v>0</v>
      </c>
      <c r="AY18">
        <f t="shared" si="12"/>
        <v>0</v>
      </c>
      <c r="AZ18">
        <f t="shared" si="13"/>
        <v>0</v>
      </c>
      <c r="BA18">
        <f t="shared" si="14"/>
        <v>0</v>
      </c>
      <c r="BB18">
        <f t="shared" si="15"/>
        <v>0</v>
      </c>
      <c r="BC18">
        <f t="shared" si="16"/>
        <v>0</v>
      </c>
    </row>
    <row r="19" spans="1:55" x14ac:dyDescent="0.2">
      <c r="A19" s="1">
        <v>43655</v>
      </c>
      <c r="B19">
        <f>'2001 Coho Exp'!B18</f>
        <v>0</v>
      </c>
      <c r="C19">
        <f>'2001 Coho Exp'!C18</f>
        <v>0</v>
      </c>
      <c r="D19">
        <f>'2001 Coho Exp'!D18</f>
        <v>0</v>
      </c>
      <c r="E19">
        <f>'2001 Coho Exp'!E18</f>
        <v>0</v>
      </c>
      <c r="F19">
        <f>'2001 Coho Exp'!F18</f>
        <v>0</v>
      </c>
      <c r="G19">
        <f>'2001 Coho Exp'!G18</f>
        <v>0</v>
      </c>
      <c r="H19">
        <f>'2001 Coho Exp'!H18</f>
        <v>0</v>
      </c>
      <c r="I19">
        <f>'2001 Coho Exp'!I18</f>
        <v>0</v>
      </c>
      <c r="J19">
        <f>'2001 Coho Exp'!J18</f>
        <v>0</v>
      </c>
      <c r="K19">
        <f>'2001 Coho Exp'!K18</f>
        <v>0</v>
      </c>
      <c r="L19">
        <f>'2001 Coho Exp'!L18</f>
        <v>0</v>
      </c>
      <c r="M19">
        <f>'2001 Coho Exp'!M18</f>
        <v>0</v>
      </c>
      <c r="N19">
        <f>'2001 Coho Exp'!N18</f>
        <v>0</v>
      </c>
      <c r="O19">
        <f>'2001 Coho Exp'!O18</f>
        <v>0</v>
      </c>
      <c r="P19">
        <f>'2001 Coho Exp'!P18</f>
        <v>0</v>
      </c>
      <c r="Q19">
        <f>'2001 Coho Exp'!Q18</f>
        <v>0</v>
      </c>
      <c r="R19">
        <f>'2001 Coho Exp'!R18</f>
        <v>0</v>
      </c>
      <c r="S19">
        <f>'2001 Coho Exp'!S18</f>
        <v>0</v>
      </c>
      <c r="T19">
        <f>'2001 Coho Exp'!T18</f>
        <v>0</v>
      </c>
      <c r="U19">
        <f>'2001 Coho Exp'!U18</f>
        <v>0</v>
      </c>
      <c r="V19">
        <f>'2001 Coho Exp'!V18</f>
        <v>0</v>
      </c>
      <c r="W19">
        <f>'2001 Coho Exp'!W18</f>
        <v>0</v>
      </c>
      <c r="X19">
        <f>'2001 Coho Exp'!X18</f>
        <v>0</v>
      </c>
      <c r="Y19">
        <f>'2001 Coho Exp'!Y18</f>
        <v>0</v>
      </c>
      <c r="Z19">
        <f t="shared" si="4"/>
        <v>0</v>
      </c>
      <c r="AB19">
        <f t="shared" si="5"/>
        <v>0</v>
      </c>
      <c r="AC19">
        <f t="shared" si="6"/>
        <v>0</v>
      </c>
      <c r="AE19">
        <f t="shared" si="7"/>
        <v>24</v>
      </c>
      <c r="AF19">
        <f t="shared" si="8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10"/>
        <v>0</v>
      </c>
      <c r="AX19">
        <f t="shared" si="11"/>
        <v>0</v>
      </c>
      <c r="AY19">
        <f t="shared" si="12"/>
        <v>0</v>
      </c>
      <c r="AZ19">
        <f t="shared" si="13"/>
        <v>0</v>
      </c>
      <c r="BA19">
        <f t="shared" si="14"/>
        <v>0</v>
      </c>
      <c r="BB19">
        <f t="shared" si="15"/>
        <v>0</v>
      </c>
      <c r="BC19">
        <f t="shared" si="16"/>
        <v>0</v>
      </c>
    </row>
    <row r="20" spans="1:55" x14ac:dyDescent="0.2">
      <c r="A20" s="1">
        <v>43656</v>
      </c>
      <c r="B20">
        <f>'2001 Coho Exp'!B19</f>
        <v>0</v>
      </c>
      <c r="C20">
        <f>'2001 Coho Exp'!C19</f>
        <v>0</v>
      </c>
      <c r="D20">
        <f>'2001 Coho Exp'!D19</f>
        <v>0</v>
      </c>
      <c r="E20">
        <f>'2001 Coho Exp'!E19</f>
        <v>0</v>
      </c>
      <c r="F20">
        <f>'2001 Coho Exp'!F19</f>
        <v>0</v>
      </c>
      <c r="G20">
        <f>'2001 Coho Exp'!G19</f>
        <v>0</v>
      </c>
      <c r="H20">
        <f>'2001 Coho Exp'!H19</f>
        <v>0</v>
      </c>
      <c r="I20">
        <f>'2001 Coho Exp'!I19</f>
        <v>0</v>
      </c>
      <c r="J20">
        <f>'2001 Coho Exp'!J19</f>
        <v>0</v>
      </c>
      <c r="K20">
        <f>'2001 Coho Exp'!K19</f>
        <v>0</v>
      </c>
      <c r="L20">
        <f>'2001 Coho Exp'!L19</f>
        <v>0</v>
      </c>
      <c r="M20">
        <f>'2001 Coho Exp'!M19</f>
        <v>0</v>
      </c>
      <c r="N20">
        <f>'2001 Coho Exp'!N19</f>
        <v>0</v>
      </c>
      <c r="O20">
        <f>'2001 Coho Exp'!O19</f>
        <v>0</v>
      </c>
      <c r="P20">
        <f>'2001 Coho Exp'!P19</f>
        <v>0</v>
      </c>
      <c r="Q20">
        <f>'2001 Coho Exp'!Q19</f>
        <v>0</v>
      </c>
      <c r="R20">
        <f>'2001 Coho Exp'!R19</f>
        <v>0</v>
      </c>
      <c r="S20">
        <f>'2001 Coho Exp'!S19</f>
        <v>0</v>
      </c>
      <c r="T20">
        <f>'2001 Coho Exp'!T19</f>
        <v>0</v>
      </c>
      <c r="U20">
        <f>'2001 Coho Exp'!U19</f>
        <v>0</v>
      </c>
      <c r="V20">
        <f>'2001 Coho Exp'!V19</f>
        <v>0</v>
      </c>
      <c r="W20">
        <f>'2001 Coho Exp'!W19</f>
        <v>0</v>
      </c>
      <c r="X20">
        <f>'2001 Coho Exp'!X19</f>
        <v>0</v>
      </c>
      <c r="Y20">
        <f>'2001 Coho Exp'!Y19</f>
        <v>0</v>
      </c>
      <c r="Z20">
        <f t="shared" si="4"/>
        <v>0</v>
      </c>
      <c r="AB20">
        <f t="shared" si="5"/>
        <v>0</v>
      </c>
      <c r="AC20">
        <f t="shared" si="6"/>
        <v>0</v>
      </c>
      <c r="AE20">
        <f t="shared" si="7"/>
        <v>24</v>
      </c>
      <c r="AF20">
        <f t="shared" si="8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10"/>
        <v>0</v>
      </c>
      <c r="AX20">
        <f t="shared" si="11"/>
        <v>0</v>
      </c>
      <c r="AY20">
        <f t="shared" si="12"/>
        <v>0</v>
      </c>
      <c r="AZ20">
        <f t="shared" si="13"/>
        <v>0</v>
      </c>
      <c r="BA20">
        <f t="shared" si="14"/>
        <v>0</v>
      </c>
      <c r="BB20">
        <f t="shared" si="15"/>
        <v>0</v>
      </c>
      <c r="BC20">
        <f t="shared" si="16"/>
        <v>0</v>
      </c>
    </row>
    <row r="21" spans="1:55" x14ac:dyDescent="0.2">
      <c r="A21" s="1">
        <v>43657</v>
      </c>
      <c r="B21">
        <f>'2001 Coho Exp'!B20</f>
        <v>0</v>
      </c>
      <c r="C21">
        <f>'2001 Coho Exp'!C20</f>
        <v>0</v>
      </c>
      <c r="D21">
        <f>'2001 Coho Exp'!D20</f>
        <v>0</v>
      </c>
      <c r="E21">
        <f>'2001 Coho Exp'!E20</f>
        <v>0</v>
      </c>
      <c r="F21">
        <f>'2001 Coho Exp'!F20</f>
        <v>0</v>
      </c>
      <c r="G21">
        <f>'2001 Coho Exp'!G20</f>
        <v>0</v>
      </c>
      <c r="H21">
        <f>'2001 Coho Exp'!H20</f>
        <v>0</v>
      </c>
      <c r="I21">
        <f>'2001 Coho Exp'!I20</f>
        <v>0</v>
      </c>
      <c r="J21">
        <f>'2001 Coho Exp'!J20</f>
        <v>0</v>
      </c>
      <c r="K21">
        <f>'2001 Coho Exp'!K20</f>
        <v>0</v>
      </c>
      <c r="L21">
        <f>'2001 Coho Exp'!L20</f>
        <v>0</v>
      </c>
      <c r="M21">
        <f>'2001 Coho Exp'!M20</f>
        <v>0</v>
      </c>
      <c r="N21">
        <f>'2001 Coho Exp'!N20</f>
        <v>0</v>
      </c>
      <c r="O21">
        <f>'2001 Coho Exp'!O20</f>
        <v>0</v>
      </c>
      <c r="P21">
        <f>'2001 Coho Exp'!P20</f>
        <v>0</v>
      </c>
      <c r="Q21">
        <f>'2001 Coho Exp'!Q20</f>
        <v>0</v>
      </c>
      <c r="R21">
        <f>'2001 Coho Exp'!R20</f>
        <v>0</v>
      </c>
      <c r="S21">
        <f>'2001 Coho Exp'!S20</f>
        <v>0</v>
      </c>
      <c r="T21">
        <f>'2001 Coho Exp'!T20</f>
        <v>0</v>
      </c>
      <c r="U21">
        <f>'2001 Coho Exp'!U20</f>
        <v>0</v>
      </c>
      <c r="V21">
        <f>'2001 Coho Exp'!V20</f>
        <v>0</v>
      </c>
      <c r="W21">
        <f>'2001 Coho Exp'!W20</f>
        <v>0</v>
      </c>
      <c r="X21">
        <f>'2001 Coho Exp'!X20</f>
        <v>0</v>
      </c>
      <c r="Y21">
        <f>'2001 Coho Exp'!Y20</f>
        <v>3</v>
      </c>
      <c r="Z21">
        <f t="shared" si="4"/>
        <v>3</v>
      </c>
      <c r="AB21">
        <f t="shared" si="5"/>
        <v>3</v>
      </c>
      <c r="AC21">
        <f t="shared" si="6"/>
        <v>3.1304347826086962</v>
      </c>
      <c r="AE21">
        <f t="shared" si="7"/>
        <v>24</v>
      </c>
      <c r="AF21">
        <f t="shared" si="8"/>
        <v>2.1739130434782608E-2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  <c r="AQ21">
        <f t="shared" si="9"/>
        <v>0</v>
      </c>
      <c r="AR21">
        <f t="shared" si="9"/>
        <v>0</v>
      </c>
      <c r="AS21">
        <f t="shared" si="9"/>
        <v>0</v>
      </c>
      <c r="AT21">
        <f t="shared" si="9"/>
        <v>0</v>
      </c>
      <c r="AU21">
        <f t="shared" si="9"/>
        <v>0</v>
      </c>
      <c r="AV21">
        <f t="shared" si="9"/>
        <v>0</v>
      </c>
      <c r="AW21">
        <f t="shared" si="10"/>
        <v>0</v>
      </c>
      <c r="AX21">
        <f t="shared" si="11"/>
        <v>0</v>
      </c>
      <c r="AY21">
        <f t="shared" si="12"/>
        <v>0</v>
      </c>
      <c r="AZ21">
        <f t="shared" si="13"/>
        <v>0</v>
      </c>
      <c r="BA21">
        <f t="shared" si="14"/>
        <v>0</v>
      </c>
      <c r="BB21">
        <f t="shared" si="15"/>
        <v>0</v>
      </c>
      <c r="BC21">
        <f t="shared" si="16"/>
        <v>1</v>
      </c>
    </row>
    <row r="22" spans="1:55" x14ac:dyDescent="0.2">
      <c r="A22" s="1">
        <v>43658</v>
      </c>
      <c r="B22">
        <f>'2001 Coho Exp'!B21</f>
        <v>0</v>
      </c>
      <c r="C22">
        <f>'2001 Coho Exp'!C21</f>
        <v>0</v>
      </c>
      <c r="D22">
        <f>'2001 Coho Exp'!D21</f>
        <v>0</v>
      </c>
      <c r="E22" s="10">
        <f>SUM($B$22:$D$22,$H$22:$Y$22)*E90/SUM($B$90:$D$90,$H$90:$Y$90)</f>
        <v>0</v>
      </c>
      <c r="F22" s="10">
        <f t="shared" ref="F22:G22" si="17">SUM($B$22:$D$22,$H$22:$Y$22)*F90/SUM($B$90:$D$90,$H$90:$Y$90)</f>
        <v>0</v>
      </c>
      <c r="G22" s="10">
        <f t="shared" si="17"/>
        <v>0</v>
      </c>
      <c r="H22">
        <f>'2001 Coho Exp'!H21</f>
        <v>0</v>
      </c>
      <c r="I22">
        <f>'2001 Coho Exp'!I21</f>
        <v>0</v>
      </c>
      <c r="J22">
        <f>'2001 Coho Exp'!J21</f>
        <v>0</v>
      </c>
      <c r="K22">
        <f>'2001 Coho Exp'!K21</f>
        <v>0</v>
      </c>
      <c r="L22">
        <f>'2001 Coho Exp'!L21</f>
        <v>0</v>
      </c>
      <c r="M22">
        <f>'2001 Coho Exp'!M21</f>
        <v>0</v>
      </c>
      <c r="N22">
        <f>'2001 Coho Exp'!N21</f>
        <v>0</v>
      </c>
      <c r="O22">
        <f>'2001 Coho Exp'!O21</f>
        <v>0</v>
      </c>
      <c r="P22">
        <f>'2001 Coho Exp'!P21</f>
        <v>0</v>
      </c>
      <c r="Q22">
        <f>'2001 Coho Exp'!Q21</f>
        <v>0</v>
      </c>
      <c r="R22">
        <f>'2001 Coho Exp'!R21</f>
        <v>0</v>
      </c>
      <c r="S22">
        <f>'2001 Coho Exp'!S21</f>
        <v>0</v>
      </c>
      <c r="T22">
        <f>'2001 Coho Exp'!T21</f>
        <v>0</v>
      </c>
      <c r="U22">
        <f>'2001 Coho Exp'!U21</f>
        <v>0</v>
      </c>
      <c r="V22">
        <f>'2001 Coho Exp'!V21</f>
        <v>0</v>
      </c>
      <c r="W22">
        <f>'2001 Coho Exp'!W21</f>
        <v>0</v>
      </c>
      <c r="X22">
        <f>'2001 Coho Exp'!X21</f>
        <v>0</v>
      </c>
      <c r="Y22">
        <f>'2001 Coho Exp'!Y21</f>
        <v>0</v>
      </c>
      <c r="Z22">
        <f t="shared" si="4"/>
        <v>0</v>
      </c>
      <c r="AB22" s="10">
        <f t="shared" si="5"/>
        <v>0</v>
      </c>
      <c r="AC22">
        <f t="shared" si="6"/>
        <v>0</v>
      </c>
      <c r="AE22">
        <f>SUM(B90:D90,H90:Y90)*AE1</f>
        <v>19.011235955056179</v>
      </c>
      <c r="AF22">
        <f t="shared" si="8"/>
        <v>0</v>
      </c>
      <c r="AG22">
        <f t="shared" si="9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10"/>
        <v>0</v>
      </c>
      <c r="AX22">
        <f t="shared" si="11"/>
        <v>0</v>
      </c>
      <c r="AY22">
        <f t="shared" si="12"/>
        <v>0</v>
      </c>
      <c r="AZ22">
        <f t="shared" si="13"/>
        <v>0</v>
      </c>
      <c r="BA22">
        <f t="shared" si="14"/>
        <v>0</v>
      </c>
      <c r="BB22">
        <f t="shared" si="15"/>
        <v>0</v>
      </c>
      <c r="BC22">
        <f t="shared" si="16"/>
        <v>0</v>
      </c>
    </row>
    <row r="23" spans="1:55" x14ac:dyDescent="0.2">
      <c r="A23" s="1">
        <v>43659</v>
      </c>
      <c r="B23">
        <f>'2001 Coho Exp'!B22</f>
        <v>0</v>
      </c>
      <c r="C23">
        <f>'2001 Coho Exp'!C22</f>
        <v>0</v>
      </c>
      <c r="D23">
        <f>'2001 Coho Exp'!D22</f>
        <v>0</v>
      </c>
      <c r="E23">
        <f>'2001 Coho Exp'!E22</f>
        <v>0</v>
      </c>
      <c r="F23">
        <f>'2001 Coho Exp'!F22</f>
        <v>0</v>
      </c>
      <c r="G23">
        <f>'2001 Coho Exp'!G22</f>
        <v>0</v>
      </c>
      <c r="H23">
        <f>'2001 Coho Exp'!H22</f>
        <v>3</v>
      </c>
      <c r="I23">
        <f>'2001 Coho Exp'!I22</f>
        <v>0</v>
      </c>
      <c r="J23">
        <f>'2001 Coho Exp'!J22</f>
        <v>0</v>
      </c>
      <c r="K23">
        <f>'2001 Coho Exp'!K22</f>
        <v>0</v>
      </c>
      <c r="L23">
        <f>'2001 Coho Exp'!L22</f>
        <v>0</v>
      </c>
      <c r="M23">
        <f>'2001 Coho Exp'!M22</f>
        <v>0</v>
      </c>
      <c r="N23">
        <f>'2001 Coho Exp'!N22</f>
        <v>0</v>
      </c>
      <c r="O23">
        <f>'2001 Coho Exp'!O22</f>
        <v>0</v>
      </c>
      <c r="P23">
        <f>'2001 Coho Exp'!P22</f>
        <v>0</v>
      </c>
      <c r="Q23">
        <f>'2001 Coho Exp'!Q22</f>
        <v>0</v>
      </c>
      <c r="R23">
        <f>'2001 Coho Exp'!R22</f>
        <v>0</v>
      </c>
      <c r="S23">
        <f>'2001 Coho Exp'!S22</f>
        <v>0</v>
      </c>
      <c r="T23">
        <f>'2001 Coho Exp'!T22</f>
        <v>0</v>
      </c>
      <c r="U23">
        <f>'2001 Coho Exp'!U22</f>
        <v>0</v>
      </c>
      <c r="V23">
        <f>'2001 Coho Exp'!V22</f>
        <v>0</v>
      </c>
      <c r="W23">
        <f>'2001 Coho Exp'!W22</f>
        <v>0</v>
      </c>
      <c r="X23">
        <f>'2001 Coho Exp'!X22</f>
        <v>0</v>
      </c>
      <c r="Y23">
        <f>'2001 Coho Exp'!Y22</f>
        <v>0</v>
      </c>
      <c r="Z23">
        <f t="shared" si="4"/>
        <v>3</v>
      </c>
      <c r="AB23">
        <f t="shared" si="5"/>
        <v>3</v>
      </c>
      <c r="AC23">
        <f t="shared" si="6"/>
        <v>6.2608695652173925</v>
      </c>
      <c r="AE23">
        <f t="shared" si="7"/>
        <v>24</v>
      </c>
      <c r="AF23">
        <f t="shared" si="8"/>
        <v>4.3478260869565216E-2</v>
      </c>
      <c r="AG23">
        <f t="shared" si="9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1</v>
      </c>
      <c r="AM23">
        <f t="shared" si="9"/>
        <v>1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ref="AG23:AV39" si="18">(Q23/3-R23/3)^2</f>
        <v>0</v>
      </c>
      <c r="AW23">
        <f t="shared" si="10"/>
        <v>0</v>
      </c>
      <c r="AX23">
        <f t="shared" si="11"/>
        <v>0</v>
      </c>
      <c r="AY23">
        <f t="shared" si="12"/>
        <v>0</v>
      </c>
      <c r="AZ23">
        <f t="shared" si="13"/>
        <v>0</v>
      </c>
      <c r="BA23">
        <f t="shared" si="14"/>
        <v>0</v>
      </c>
      <c r="BB23">
        <f t="shared" si="15"/>
        <v>0</v>
      </c>
      <c r="BC23">
        <f t="shared" si="16"/>
        <v>0</v>
      </c>
    </row>
    <row r="24" spans="1:55" x14ac:dyDescent="0.2">
      <c r="A24" s="1">
        <v>43660</v>
      </c>
      <c r="B24">
        <f>'2001 Coho Exp'!B23</f>
        <v>0</v>
      </c>
      <c r="C24">
        <f>'2001 Coho Exp'!C23</f>
        <v>0</v>
      </c>
      <c r="D24">
        <f>'2001 Coho Exp'!D23</f>
        <v>0</v>
      </c>
      <c r="E24">
        <f>'2001 Coho Exp'!E23</f>
        <v>0</v>
      </c>
      <c r="F24">
        <f>'2001 Coho Exp'!F23</f>
        <v>0</v>
      </c>
      <c r="G24">
        <f>'2001 Coho Exp'!G23</f>
        <v>0</v>
      </c>
      <c r="H24">
        <f>'2001 Coho Exp'!H23</f>
        <v>0</v>
      </c>
      <c r="I24">
        <f>'2001 Coho Exp'!I23</f>
        <v>0</v>
      </c>
      <c r="J24">
        <f>'2001 Coho Exp'!J23</f>
        <v>0</v>
      </c>
      <c r="K24">
        <f>'2001 Coho Exp'!K23</f>
        <v>0</v>
      </c>
      <c r="L24">
        <f>'2001 Coho Exp'!L23</f>
        <v>0</v>
      </c>
      <c r="M24">
        <f>'2001 Coho Exp'!M23</f>
        <v>0</v>
      </c>
      <c r="N24">
        <f>'2001 Coho Exp'!N23</f>
        <v>0</v>
      </c>
      <c r="O24">
        <f>'2001 Coho Exp'!O23</f>
        <v>0</v>
      </c>
      <c r="P24">
        <f>'2001 Coho Exp'!P23</f>
        <v>0</v>
      </c>
      <c r="Q24">
        <f>'2001 Coho Exp'!Q23</f>
        <v>0</v>
      </c>
      <c r="R24">
        <f>'2001 Coho Exp'!R23</f>
        <v>0</v>
      </c>
      <c r="S24">
        <f>'2001 Coho Exp'!S23</f>
        <v>0</v>
      </c>
      <c r="T24">
        <f>'2001 Coho Exp'!T23</f>
        <v>0</v>
      </c>
      <c r="U24">
        <f>'2001 Coho Exp'!U23</f>
        <v>0</v>
      </c>
      <c r="V24">
        <f>'2001 Coho Exp'!V23</f>
        <v>0</v>
      </c>
      <c r="W24">
        <f>'2001 Coho Exp'!W23</f>
        <v>0</v>
      </c>
      <c r="X24">
        <f>'2001 Coho Exp'!X23</f>
        <v>0</v>
      </c>
      <c r="Y24">
        <f>'2001 Coho Exp'!Y23</f>
        <v>0</v>
      </c>
      <c r="Z24">
        <f t="shared" si="4"/>
        <v>0</v>
      </c>
      <c r="AB24">
        <f t="shared" si="5"/>
        <v>0</v>
      </c>
      <c r="AC24">
        <f t="shared" si="6"/>
        <v>0</v>
      </c>
      <c r="AE24">
        <f t="shared" si="7"/>
        <v>24</v>
      </c>
      <c r="AF24">
        <f t="shared" si="8"/>
        <v>0</v>
      </c>
      <c r="AG24">
        <f t="shared" si="18"/>
        <v>0</v>
      </c>
      <c r="AH24">
        <f t="shared" si="18"/>
        <v>0</v>
      </c>
      <c r="AI24">
        <f t="shared" si="18"/>
        <v>0</v>
      </c>
      <c r="AJ24">
        <f t="shared" si="18"/>
        <v>0</v>
      </c>
      <c r="AK24">
        <f t="shared" si="18"/>
        <v>0</v>
      </c>
      <c r="AL24">
        <f t="shared" si="18"/>
        <v>0</v>
      </c>
      <c r="AM24">
        <f t="shared" si="18"/>
        <v>0</v>
      </c>
      <c r="AN24">
        <f t="shared" si="18"/>
        <v>0</v>
      </c>
      <c r="AO24">
        <f t="shared" si="18"/>
        <v>0</v>
      </c>
      <c r="AP24">
        <f t="shared" si="18"/>
        <v>0</v>
      </c>
      <c r="AQ24">
        <f t="shared" si="18"/>
        <v>0</v>
      </c>
      <c r="AR24">
        <f t="shared" si="18"/>
        <v>0</v>
      </c>
      <c r="AS24">
        <f t="shared" si="18"/>
        <v>0</v>
      </c>
      <c r="AT24">
        <f t="shared" si="18"/>
        <v>0</v>
      </c>
      <c r="AU24">
        <f t="shared" si="18"/>
        <v>0</v>
      </c>
      <c r="AV24">
        <f t="shared" si="18"/>
        <v>0</v>
      </c>
      <c r="AW24">
        <f t="shared" si="10"/>
        <v>0</v>
      </c>
      <c r="AX24">
        <f t="shared" si="11"/>
        <v>0</v>
      </c>
      <c r="AY24">
        <f t="shared" si="12"/>
        <v>0</v>
      </c>
      <c r="AZ24">
        <f t="shared" si="13"/>
        <v>0</v>
      </c>
      <c r="BA24">
        <f t="shared" si="14"/>
        <v>0</v>
      </c>
      <c r="BB24">
        <f t="shared" si="15"/>
        <v>0</v>
      </c>
      <c r="BC24">
        <f t="shared" si="16"/>
        <v>0</v>
      </c>
    </row>
    <row r="25" spans="1:55" x14ac:dyDescent="0.2">
      <c r="A25" s="1">
        <v>43661</v>
      </c>
      <c r="B25">
        <f>'2001 Coho Exp'!B24</f>
        <v>3</v>
      </c>
      <c r="C25">
        <f>'2001 Coho Exp'!C24</f>
        <v>0</v>
      </c>
      <c r="D25">
        <f>'2001 Coho Exp'!D24</f>
        <v>0</v>
      </c>
      <c r="E25">
        <f>'2001 Coho Exp'!E24</f>
        <v>0</v>
      </c>
      <c r="F25">
        <f>'2001 Coho Exp'!F24</f>
        <v>0</v>
      </c>
      <c r="G25">
        <f>'2001 Coho Exp'!G24</f>
        <v>0</v>
      </c>
      <c r="H25">
        <f>'2001 Coho Exp'!H24</f>
        <v>0</v>
      </c>
      <c r="I25">
        <f>'2001 Coho Exp'!I24</f>
        <v>0</v>
      </c>
      <c r="J25">
        <f>'2001 Coho Exp'!J24</f>
        <v>0</v>
      </c>
      <c r="K25">
        <f>'2001 Coho Exp'!K24</f>
        <v>0</v>
      </c>
      <c r="L25">
        <f>'2001 Coho Exp'!L24</f>
        <v>0</v>
      </c>
      <c r="M25">
        <f>'2001 Coho Exp'!M24</f>
        <v>0</v>
      </c>
      <c r="N25">
        <f>'2001 Coho Exp'!N24</f>
        <v>0</v>
      </c>
      <c r="O25">
        <f>'2001 Coho Exp'!O24</f>
        <v>0</v>
      </c>
      <c r="P25">
        <f>'2001 Coho Exp'!P24</f>
        <v>0</v>
      </c>
      <c r="Q25">
        <f>'2001 Coho Exp'!Q24</f>
        <v>0</v>
      </c>
      <c r="R25">
        <f>'2001 Coho Exp'!R24</f>
        <v>0</v>
      </c>
      <c r="S25">
        <f>'2001 Coho Exp'!S24</f>
        <v>0</v>
      </c>
      <c r="T25">
        <f>'2001 Coho Exp'!T24</f>
        <v>0</v>
      </c>
      <c r="U25">
        <f>'2001 Coho Exp'!U24</f>
        <v>0</v>
      </c>
      <c r="V25">
        <f>'2001 Coho Exp'!V24</f>
        <v>0</v>
      </c>
      <c r="W25">
        <f>'2001 Coho Exp'!W24</f>
        <v>0</v>
      </c>
      <c r="X25">
        <f>'2001 Coho Exp'!X24</f>
        <v>0</v>
      </c>
      <c r="Y25">
        <f>'2001 Coho Exp'!Y24</f>
        <v>0</v>
      </c>
      <c r="Z25">
        <f t="shared" si="4"/>
        <v>3</v>
      </c>
      <c r="AB25">
        <f t="shared" si="5"/>
        <v>3</v>
      </c>
      <c r="AC25">
        <f t="shared" si="6"/>
        <v>3.1304347826086962</v>
      </c>
      <c r="AE25">
        <f t="shared" si="7"/>
        <v>24</v>
      </c>
      <c r="AF25">
        <f t="shared" si="8"/>
        <v>2.1739130434782608E-2</v>
      </c>
      <c r="AG25">
        <f t="shared" si="18"/>
        <v>1</v>
      </c>
      <c r="AH25">
        <f t="shared" si="18"/>
        <v>0</v>
      </c>
      <c r="AI25">
        <f t="shared" si="18"/>
        <v>0</v>
      </c>
      <c r="AJ25">
        <f t="shared" si="18"/>
        <v>0</v>
      </c>
      <c r="AK25">
        <f t="shared" si="18"/>
        <v>0</v>
      </c>
      <c r="AL25">
        <f t="shared" si="18"/>
        <v>0</v>
      </c>
      <c r="AM25">
        <f t="shared" si="18"/>
        <v>0</v>
      </c>
      <c r="AN25">
        <f t="shared" si="18"/>
        <v>0</v>
      </c>
      <c r="AO25">
        <f t="shared" si="18"/>
        <v>0</v>
      </c>
      <c r="AP25">
        <f t="shared" si="18"/>
        <v>0</v>
      </c>
      <c r="AQ25">
        <f t="shared" si="18"/>
        <v>0</v>
      </c>
      <c r="AR25">
        <f t="shared" si="18"/>
        <v>0</v>
      </c>
      <c r="AS25">
        <f t="shared" si="18"/>
        <v>0</v>
      </c>
      <c r="AT25">
        <f t="shared" si="18"/>
        <v>0</v>
      </c>
      <c r="AU25">
        <f t="shared" si="18"/>
        <v>0</v>
      </c>
      <c r="AV25">
        <f t="shared" si="18"/>
        <v>0</v>
      </c>
      <c r="AW25">
        <f t="shared" si="10"/>
        <v>0</v>
      </c>
      <c r="AX25">
        <f t="shared" si="11"/>
        <v>0</v>
      </c>
      <c r="AY25">
        <f t="shared" si="12"/>
        <v>0</v>
      </c>
      <c r="AZ25">
        <f t="shared" si="13"/>
        <v>0</v>
      </c>
      <c r="BA25">
        <f t="shared" si="14"/>
        <v>0</v>
      </c>
      <c r="BB25">
        <f t="shared" si="15"/>
        <v>0</v>
      </c>
      <c r="BC25">
        <f t="shared" si="16"/>
        <v>0</v>
      </c>
    </row>
    <row r="26" spans="1:55" x14ac:dyDescent="0.2">
      <c r="A26" s="1">
        <v>43662</v>
      </c>
      <c r="B26">
        <f>'2001 Coho Exp'!B25</f>
        <v>0</v>
      </c>
      <c r="C26">
        <f>'2001 Coho Exp'!C25</f>
        <v>0</v>
      </c>
      <c r="D26">
        <f>'2001 Coho Exp'!D25</f>
        <v>0</v>
      </c>
      <c r="E26">
        <f>'2001 Coho Exp'!E25</f>
        <v>0</v>
      </c>
      <c r="F26">
        <f>'2001 Coho Exp'!F25</f>
        <v>0</v>
      </c>
      <c r="G26">
        <f>'2001 Coho Exp'!G25</f>
        <v>0</v>
      </c>
      <c r="H26">
        <f>'2001 Coho Exp'!H25</f>
        <v>0</v>
      </c>
      <c r="I26">
        <f>'2001 Coho Exp'!I25</f>
        <v>0</v>
      </c>
      <c r="J26">
        <f>'2001 Coho Exp'!J25</f>
        <v>0</v>
      </c>
      <c r="K26">
        <f>'2001 Coho Exp'!K25</f>
        <v>0</v>
      </c>
      <c r="L26">
        <f>'2001 Coho Exp'!L25</f>
        <v>0</v>
      </c>
      <c r="M26">
        <f>'2001 Coho Exp'!M25</f>
        <v>0</v>
      </c>
      <c r="N26">
        <f>'2001 Coho Exp'!N25</f>
        <v>0</v>
      </c>
      <c r="O26">
        <f>'2001 Coho Exp'!O25</f>
        <v>0</v>
      </c>
      <c r="P26">
        <f>'2001 Coho Exp'!P25</f>
        <v>0</v>
      </c>
      <c r="Q26">
        <f>'2001 Coho Exp'!Q25</f>
        <v>0</v>
      </c>
      <c r="R26">
        <f>'2001 Coho Exp'!R25</f>
        <v>0</v>
      </c>
      <c r="S26">
        <f>'2001 Coho Exp'!S25</f>
        <v>0</v>
      </c>
      <c r="T26">
        <f>'2001 Coho Exp'!T25</f>
        <v>0</v>
      </c>
      <c r="U26">
        <f>'2001 Coho Exp'!U25</f>
        <v>0</v>
      </c>
      <c r="V26">
        <f>'2001 Coho Exp'!V25</f>
        <v>0</v>
      </c>
      <c r="W26">
        <f>'2001 Coho Exp'!W25</f>
        <v>0</v>
      </c>
      <c r="X26">
        <f>'2001 Coho Exp'!X25</f>
        <v>0</v>
      </c>
      <c r="Y26">
        <f>'2001 Coho Exp'!Y25</f>
        <v>0</v>
      </c>
      <c r="Z26">
        <f t="shared" si="4"/>
        <v>0</v>
      </c>
      <c r="AB26">
        <f t="shared" si="5"/>
        <v>0</v>
      </c>
      <c r="AC26">
        <f t="shared" si="6"/>
        <v>0</v>
      </c>
      <c r="AE26">
        <f t="shared" si="7"/>
        <v>24</v>
      </c>
      <c r="AF26">
        <f t="shared" si="8"/>
        <v>0</v>
      </c>
      <c r="AG26">
        <f t="shared" si="18"/>
        <v>0</v>
      </c>
      <c r="AH26">
        <f t="shared" si="18"/>
        <v>0</v>
      </c>
      <c r="AI26">
        <f t="shared" si="18"/>
        <v>0</v>
      </c>
      <c r="AJ26">
        <f t="shared" si="18"/>
        <v>0</v>
      </c>
      <c r="AK26">
        <f t="shared" si="18"/>
        <v>0</v>
      </c>
      <c r="AL26">
        <f t="shared" si="18"/>
        <v>0</v>
      </c>
      <c r="AM26">
        <f t="shared" si="18"/>
        <v>0</v>
      </c>
      <c r="AN26">
        <f t="shared" si="18"/>
        <v>0</v>
      </c>
      <c r="AO26">
        <f t="shared" si="18"/>
        <v>0</v>
      </c>
      <c r="AP26">
        <f t="shared" si="18"/>
        <v>0</v>
      </c>
      <c r="AQ26">
        <f t="shared" si="18"/>
        <v>0</v>
      </c>
      <c r="AR26">
        <f t="shared" si="18"/>
        <v>0</v>
      </c>
      <c r="AS26">
        <f t="shared" si="18"/>
        <v>0</v>
      </c>
      <c r="AT26">
        <f t="shared" si="18"/>
        <v>0</v>
      </c>
      <c r="AU26">
        <f t="shared" si="18"/>
        <v>0</v>
      </c>
      <c r="AV26">
        <f t="shared" si="18"/>
        <v>0</v>
      </c>
      <c r="AW26">
        <f t="shared" si="10"/>
        <v>0</v>
      </c>
      <c r="AX26">
        <f t="shared" si="11"/>
        <v>0</v>
      </c>
      <c r="AY26">
        <f t="shared" si="12"/>
        <v>0</v>
      </c>
      <c r="AZ26">
        <f t="shared" si="13"/>
        <v>0</v>
      </c>
      <c r="BA26">
        <f t="shared" si="14"/>
        <v>0</v>
      </c>
      <c r="BB26">
        <f t="shared" si="15"/>
        <v>0</v>
      </c>
      <c r="BC26">
        <f t="shared" si="16"/>
        <v>0</v>
      </c>
    </row>
    <row r="27" spans="1:55" x14ac:dyDescent="0.2">
      <c r="A27" s="1">
        <v>43663</v>
      </c>
      <c r="B27">
        <f>'2001 Coho Exp'!B26</f>
        <v>0</v>
      </c>
      <c r="C27">
        <f>'2001 Coho Exp'!C26</f>
        <v>0</v>
      </c>
      <c r="D27">
        <f>'2001 Coho Exp'!D26</f>
        <v>0</v>
      </c>
      <c r="E27">
        <f>'2001 Coho Exp'!E26</f>
        <v>0</v>
      </c>
      <c r="F27">
        <f>'2001 Coho Exp'!F26</f>
        <v>0</v>
      </c>
      <c r="G27">
        <f>'2001 Coho Exp'!G26</f>
        <v>0</v>
      </c>
      <c r="H27">
        <f>'2001 Coho Exp'!H26</f>
        <v>0</v>
      </c>
      <c r="I27">
        <f>'2001 Coho Exp'!I26</f>
        <v>0</v>
      </c>
      <c r="J27">
        <f>'2001 Coho Exp'!J26</f>
        <v>0</v>
      </c>
      <c r="K27">
        <f>'2001 Coho Exp'!K26</f>
        <v>0</v>
      </c>
      <c r="L27">
        <f>'2001 Coho Exp'!L26</f>
        <v>0</v>
      </c>
      <c r="M27">
        <f>'2001 Coho Exp'!M26</f>
        <v>0</v>
      </c>
      <c r="N27">
        <f>'2001 Coho Exp'!N26</f>
        <v>0</v>
      </c>
      <c r="O27">
        <f>'2001 Coho Exp'!O26</f>
        <v>0</v>
      </c>
      <c r="P27">
        <f>'2001 Coho Exp'!P26</f>
        <v>0</v>
      </c>
      <c r="Q27">
        <f>'2001 Coho Exp'!Q26</f>
        <v>0</v>
      </c>
      <c r="R27">
        <f>'2001 Coho Exp'!R26</f>
        <v>0</v>
      </c>
      <c r="S27">
        <f>'2001 Coho Exp'!S26</f>
        <v>0</v>
      </c>
      <c r="T27">
        <f>'2001 Coho Exp'!T26</f>
        <v>0</v>
      </c>
      <c r="U27">
        <f>'2001 Coho Exp'!U26</f>
        <v>0</v>
      </c>
      <c r="V27">
        <f>'2001 Coho Exp'!V26</f>
        <v>0</v>
      </c>
      <c r="W27">
        <f>'2001 Coho Exp'!W26</f>
        <v>0</v>
      </c>
      <c r="X27">
        <f>'2001 Coho Exp'!X26</f>
        <v>0</v>
      </c>
      <c r="Y27">
        <f>'2001 Coho Exp'!Y26</f>
        <v>0</v>
      </c>
      <c r="Z27">
        <f t="shared" si="4"/>
        <v>0</v>
      </c>
      <c r="AB27">
        <f t="shared" si="5"/>
        <v>0</v>
      </c>
      <c r="AC27">
        <f t="shared" si="6"/>
        <v>0</v>
      </c>
      <c r="AE27">
        <f t="shared" si="7"/>
        <v>24</v>
      </c>
      <c r="AF27">
        <f t="shared" si="8"/>
        <v>0</v>
      </c>
      <c r="AG27">
        <f t="shared" si="18"/>
        <v>0</v>
      </c>
      <c r="AH27">
        <f t="shared" si="18"/>
        <v>0</v>
      </c>
      <c r="AI27">
        <f t="shared" si="18"/>
        <v>0</v>
      </c>
      <c r="AJ27">
        <f t="shared" si="18"/>
        <v>0</v>
      </c>
      <c r="AK27">
        <f t="shared" si="18"/>
        <v>0</v>
      </c>
      <c r="AL27">
        <f t="shared" si="18"/>
        <v>0</v>
      </c>
      <c r="AM27">
        <f t="shared" si="18"/>
        <v>0</v>
      </c>
      <c r="AN27">
        <f t="shared" si="18"/>
        <v>0</v>
      </c>
      <c r="AO27">
        <f t="shared" si="18"/>
        <v>0</v>
      </c>
      <c r="AP27">
        <f t="shared" si="18"/>
        <v>0</v>
      </c>
      <c r="AQ27">
        <f t="shared" si="18"/>
        <v>0</v>
      </c>
      <c r="AR27">
        <f t="shared" si="18"/>
        <v>0</v>
      </c>
      <c r="AS27">
        <f t="shared" si="18"/>
        <v>0</v>
      </c>
      <c r="AT27">
        <f t="shared" si="18"/>
        <v>0</v>
      </c>
      <c r="AU27">
        <f t="shared" si="18"/>
        <v>0</v>
      </c>
      <c r="AV27">
        <f t="shared" si="18"/>
        <v>0</v>
      </c>
      <c r="AW27">
        <f t="shared" si="10"/>
        <v>0</v>
      </c>
      <c r="AX27">
        <f t="shared" si="11"/>
        <v>0</v>
      </c>
      <c r="AY27">
        <f t="shared" si="12"/>
        <v>0</v>
      </c>
      <c r="AZ27">
        <f t="shared" si="13"/>
        <v>0</v>
      </c>
      <c r="BA27">
        <f t="shared" si="14"/>
        <v>0</v>
      </c>
      <c r="BB27">
        <f t="shared" si="15"/>
        <v>0</v>
      </c>
      <c r="BC27">
        <f t="shared" si="16"/>
        <v>0</v>
      </c>
    </row>
    <row r="28" spans="1:55" x14ac:dyDescent="0.2">
      <c r="A28" s="1">
        <v>43664</v>
      </c>
      <c r="B28">
        <f>'2001 Coho Exp'!B27</f>
        <v>0</v>
      </c>
      <c r="C28">
        <f>'2001 Coho Exp'!C27</f>
        <v>0</v>
      </c>
      <c r="D28">
        <f>'2001 Coho Exp'!D27</f>
        <v>0</v>
      </c>
      <c r="E28">
        <f>'2001 Coho Exp'!E27</f>
        <v>0</v>
      </c>
      <c r="F28">
        <f>'2001 Coho Exp'!F27</f>
        <v>0</v>
      </c>
      <c r="G28">
        <f>'2001 Coho Exp'!G27</f>
        <v>0</v>
      </c>
      <c r="H28">
        <f>'2001 Coho Exp'!H27</f>
        <v>0</v>
      </c>
      <c r="I28">
        <f>'2001 Coho Exp'!I27</f>
        <v>0</v>
      </c>
      <c r="J28">
        <f>'2001 Coho Exp'!J27</f>
        <v>0</v>
      </c>
      <c r="K28">
        <f>'2001 Coho Exp'!K27</f>
        <v>0</v>
      </c>
      <c r="L28">
        <f>'2001 Coho Exp'!L27</f>
        <v>0</v>
      </c>
      <c r="M28">
        <f>'2001 Coho Exp'!M27</f>
        <v>0</v>
      </c>
      <c r="N28">
        <f>'2001 Coho Exp'!N27</f>
        <v>0</v>
      </c>
      <c r="O28">
        <f>'2001 Coho Exp'!O27</f>
        <v>0</v>
      </c>
      <c r="P28">
        <f>'2001 Coho Exp'!P27</f>
        <v>0</v>
      </c>
      <c r="Q28">
        <f>'2001 Coho Exp'!Q27</f>
        <v>0</v>
      </c>
      <c r="R28">
        <f>'2001 Coho Exp'!R27</f>
        <v>0</v>
      </c>
      <c r="S28">
        <f>'2001 Coho Exp'!S27</f>
        <v>0</v>
      </c>
      <c r="T28">
        <f>'2001 Coho Exp'!T27</f>
        <v>0</v>
      </c>
      <c r="U28">
        <f>'2001 Coho Exp'!U27</f>
        <v>0</v>
      </c>
      <c r="V28">
        <f>'2001 Coho Exp'!V27</f>
        <v>0</v>
      </c>
      <c r="W28">
        <f>'2001 Coho Exp'!W27</f>
        <v>0</v>
      </c>
      <c r="X28">
        <f>'2001 Coho Exp'!X27</f>
        <v>0</v>
      </c>
      <c r="Y28">
        <f>'2001 Coho Exp'!Y27</f>
        <v>0</v>
      </c>
      <c r="Z28">
        <f t="shared" si="4"/>
        <v>0</v>
      </c>
      <c r="AB28">
        <f t="shared" si="5"/>
        <v>0</v>
      </c>
      <c r="AC28">
        <f t="shared" si="6"/>
        <v>0</v>
      </c>
      <c r="AE28">
        <f t="shared" si="7"/>
        <v>24</v>
      </c>
      <c r="AF28">
        <f t="shared" si="8"/>
        <v>0</v>
      </c>
      <c r="AG28">
        <f t="shared" si="18"/>
        <v>0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</v>
      </c>
      <c r="AM28">
        <f t="shared" si="18"/>
        <v>0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</v>
      </c>
      <c r="AS28">
        <f t="shared" si="18"/>
        <v>0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0"/>
        <v>0</v>
      </c>
      <c r="AX28">
        <f t="shared" si="11"/>
        <v>0</v>
      </c>
      <c r="AY28">
        <f t="shared" si="12"/>
        <v>0</v>
      </c>
      <c r="AZ28">
        <f t="shared" si="13"/>
        <v>0</v>
      </c>
      <c r="BA28">
        <f t="shared" si="14"/>
        <v>0</v>
      </c>
      <c r="BB28">
        <f t="shared" si="15"/>
        <v>0</v>
      </c>
      <c r="BC28">
        <f t="shared" si="16"/>
        <v>0</v>
      </c>
    </row>
    <row r="29" spans="1:55" x14ac:dyDescent="0.2">
      <c r="A29" s="1">
        <v>43665</v>
      </c>
      <c r="B29">
        <f>'2001 Coho Exp'!B28</f>
        <v>0</v>
      </c>
      <c r="C29">
        <f>'2001 Coho Exp'!C28</f>
        <v>0</v>
      </c>
      <c r="D29">
        <f>'2001 Coho Exp'!D28</f>
        <v>0</v>
      </c>
      <c r="E29">
        <f>'2001 Coho Exp'!E28</f>
        <v>0</v>
      </c>
      <c r="F29">
        <f>'2001 Coho Exp'!F28</f>
        <v>0</v>
      </c>
      <c r="G29">
        <f>'2001 Coho Exp'!G28</f>
        <v>0</v>
      </c>
      <c r="H29">
        <f>'2001 Coho Exp'!H28</f>
        <v>0</v>
      </c>
      <c r="I29">
        <f>'2001 Coho Exp'!I28</f>
        <v>0</v>
      </c>
      <c r="J29">
        <f>'2001 Coho Exp'!J28</f>
        <v>0</v>
      </c>
      <c r="K29">
        <f>'2001 Coho Exp'!K28</f>
        <v>0</v>
      </c>
      <c r="L29">
        <f>'2001 Coho Exp'!L28</f>
        <v>0</v>
      </c>
      <c r="M29">
        <f>'2001 Coho Exp'!M28</f>
        <v>0</v>
      </c>
      <c r="N29">
        <f>'2001 Coho Exp'!N28</f>
        <v>0</v>
      </c>
      <c r="O29">
        <f>'2001 Coho Exp'!O28</f>
        <v>0</v>
      </c>
      <c r="P29">
        <f>'2001 Coho Exp'!P28</f>
        <v>0</v>
      </c>
      <c r="Q29">
        <f>'2001 Coho Exp'!Q28</f>
        <v>0</v>
      </c>
      <c r="R29">
        <f>'2001 Coho Exp'!R28</f>
        <v>0</v>
      </c>
      <c r="S29">
        <f>'2001 Coho Exp'!S28</f>
        <v>0</v>
      </c>
      <c r="T29">
        <f>'2001 Coho Exp'!T28</f>
        <v>0</v>
      </c>
      <c r="U29">
        <f>'2001 Coho Exp'!U28</f>
        <v>0</v>
      </c>
      <c r="V29">
        <f>'2001 Coho Exp'!V28</f>
        <v>0</v>
      </c>
      <c r="W29">
        <f>'2001 Coho Exp'!W28</f>
        <v>0</v>
      </c>
      <c r="X29">
        <f>'2001 Coho Exp'!X28</f>
        <v>0</v>
      </c>
      <c r="Y29">
        <f>'2001 Coho Exp'!Y28</f>
        <v>0</v>
      </c>
      <c r="Z29">
        <f t="shared" si="4"/>
        <v>0</v>
      </c>
      <c r="AB29">
        <f t="shared" si="5"/>
        <v>0</v>
      </c>
      <c r="AC29">
        <f t="shared" si="6"/>
        <v>0</v>
      </c>
      <c r="AE29">
        <f t="shared" si="7"/>
        <v>24</v>
      </c>
      <c r="AF29">
        <f t="shared" si="8"/>
        <v>0</v>
      </c>
      <c r="AG29">
        <f t="shared" si="18"/>
        <v>0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0</v>
      </c>
      <c r="AM29">
        <f t="shared" si="18"/>
        <v>0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0</v>
      </c>
      <c r="AS29">
        <f t="shared" si="18"/>
        <v>0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0"/>
        <v>0</v>
      </c>
      <c r="AX29">
        <f t="shared" si="11"/>
        <v>0</v>
      </c>
      <c r="AY29">
        <f t="shared" si="12"/>
        <v>0</v>
      </c>
      <c r="AZ29">
        <f t="shared" si="13"/>
        <v>0</v>
      </c>
      <c r="BA29">
        <f t="shared" si="14"/>
        <v>0</v>
      </c>
      <c r="BB29">
        <f t="shared" si="15"/>
        <v>0</v>
      </c>
      <c r="BC29">
        <f t="shared" si="16"/>
        <v>0</v>
      </c>
    </row>
    <row r="30" spans="1:55" x14ac:dyDescent="0.2">
      <c r="A30" s="1">
        <v>43666</v>
      </c>
      <c r="B30">
        <f>'2001 Coho Exp'!B29</f>
        <v>0</v>
      </c>
      <c r="C30">
        <f>'2001 Coho Exp'!C29</f>
        <v>0</v>
      </c>
      <c r="D30">
        <f>'2001 Coho Exp'!D29</f>
        <v>0</v>
      </c>
      <c r="E30">
        <f>'2001 Coho Exp'!E29</f>
        <v>0</v>
      </c>
      <c r="F30">
        <f>'2001 Coho Exp'!F29</f>
        <v>0</v>
      </c>
      <c r="G30">
        <f>'2001 Coho Exp'!G29</f>
        <v>0</v>
      </c>
      <c r="H30">
        <f>'2001 Coho Exp'!H29</f>
        <v>0</v>
      </c>
      <c r="I30">
        <f>'2001 Coho Exp'!I29</f>
        <v>0</v>
      </c>
      <c r="J30">
        <f>'2001 Coho Exp'!J29</f>
        <v>0</v>
      </c>
      <c r="K30">
        <f>'2001 Coho Exp'!K29</f>
        <v>0</v>
      </c>
      <c r="L30">
        <f>'2001 Coho Exp'!L29</f>
        <v>0</v>
      </c>
      <c r="M30">
        <f>'2001 Coho Exp'!M29</f>
        <v>0</v>
      </c>
      <c r="N30">
        <f>'2001 Coho Exp'!N29</f>
        <v>0</v>
      </c>
      <c r="O30">
        <f>'2001 Coho Exp'!O29</f>
        <v>0</v>
      </c>
      <c r="P30">
        <f>'2001 Coho Exp'!P29</f>
        <v>0</v>
      </c>
      <c r="Q30">
        <f>'2001 Coho Exp'!Q29</f>
        <v>0</v>
      </c>
      <c r="R30">
        <f>'2001 Coho Exp'!R29</f>
        <v>0</v>
      </c>
      <c r="S30">
        <f>'2001 Coho Exp'!S29</f>
        <v>0</v>
      </c>
      <c r="T30">
        <f>'2001 Coho Exp'!T29</f>
        <v>0</v>
      </c>
      <c r="U30">
        <f>'2001 Coho Exp'!U29</f>
        <v>0</v>
      </c>
      <c r="V30">
        <f>'2001 Coho Exp'!V29</f>
        <v>0</v>
      </c>
      <c r="W30">
        <f>'2001 Coho Exp'!W29</f>
        <v>0</v>
      </c>
      <c r="X30">
        <f>'2001 Coho Exp'!X29</f>
        <v>0</v>
      </c>
      <c r="Y30">
        <f>'2001 Coho Exp'!Y29</f>
        <v>0</v>
      </c>
      <c r="Z30">
        <f t="shared" si="4"/>
        <v>0</v>
      </c>
      <c r="AB30">
        <f t="shared" si="5"/>
        <v>0</v>
      </c>
      <c r="AC30">
        <f t="shared" si="6"/>
        <v>0</v>
      </c>
      <c r="AE30">
        <f t="shared" si="7"/>
        <v>24</v>
      </c>
      <c r="AF30">
        <f t="shared" si="8"/>
        <v>0</v>
      </c>
      <c r="AG30">
        <f t="shared" si="18"/>
        <v>0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0</v>
      </c>
      <c r="AM30">
        <f t="shared" si="18"/>
        <v>0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0</v>
      </c>
      <c r="AS30">
        <f t="shared" si="18"/>
        <v>0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0"/>
        <v>0</v>
      </c>
      <c r="AX30">
        <f t="shared" si="11"/>
        <v>0</v>
      </c>
      <c r="AY30">
        <f t="shared" si="12"/>
        <v>0</v>
      </c>
      <c r="AZ30">
        <f t="shared" si="13"/>
        <v>0</v>
      </c>
      <c r="BA30">
        <f t="shared" si="14"/>
        <v>0</v>
      </c>
      <c r="BB30">
        <f t="shared" si="15"/>
        <v>0</v>
      </c>
      <c r="BC30">
        <f t="shared" si="16"/>
        <v>0</v>
      </c>
    </row>
    <row r="31" spans="1:55" x14ac:dyDescent="0.2">
      <c r="A31" s="1">
        <v>43667</v>
      </c>
      <c r="B31">
        <f>'2001 Coho Exp'!B30</f>
        <v>9</v>
      </c>
      <c r="C31">
        <f>'2001 Coho Exp'!C30</f>
        <v>0</v>
      </c>
      <c r="D31">
        <f>'2001 Coho Exp'!D30</f>
        <v>0</v>
      </c>
      <c r="E31">
        <f>'2001 Coho Exp'!E30</f>
        <v>0</v>
      </c>
      <c r="F31">
        <f>'2001 Coho Exp'!F30</f>
        <v>0</v>
      </c>
      <c r="G31">
        <f>'2001 Coho Exp'!G30</f>
        <v>0</v>
      </c>
      <c r="H31">
        <f>'2001 Coho Exp'!H30</f>
        <v>0</v>
      </c>
      <c r="I31">
        <f>'2001 Coho Exp'!I30</f>
        <v>0</v>
      </c>
      <c r="J31">
        <f>'2001 Coho Exp'!J30</f>
        <v>0</v>
      </c>
      <c r="K31">
        <f>'2001 Coho Exp'!K30</f>
        <v>3</v>
      </c>
      <c r="L31">
        <f>'2001 Coho Exp'!L30</f>
        <v>0</v>
      </c>
      <c r="M31">
        <f>'2001 Coho Exp'!M30</f>
        <v>0</v>
      </c>
      <c r="N31">
        <f>'2001 Coho Exp'!N30</f>
        <v>0</v>
      </c>
      <c r="O31">
        <f>'2001 Coho Exp'!O30</f>
        <v>0</v>
      </c>
      <c r="P31">
        <f>'2001 Coho Exp'!P30</f>
        <v>0</v>
      </c>
      <c r="Q31">
        <f>'2001 Coho Exp'!Q30</f>
        <v>0</v>
      </c>
      <c r="R31">
        <f>'2001 Coho Exp'!R30</f>
        <v>0</v>
      </c>
      <c r="S31">
        <f>'2001 Coho Exp'!S30</f>
        <v>0</v>
      </c>
      <c r="T31">
        <f>'2001 Coho Exp'!T30</f>
        <v>0</v>
      </c>
      <c r="U31">
        <f>'2001 Coho Exp'!U30</f>
        <v>0</v>
      </c>
      <c r="V31">
        <f>'2001 Coho Exp'!V30</f>
        <v>0</v>
      </c>
      <c r="W31">
        <f>'2001 Coho Exp'!W30</f>
        <v>0</v>
      </c>
      <c r="X31">
        <f>'2001 Coho Exp'!X30</f>
        <v>0</v>
      </c>
      <c r="Y31">
        <f>'2001 Coho Exp'!Y30</f>
        <v>0</v>
      </c>
      <c r="Z31">
        <f t="shared" si="4"/>
        <v>12</v>
      </c>
      <c r="AB31">
        <f t="shared" si="5"/>
        <v>12</v>
      </c>
      <c r="AC31">
        <f t="shared" si="6"/>
        <v>34.434782608695663</v>
      </c>
      <c r="AE31">
        <f t="shared" si="7"/>
        <v>24</v>
      </c>
      <c r="AF31">
        <f t="shared" si="8"/>
        <v>0.2391304347826087</v>
      </c>
      <c r="AG31">
        <f t="shared" si="18"/>
        <v>9</v>
      </c>
      <c r="AH31">
        <f t="shared" si="18"/>
        <v>0</v>
      </c>
      <c r="AI31">
        <f t="shared" si="18"/>
        <v>0</v>
      </c>
      <c r="AJ31">
        <f t="shared" si="18"/>
        <v>0</v>
      </c>
      <c r="AK31">
        <f t="shared" si="18"/>
        <v>0</v>
      </c>
      <c r="AL31">
        <f t="shared" si="18"/>
        <v>0</v>
      </c>
      <c r="AM31">
        <f t="shared" si="18"/>
        <v>0</v>
      </c>
      <c r="AN31">
        <f t="shared" si="18"/>
        <v>0</v>
      </c>
      <c r="AO31">
        <f t="shared" si="18"/>
        <v>1</v>
      </c>
      <c r="AP31">
        <f t="shared" si="18"/>
        <v>1</v>
      </c>
      <c r="AQ31">
        <f t="shared" si="18"/>
        <v>0</v>
      </c>
      <c r="AR31">
        <f t="shared" si="18"/>
        <v>0</v>
      </c>
      <c r="AS31">
        <f t="shared" si="18"/>
        <v>0</v>
      </c>
      <c r="AT31">
        <f t="shared" si="18"/>
        <v>0</v>
      </c>
      <c r="AU31">
        <f t="shared" si="18"/>
        <v>0</v>
      </c>
      <c r="AV31">
        <f t="shared" si="18"/>
        <v>0</v>
      </c>
      <c r="AW31">
        <f t="shared" si="10"/>
        <v>0</v>
      </c>
      <c r="AX31">
        <f t="shared" si="11"/>
        <v>0</v>
      </c>
      <c r="AY31">
        <f t="shared" si="12"/>
        <v>0</v>
      </c>
      <c r="AZ31">
        <f t="shared" si="13"/>
        <v>0</v>
      </c>
      <c r="BA31">
        <f t="shared" si="14"/>
        <v>0</v>
      </c>
      <c r="BB31">
        <f t="shared" si="15"/>
        <v>0</v>
      </c>
      <c r="BC31">
        <f t="shared" si="16"/>
        <v>0</v>
      </c>
    </row>
    <row r="32" spans="1:55" x14ac:dyDescent="0.2">
      <c r="A32" s="1">
        <v>43668</v>
      </c>
      <c r="B32">
        <f>'2001 Coho Exp'!B31</f>
        <v>0</v>
      </c>
      <c r="C32">
        <f>'2001 Coho Exp'!C31</f>
        <v>3</v>
      </c>
      <c r="D32">
        <f>'2001 Coho Exp'!D31</f>
        <v>0</v>
      </c>
      <c r="E32">
        <f>'2001 Coho Exp'!E31</f>
        <v>3</v>
      </c>
      <c r="F32">
        <f>'2001 Coho Exp'!F31</f>
        <v>0</v>
      </c>
      <c r="G32">
        <f>'2001 Coho Exp'!G31</f>
        <v>0</v>
      </c>
      <c r="H32">
        <f>'2001 Coho Exp'!H31</f>
        <v>0</v>
      </c>
      <c r="I32">
        <f>'2001 Coho Exp'!I31</f>
        <v>0</v>
      </c>
      <c r="J32">
        <f>'2001 Coho Exp'!J31</f>
        <v>0</v>
      </c>
      <c r="K32">
        <f>'2001 Coho Exp'!K31</f>
        <v>0</v>
      </c>
      <c r="L32">
        <f>'2001 Coho Exp'!L31</f>
        <v>0</v>
      </c>
      <c r="M32">
        <f>'2001 Coho Exp'!M31</f>
        <v>0</v>
      </c>
      <c r="N32">
        <f>'2001 Coho Exp'!N31</f>
        <v>0</v>
      </c>
      <c r="O32">
        <f>'2001 Coho Exp'!O31</f>
        <v>0</v>
      </c>
      <c r="P32">
        <f>'2001 Coho Exp'!P31</f>
        <v>0</v>
      </c>
      <c r="Q32">
        <f>'2001 Coho Exp'!Q31</f>
        <v>0</v>
      </c>
      <c r="R32">
        <f>'2001 Coho Exp'!R31</f>
        <v>0</v>
      </c>
      <c r="S32">
        <f>'2001 Coho Exp'!S31</f>
        <v>0</v>
      </c>
      <c r="T32">
        <f>'2001 Coho Exp'!T31</f>
        <v>0</v>
      </c>
      <c r="U32">
        <f>'2001 Coho Exp'!U31</f>
        <v>0</v>
      </c>
      <c r="V32">
        <f>'2001 Coho Exp'!V31</f>
        <v>0</v>
      </c>
      <c r="W32">
        <f>'2001 Coho Exp'!W31</f>
        <v>3</v>
      </c>
      <c r="X32">
        <f>'2001 Coho Exp'!X31</f>
        <v>0</v>
      </c>
      <c r="Y32">
        <f>'2001 Coho Exp'!Y31</f>
        <v>0</v>
      </c>
      <c r="Z32">
        <f t="shared" si="4"/>
        <v>9</v>
      </c>
      <c r="AB32">
        <f t="shared" si="5"/>
        <v>9</v>
      </c>
      <c r="AC32">
        <f t="shared" si="6"/>
        <v>18.782608695652176</v>
      </c>
      <c r="AE32">
        <f t="shared" si="7"/>
        <v>24</v>
      </c>
      <c r="AF32">
        <f t="shared" si="8"/>
        <v>0.13043478260869565</v>
      </c>
      <c r="AG32">
        <f t="shared" si="18"/>
        <v>1</v>
      </c>
      <c r="AH32">
        <f t="shared" si="18"/>
        <v>1</v>
      </c>
      <c r="AI32">
        <f t="shared" si="18"/>
        <v>1</v>
      </c>
      <c r="AJ32">
        <f t="shared" si="18"/>
        <v>1</v>
      </c>
      <c r="AK32">
        <f t="shared" si="18"/>
        <v>0</v>
      </c>
      <c r="AL32">
        <f t="shared" si="18"/>
        <v>0</v>
      </c>
      <c r="AM32">
        <f t="shared" si="18"/>
        <v>0</v>
      </c>
      <c r="AN32">
        <f t="shared" si="18"/>
        <v>0</v>
      </c>
      <c r="AO32">
        <f t="shared" si="18"/>
        <v>0</v>
      </c>
      <c r="AP32">
        <f t="shared" si="18"/>
        <v>0</v>
      </c>
      <c r="AQ32">
        <f t="shared" si="18"/>
        <v>0</v>
      </c>
      <c r="AR32">
        <f t="shared" si="18"/>
        <v>0</v>
      </c>
      <c r="AS32">
        <f t="shared" si="18"/>
        <v>0</v>
      </c>
      <c r="AT32">
        <f t="shared" si="18"/>
        <v>0</v>
      </c>
      <c r="AU32">
        <f t="shared" si="18"/>
        <v>0</v>
      </c>
      <c r="AV32">
        <f t="shared" si="18"/>
        <v>0</v>
      </c>
      <c r="AW32">
        <f t="shared" si="10"/>
        <v>0</v>
      </c>
      <c r="AX32">
        <f t="shared" si="11"/>
        <v>0</v>
      </c>
      <c r="AY32">
        <f t="shared" si="12"/>
        <v>0</v>
      </c>
      <c r="AZ32">
        <f t="shared" si="13"/>
        <v>0</v>
      </c>
      <c r="BA32">
        <f t="shared" si="14"/>
        <v>1</v>
      </c>
      <c r="BB32">
        <f t="shared" si="15"/>
        <v>1</v>
      </c>
      <c r="BC32">
        <f t="shared" si="16"/>
        <v>0</v>
      </c>
    </row>
    <row r="33" spans="1:55" x14ac:dyDescent="0.2">
      <c r="A33" s="1">
        <v>43669</v>
      </c>
      <c r="B33">
        <f>'2001 Coho Exp'!B32</f>
        <v>3</v>
      </c>
      <c r="C33">
        <f>'2001 Coho Exp'!C32</f>
        <v>18</v>
      </c>
      <c r="D33">
        <f>'2001 Coho Exp'!D32</f>
        <v>9</v>
      </c>
      <c r="E33">
        <f>'2001 Coho Exp'!E32</f>
        <v>0</v>
      </c>
      <c r="F33">
        <f>'2001 Coho Exp'!F32</f>
        <v>0</v>
      </c>
      <c r="G33">
        <f>'2001 Coho Exp'!G32</f>
        <v>3</v>
      </c>
      <c r="H33">
        <f>'2001 Coho Exp'!H32</f>
        <v>0</v>
      </c>
      <c r="I33">
        <f>'2001 Coho Exp'!I32</f>
        <v>0</v>
      </c>
      <c r="J33">
        <f>'2001 Coho Exp'!J32</f>
        <v>0</v>
      </c>
      <c r="K33">
        <f>'2001 Coho Exp'!K32</f>
        <v>0</v>
      </c>
      <c r="L33">
        <f>'2001 Coho Exp'!L32</f>
        <v>0</v>
      </c>
      <c r="M33">
        <f>'2001 Coho Exp'!M32</f>
        <v>0</v>
      </c>
      <c r="N33">
        <f>'2001 Coho Exp'!N32</f>
        <v>0</v>
      </c>
      <c r="O33">
        <f>'2001 Coho Exp'!O32</f>
        <v>0</v>
      </c>
      <c r="P33">
        <f>'2001 Coho Exp'!P32</f>
        <v>0</v>
      </c>
      <c r="Q33">
        <f>'2001 Coho Exp'!Q32</f>
        <v>0</v>
      </c>
      <c r="R33">
        <f>'2001 Coho Exp'!R32</f>
        <v>0</v>
      </c>
      <c r="S33">
        <f>'2001 Coho Exp'!S32</f>
        <v>3</v>
      </c>
      <c r="T33">
        <f>'2001 Coho Exp'!T32</f>
        <v>0</v>
      </c>
      <c r="U33">
        <f>'2001 Coho Exp'!U32</f>
        <v>0</v>
      </c>
      <c r="V33">
        <f>'2001 Coho Exp'!V32</f>
        <v>0</v>
      </c>
      <c r="W33">
        <f>'2001 Coho Exp'!W32</f>
        <v>0</v>
      </c>
      <c r="X33">
        <f>'2001 Coho Exp'!X32</f>
        <v>0</v>
      </c>
      <c r="Y33">
        <f>'2001 Coho Exp'!Y32</f>
        <v>0</v>
      </c>
      <c r="Z33">
        <f t="shared" si="4"/>
        <v>36</v>
      </c>
      <c r="AB33">
        <f t="shared" si="5"/>
        <v>36</v>
      </c>
      <c r="AC33">
        <f t="shared" si="6"/>
        <v>147.13043478260872</v>
      </c>
      <c r="AE33">
        <f t="shared" si="7"/>
        <v>24</v>
      </c>
      <c r="AF33">
        <f t="shared" si="8"/>
        <v>1.0217391304347827</v>
      </c>
      <c r="AG33">
        <f t="shared" si="18"/>
        <v>25</v>
      </c>
      <c r="AH33">
        <f t="shared" si="18"/>
        <v>9</v>
      </c>
      <c r="AI33">
        <f t="shared" si="18"/>
        <v>9</v>
      </c>
      <c r="AJ33">
        <f t="shared" si="18"/>
        <v>0</v>
      </c>
      <c r="AK33">
        <f t="shared" si="18"/>
        <v>1</v>
      </c>
      <c r="AL33">
        <f t="shared" si="18"/>
        <v>1</v>
      </c>
      <c r="AM33">
        <f t="shared" si="18"/>
        <v>0</v>
      </c>
      <c r="AN33">
        <f t="shared" si="18"/>
        <v>0</v>
      </c>
      <c r="AO33">
        <f t="shared" si="18"/>
        <v>0</v>
      </c>
      <c r="AP33">
        <f t="shared" si="18"/>
        <v>0</v>
      </c>
      <c r="AQ33">
        <f t="shared" si="18"/>
        <v>0</v>
      </c>
      <c r="AR33">
        <f t="shared" si="18"/>
        <v>0</v>
      </c>
      <c r="AS33">
        <f t="shared" si="18"/>
        <v>0</v>
      </c>
      <c r="AT33">
        <f t="shared" si="18"/>
        <v>0</v>
      </c>
      <c r="AU33">
        <f t="shared" si="18"/>
        <v>0</v>
      </c>
      <c r="AV33">
        <f t="shared" si="18"/>
        <v>0</v>
      </c>
      <c r="AW33">
        <f t="shared" si="10"/>
        <v>1</v>
      </c>
      <c r="AX33">
        <f t="shared" si="11"/>
        <v>1</v>
      </c>
      <c r="AY33">
        <f t="shared" si="12"/>
        <v>0</v>
      </c>
      <c r="AZ33">
        <f t="shared" si="13"/>
        <v>0</v>
      </c>
      <c r="BA33">
        <f t="shared" si="14"/>
        <v>0</v>
      </c>
      <c r="BB33">
        <f t="shared" si="15"/>
        <v>0</v>
      </c>
      <c r="BC33">
        <f t="shared" si="16"/>
        <v>0</v>
      </c>
    </row>
    <row r="34" spans="1:55" x14ac:dyDescent="0.2">
      <c r="A34" s="1">
        <v>43670</v>
      </c>
      <c r="B34">
        <f>'2001 Coho Exp'!B33</f>
        <v>0</v>
      </c>
      <c r="C34">
        <f>'2001 Coho Exp'!C33</f>
        <v>0</v>
      </c>
      <c r="D34">
        <f>'2001 Coho Exp'!D33</f>
        <v>0</v>
      </c>
      <c r="E34">
        <f>'2001 Coho Exp'!E33</f>
        <v>0</v>
      </c>
      <c r="F34">
        <f>'2001 Coho Exp'!F33</f>
        <v>0</v>
      </c>
      <c r="G34">
        <f>'2001 Coho Exp'!G33</f>
        <v>0</v>
      </c>
      <c r="H34">
        <f>'2001 Coho Exp'!H33</f>
        <v>0</v>
      </c>
      <c r="I34">
        <f>'2001 Coho Exp'!I33</f>
        <v>0</v>
      </c>
      <c r="J34">
        <f>'2001 Coho Exp'!J33</f>
        <v>0</v>
      </c>
      <c r="K34">
        <f>'2001 Coho Exp'!K33</f>
        <v>0</v>
      </c>
      <c r="L34">
        <f>'2001 Coho Exp'!L33</f>
        <v>0</v>
      </c>
      <c r="M34">
        <f>'2001 Coho Exp'!M33</f>
        <v>0</v>
      </c>
      <c r="N34">
        <f>'2001 Coho Exp'!N33</f>
        <v>0</v>
      </c>
      <c r="O34">
        <f>'2001 Coho Exp'!O33</f>
        <v>0</v>
      </c>
      <c r="P34">
        <f>'2001 Coho Exp'!P33</f>
        <v>0</v>
      </c>
      <c r="Q34">
        <f>'2001 Coho Exp'!Q33</f>
        <v>0</v>
      </c>
      <c r="R34">
        <f>'2001 Coho Exp'!R33</f>
        <v>0</v>
      </c>
      <c r="S34">
        <f>'2001 Coho Exp'!S33</f>
        <v>3</v>
      </c>
      <c r="T34">
        <f>'2001 Coho Exp'!T33</f>
        <v>0</v>
      </c>
      <c r="U34">
        <f>'2001 Coho Exp'!U33</f>
        <v>0</v>
      </c>
      <c r="V34">
        <f>'2001 Coho Exp'!V33</f>
        <v>0</v>
      </c>
      <c r="W34">
        <f>'2001 Coho Exp'!W33</f>
        <v>0</v>
      </c>
      <c r="X34">
        <f>'2001 Coho Exp'!X33</f>
        <v>15</v>
      </c>
      <c r="Y34">
        <f>'2001 Coho Exp'!Y33</f>
        <v>0</v>
      </c>
      <c r="Z34">
        <f t="shared" si="4"/>
        <v>18</v>
      </c>
      <c r="AB34">
        <f t="shared" si="5"/>
        <v>18</v>
      </c>
      <c r="AC34">
        <f t="shared" si="6"/>
        <v>162.78260869565219</v>
      </c>
      <c r="AE34">
        <f t="shared" si="7"/>
        <v>24</v>
      </c>
      <c r="AF34">
        <f t="shared" si="8"/>
        <v>1.1304347826086956</v>
      </c>
      <c r="AG34">
        <f t="shared" si="18"/>
        <v>0</v>
      </c>
      <c r="AH34">
        <f t="shared" si="18"/>
        <v>0</v>
      </c>
      <c r="AI34">
        <f t="shared" si="18"/>
        <v>0</v>
      </c>
      <c r="AJ34">
        <f t="shared" si="18"/>
        <v>0</v>
      </c>
      <c r="AK34">
        <f t="shared" si="18"/>
        <v>0</v>
      </c>
      <c r="AL34">
        <f t="shared" si="18"/>
        <v>0</v>
      </c>
      <c r="AM34">
        <f t="shared" si="18"/>
        <v>0</v>
      </c>
      <c r="AN34">
        <f t="shared" si="18"/>
        <v>0</v>
      </c>
      <c r="AO34">
        <f t="shared" si="18"/>
        <v>0</v>
      </c>
      <c r="AP34">
        <f t="shared" si="18"/>
        <v>0</v>
      </c>
      <c r="AQ34">
        <f t="shared" si="18"/>
        <v>0</v>
      </c>
      <c r="AR34">
        <f t="shared" si="18"/>
        <v>0</v>
      </c>
      <c r="AS34">
        <f t="shared" si="18"/>
        <v>0</v>
      </c>
      <c r="AT34">
        <f t="shared" si="18"/>
        <v>0</v>
      </c>
      <c r="AU34">
        <f t="shared" si="18"/>
        <v>0</v>
      </c>
      <c r="AV34">
        <f t="shared" si="18"/>
        <v>0</v>
      </c>
      <c r="AW34">
        <f t="shared" si="10"/>
        <v>1</v>
      </c>
      <c r="AX34">
        <f t="shared" si="11"/>
        <v>1</v>
      </c>
      <c r="AY34">
        <f t="shared" si="12"/>
        <v>0</v>
      </c>
      <c r="AZ34">
        <f t="shared" si="13"/>
        <v>0</v>
      </c>
      <c r="BA34">
        <f t="shared" si="14"/>
        <v>0</v>
      </c>
      <c r="BB34">
        <f t="shared" si="15"/>
        <v>25</v>
      </c>
      <c r="BC34">
        <f t="shared" si="16"/>
        <v>25</v>
      </c>
    </row>
    <row r="35" spans="1:55" x14ac:dyDescent="0.2">
      <c r="A35" s="1">
        <v>43671</v>
      </c>
      <c r="B35">
        <f>'2001 Coho Exp'!B34</f>
        <v>0</v>
      </c>
      <c r="C35">
        <f>'2001 Coho Exp'!C34</f>
        <v>0</v>
      </c>
      <c r="D35">
        <f>'2001 Coho Exp'!D34</f>
        <v>0</v>
      </c>
      <c r="E35">
        <f>'2001 Coho Exp'!E34</f>
        <v>0</v>
      </c>
      <c r="F35">
        <f>'2001 Coho Exp'!F34</f>
        <v>0</v>
      </c>
      <c r="G35">
        <f>'2001 Coho Exp'!G34</f>
        <v>0</v>
      </c>
      <c r="H35">
        <f>'2001 Coho Exp'!H34</f>
        <v>0</v>
      </c>
      <c r="I35">
        <f>'2001 Coho Exp'!I34</f>
        <v>0</v>
      </c>
      <c r="J35">
        <f>'2001 Coho Exp'!J34</f>
        <v>0</v>
      </c>
      <c r="K35">
        <f>'2001 Coho Exp'!K34</f>
        <v>3</v>
      </c>
      <c r="L35">
        <f>'2001 Coho Exp'!L34</f>
        <v>0</v>
      </c>
      <c r="M35">
        <f>'2001 Coho Exp'!M34</f>
        <v>0</v>
      </c>
      <c r="N35">
        <f>'2001 Coho Exp'!N34</f>
        <v>0</v>
      </c>
      <c r="O35">
        <f>'2001 Coho Exp'!O34</f>
        <v>0</v>
      </c>
      <c r="P35">
        <f>'2001 Coho Exp'!P34</f>
        <v>0</v>
      </c>
      <c r="Q35">
        <f>'2001 Coho Exp'!Q34</f>
        <v>0</v>
      </c>
      <c r="R35">
        <f>'2001 Coho Exp'!R34</f>
        <v>0</v>
      </c>
      <c r="S35">
        <f>'2001 Coho Exp'!S34</f>
        <v>0</v>
      </c>
      <c r="T35">
        <f>'2001 Coho Exp'!T34</f>
        <v>0</v>
      </c>
      <c r="U35">
        <f>'2001 Coho Exp'!U34</f>
        <v>0</v>
      </c>
      <c r="V35">
        <f>'2001 Coho Exp'!V34</f>
        <v>0</v>
      </c>
      <c r="W35">
        <f>'2001 Coho Exp'!W34</f>
        <v>9</v>
      </c>
      <c r="X35">
        <f>'2001 Coho Exp'!X34</f>
        <v>6</v>
      </c>
      <c r="Y35">
        <f>'2001 Coho Exp'!Y34</f>
        <v>0</v>
      </c>
      <c r="Z35">
        <f t="shared" si="4"/>
        <v>18</v>
      </c>
      <c r="AB35">
        <f t="shared" si="5"/>
        <v>18</v>
      </c>
      <c r="AC35">
        <f t="shared" si="6"/>
        <v>50.08695652173914</v>
      </c>
      <c r="AE35">
        <f t="shared" si="7"/>
        <v>24</v>
      </c>
      <c r="AF35">
        <f t="shared" si="8"/>
        <v>0.34782608695652173</v>
      </c>
      <c r="AG35">
        <f t="shared" si="18"/>
        <v>0</v>
      </c>
      <c r="AH35">
        <f t="shared" si="18"/>
        <v>0</v>
      </c>
      <c r="AI35">
        <f t="shared" si="18"/>
        <v>0</v>
      </c>
      <c r="AJ35">
        <f t="shared" si="18"/>
        <v>0</v>
      </c>
      <c r="AK35">
        <f t="shared" si="18"/>
        <v>0</v>
      </c>
      <c r="AL35">
        <f t="shared" si="18"/>
        <v>0</v>
      </c>
      <c r="AM35">
        <f t="shared" si="18"/>
        <v>0</v>
      </c>
      <c r="AN35">
        <f t="shared" si="18"/>
        <v>0</v>
      </c>
      <c r="AO35">
        <f t="shared" si="18"/>
        <v>1</v>
      </c>
      <c r="AP35">
        <f t="shared" si="18"/>
        <v>1</v>
      </c>
      <c r="AQ35">
        <f t="shared" si="18"/>
        <v>0</v>
      </c>
      <c r="AR35">
        <f t="shared" si="18"/>
        <v>0</v>
      </c>
      <c r="AS35">
        <f t="shared" si="18"/>
        <v>0</v>
      </c>
      <c r="AT35">
        <f t="shared" si="18"/>
        <v>0</v>
      </c>
      <c r="AU35">
        <f t="shared" si="18"/>
        <v>0</v>
      </c>
      <c r="AV35">
        <f t="shared" si="18"/>
        <v>0</v>
      </c>
      <c r="AW35">
        <f t="shared" si="10"/>
        <v>0</v>
      </c>
      <c r="AX35">
        <f t="shared" si="11"/>
        <v>0</v>
      </c>
      <c r="AY35">
        <f t="shared" si="12"/>
        <v>0</v>
      </c>
      <c r="AZ35">
        <f t="shared" si="13"/>
        <v>0</v>
      </c>
      <c r="BA35">
        <f t="shared" si="14"/>
        <v>9</v>
      </c>
      <c r="BB35">
        <f t="shared" si="15"/>
        <v>1</v>
      </c>
      <c r="BC35">
        <f t="shared" si="16"/>
        <v>4</v>
      </c>
    </row>
    <row r="36" spans="1:55" x14ac:dyDescent="0.2">
      <c r="A36" s="1">
        <v>43672</v>
      </c>
      <c r="B36">
        <f>'2001 Coho Exp'!B35</f>
        <v>0</v>
      </c>
      <c r="C36">
        <f>'2001 Coho Exp'!C35</f>
        <v>0</v>
      </c>
      <c r="D36">
        <f>'2001 Coho Exp'!D35</f>
        <v>0</v>
      </c>
      <c r="E36">
        <f>'2001 Coho Exp'!E35</f>
        <v>0</v>
      </c>
      <c r="F36">
        <f>'2001 Coho Exp'!F35</f>
        <v>0</v>
      </c>
      <c r="G36">
        <f>'2001 Coho Exp'!G35</f>
        <v>0</v>
      </c>
      <c r="H36">
        <f>'2001 Coho Exp'!H35</f>
        <v>0</v>
      </c>
      <c r="I36">
        <f>'2001 Coho Exp'!I35</f>
        <v>0</v>
      </c>
      <c r="J36">
        <f>'2001 Coho Exp'!J35</f>
        <v>0</v>
      </c>
      <c r="K36">
        <f>'2001 Coho Exp'!K35</f>
        <v>0</v>
      </c>
      <c r="L36">
        <f>'2001 Coho Exp'!L35</f>
        <v>0</v>
      </c>
      <c r="M36">
        <f>'2001 Coho Exp'!M35</f>
        <v>0</v>
      </c>
      <c r="N36">
        <f>'2001 Coho Exp'!N35</f>
        <v>0</v>
      </c>
      <c r="O36">
        <f>'2001 Coho Exp'!O35</f>
        <v>0</v>
      </c>
      <c r="P36">
        <f>'2001 Coho Exp'!P35</f>
        <v>0</v>
      </c>
      <c r="Q36">
        <f>'2001 Coho Exp'!Q35</f>
        <v>0</v>
      </c>
      <c r="R36">
        <f>'2001 Coho Exp'!R35</f>
        <v>0</v>
      </c>
      <c r="S36">
        <f>'2001 Coho Exp'!S35</f>
        <v>0</v>
      </c>
      <c r="T36">
        <f>'2001 Coho Exp'!T35</f>
        <v>0</v>
      </c>
      <c r="U36">
        <f>'2001 Coho Exp'!U35</f>
        <v>-3</v>
      </c>
      <c r="V36">
        <f>'2001 Coho Exp'!V35</f>
        <v>0</v>
      </c>
      <c r="W36">
        <f>'2001 Coho Exp'!W35</f>
        <v>0</v>
      </c>
      <c r="X36">
        <f>'2001 Coho Exp'!X35</f>
        <v>3</v>
      </c>
      <c r="Y36">
        <f>'2001 Coho Exp'!Y35</f>
        <v>0</v>
      </c>
      <c r="Z36">
        <f t="shared" si="4"/>
        <v>0</v>
      </c>
      <c r="AB36">
        <f t="shared" si="5"/>
        <v>0</v>
      </c>
      <c r="AC36">
        <f t="shared" si="6"/>
        <v>12.521739130434785</v>
      </c>
      <c r="AE36">
        <f t="shared" si="7"/>
        <v>24</v>
      </c>
      <c r="AF36">
        <f t="shared" si="8"/>
        <v>8.6956521739130432E-2</v>
      </c>
      <c r="AG36">
        <f t="shared" si="18"/>
        <v>0</v>
      </c>
      <c r="AH36">
        <f t="shared" si="18"/>
        <v>0</v>
      </c>
      <c r="AI36">
        <f t="shared" si="18"/>
        <v>0</v>
      </c>
      <c r="AJ36">
        <f t="shared" si="18"/>
        <v>0</v>
      </c>
      <c r="AK36">
        <f t="shared" si="18"/>
        <v>0</v>
      </c>
      <c r="AL36">
        <f t="shared" si="18"/>
        <v>0</v>
      </c>
      <c r="AM36">
        <f t="shared" si="18"/>
        <v>0</v>
      </c>
      <c r="AN36">
        <f t="shared" si="18"/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  <c r="AU36">
        <f t="shared" si="18"/>
        <v>0</v>
      </c>
      <c r="AV36">
        <f t="shared" si="18"/>
        <v>0</v>
      </c>
      <c r="AW36">
        <f t="shared" si="10"/>
        <v>0</v>
      </c>
      <c r="AX36">
        <f t="shared" si="11"/>
        <v>0</v>
      </c>
      <c r="AY36">
        <f t="shared" si="12"/>
        <v>1</v>
      </c>
      <c r="AZ36">
        <f t="shared" si="13"/>
        <v>1</v>
      </c>
      <c r="BA36">
        <f t="shared" si="14"/>
        <v>0</v>
      </c>
      <c r="BB36">
        <f t="shared" si="15"/>
        <v>1</v>
      </c>
      <c r="BC36">
        <f t="shared" si="16"/>
        <v>1</v>
      </c>
    </row>
    <row r="37" spans="1:55" x14ac:dyDescent="0.2">
      <c r="A37" s="1">
        <v>43673</v>
      </c>
      <c r="B37">
        <f>'2001 Coho Exp'!B36</f>
        <v>0</v>
      </c>
      <c r="C37">
        <f>'2001 Coho Exp'!C36</f>
        <v>6</v>
      </c>
      <c r="D37">
        <f>'2001 Coho Exp'!D36</f>
        <v>0</v>
      </c>
      <c r="E37">
        <f>'2001 Coho Exp'!E36</f>
        <v>0</v>
      </c>
      <c r="F37">
        <f>'2001 Coho Exp'!F36</f>
        <v>0</v>
      </c>
      <c r="G37">
        <f>'2001 Coho Exp'!G36</f>
        <v>0</v>
      </c>
      <c r="H37">
        <f>'2001 Coho Exp'!H36</f>
        <v>0</v>
      </c>
      <c r="I37">
        <f>'2001 Coho Exp'!I36</f>
        <v>0</v>
      </c>
      <c r="J37">
        <f>'2001 Coho Exp'!J36</f>
        <v>0</v>
      </c>
      <c r="K37">
        <f>'2001 Coho Exp'!K36</f>
        <v>0</v>
      </c>
      <c r="L37">
        <f>'2001 Coho Exp'!L36</f>
        <v>0</v>
      </c>
      <c r="M37">
        <f>'2001 Coho Exp'!M36</f>
        <v>0</v>
      </c>
      <c r="N37">
        <f>'2001 Coho Exp'!N36</f>
        <v>3</v>
      </c>
      <c r="O37">
        <f>'2001 Coho Exp'!O36</f>
        <v>0</v>
      </c>
      <c r="P37">
        <f>'2001 Coho Exp'!P36</f>
        <v>0</v>
      </c>
      <c r="Q37">
        <f>'2001 Coho Exp'!Q36</f>
        <v>0</v>
      </c>
      <c r="R37">
        <f>'2001 Coho Exp'!R36</f>
        <v>0</v>
      </c>
      <c r="S37">
        <f>'2001 Coho Exp'!S36</f>
        <v>0</v>
      </c>
      <c r="T37">
        <f>'2001 Coho Exp'!T36</f>
        <v>0</v>
      </c>
      <c r="U37">
        <f>'2001 Coho Exp'!U36</f>
        <v>0</v>
      </c>
      <c r="V37">
        <f>'2001 Coho Exp'!V36</f>
        <v>0</v>
      </c>
      <c r="W37">
        <f>'2001 Coho Exp'!W36</f>
        <v>0</v>
      </c>
      <c r="X37">
        <f>'2001 Coho Exp'!X36</f>
        <v>0</v>
      </c>
      <c r="Y37">
        <f>'2001 Coho Exp'!Y36</f>
        <v>0</v>
      </c>
      <c r="Z37">
        <f t="shared" si="4"/>
        <v>9</v>
      </c>
      <c r="AB37">
        <f t="shared" si="5"/>
        <v>9</v>
      </c>
      <c r="AC37">
        <f t="shared" si="6"/>
        <v>31.304347826086961</v>
      </c>
      <c r="AE37">
        <f t="shared" si="7"/>
        <v>24</v>
      </c>
      <c r="AF37">
        <f t="shared" si="8"/>
        <v>0.21739130434782608</v>
      </c>
      <c r="AG37">
        <f t="shared" si="18"/>
        <v>4</v>
      </c>
      <c r="AH37">
        <f t="shared" si="18"/>
        <v>4</v>
      </c>
      <c r="AI37">
        <f t="shared" si="18"/>
        <v>0</v>
      </c>
      <c r="AJ37">
        <f t="shared" si="18"/>
        <v>0</v>
      </c>
      <c r="AK37">
        <f t="shared" si="18"/>
        <v>0</v>
      </c>
      <c r="AL37">
        <f t="shared" si="18"/>
        <v>0</v>
      </c>
      <c r="AM37">
        <f t="shared" si="18"/>
        <v>0</v>
      </c>
      <c r="AN37">
        <f t="shared" si="18"/>
        <v>0</v>
      </c>
      <c r="AO37">
        <f t="shared" si="18"/>
        <v>0</v>
      </c>
      <c r="AP37">
        <f t="shared" si="18"/>
        <v>0</v>
      </c>
      <c r="AQ37">
        <f t="shared" si="18"/>
        <v>0</v>
      </c>
      <c r="AR37">
        <f t="shared" si="18"/>
        <v>1</v>
      </c>
      <c r="AS37">
        <f t="shared" si="18"/>
        <v>1</v>
      </c>
      <c r="AT37">
        <f t="shared" si="18"/>
        <v>0</v>
      </c>
      <c r="AU37">
        <f t="shared" si="18"/>
        <v>0</v>
      </c>
      <c r="AV37">
        <f t="shared" si="18"/>
        <v>0</v>
      </c>
      <c r="AW37">
        <f t="shared" si="10"/>
        <v>0</v>
      </c>
      <c r="AX37">
        <f t="shared" si="11"/>
        <v>0</v>
      </c>
      <c r="AY37">
        <f t="shared" si="12"/>
        <v>0</v>
      </c>
      <c r="AZ37">
        <f t="shared" si="13"/>
        <v>0</v>
      </c>
      <c r="BA37">
        <f t="shared" si="14"/>
        <v>0</v>
      </c>
      <c r="BB37">
        <f t="shared" si="15"/>
        <v>0</v>
      </c>
      <c r="BC37">
        <f t="shared" si="16"/>
        <v>0</v>
      </c>
    </row>
    <row r="38" spans="1:55" x14ac:dyDescent="0.2">
      <c r="A38" s="1">
        <v>43674</v>
      </c>
      <c r="B38">
        <f>'2001 Coho Exp'!B37</f>
        <v>0</v>
      </c>
      <c r="C38">
        <f>'2001 Coho Exp'!C37</f>
        <v>0</v>
      </c>
      <c r="D38">
        <f>'2001 Coho Exp'!D37</f>
        <v>0</v>
      </c>
      <c r="E38">
        <f>'2001 Coho Exp'!E37</f>
        <v>0</v>
      </c>
      <c r="F38">
        <f>'2001 Coho Exp'!F37</f>
        <v>3</v>
      </c>
      <c r="G38">
        <f>'2001 Coho Exp'!G37</f>
        <v>0</v>
      </c>
      <c r="H38">
        <f>'2001 Coho Exp'!H37</f>
        <v>0</v>
      </c>
      <c r="I38">
        <f>'2001 Coho Exp'!I37</f>
        <v>0</v>
      </c>
      <c r="J38">
        <f>'2001 Coho Exp'!J37</f>
        <v>0</v>
      </c>
      <c r="K38">
        <f>'2001 Coho Exp'!K37</f>
        <v>0</v>
      </c>
      <c r="L38">
        <f>'2001 Coho Exp'!L37</f>
        <v>0</v>
      </c>
      <c r="M38">
        <f>'2001 Coho Exp'!M37</f>
        <v>0</v>
      </c>
      <c r="N38">
        <f>'2001 Coho Exp'!N37</f>
        <v>0</v>
      </c>
      <c r="O38">
        <f>'2001 Coho Exp'!O37</f>
        <v>0</v>
      </c>
      <c r="P38">
        <f>'2001 Coho Exp'!P37</f>
        <v>0</v>
      </c>
      <c r="Q38">
        <f>'2001 Coho Exp'!Q37</f>
        <v>3</v>
      </c>
      <c r="R38">
        <f>'2001 Coho Exp'!R37</f>
        <v>0</v>
      </c>
      <c r="S38">
        <f>'2001 Coho Exp'!S37</f>
        <v>0</v>
      </c>
      <c r="T38">
        <f>'2001 Coho Exp'!T37</f>
        <v>0</v>
      </c>
      <c r="U38">
        <f>'2001 Coho Exp'!U37</f>
        <v>0</v>
      </c>
      <c r="V38">
        <f>'2001 Coho Exp'!V37</f>
        <v>0</v>
      </c>
      <c r="W38">
        <f>'2001 Coho Exp'!W37</f>
        <v>0</v>
      </c>
      <c r="X38">
        <f>'2001 Coho Exp'!X37</f>
        <v>0</v>
      </c>
      <c r="Y38">
        <f>'2001 Coho Exp'!Y37</f>
        <v>0</v>
      </c>
      <c r="Z38">
        <f t="shared" si="4"/>
        <v>6</v>
      </c>
      <c r="AB38">
        <f t="shared" si="5"/>
        <v>6</v>
      </c>
      <c r="AC38">
        <f t="shared" si="6"/>
        <v>12.521739130434785</v>
      </c>
      <c r="AE38">
        <f t="shared" si="7"/>
        <v>24</v>
      </c>
      <c r="AF38">
        <f t="shared" si="8"/>
        <v>8.6956521739130432E-2</v>
      </c>
      <c r="AG38">
        <f t="shared" si="18"/>
        <v>0</v>
      </c>
      <c r="AH38">
        <f t="shared" si="18"/>
        <v>0</v>
      </c>
      <c r="AI38">
        <f t="shared" si="18"/>
        <v>0</v>
      </c>
      <c r="AJ38">
        <f t="shared" si="18"/>
        <v>1</v>
      </c>
      <c r="AK38">
        <f t="shared" si="18"/>
        <v>1</v>
      </c>
      <c r="AL38">
        <f t="shared" si="18"/>
        <v>0</v>
      </c>
      <c r="AM38">
        <f t="shared" si="18"/>
        <v>0</v>
      </c>
      <c r="AN38">
        <f t="shared" si="18"/>
        <v>0</v>
      </c>
      <c r="AO38">
        <f t="shared" si="18"/>
        <v>0</v>
      </c>
      <c r="AP38">
        <f t="shared" si="18"/>
        <v>0</v>
      </c>
      <c r="AQ38">
        <f t="shared" si="18"/>
        <v>0</v>
      </c>
      <c r="AR38">
        <f t="shared" si="18"/>
        <v>0</v>
      </c>
      <c r="AS38">
        <f t="shared" si="18"/>
        <v>0</v>
      </c>
      <c r="AT38">
        <f t="shared" si="18"/>
        <v>0</v>
      </c>
      <c r="AU38">
        <f t="shared" si="18"/>
        <v>1</v>
      </c>
      <c r="AV38">
        <f t="shared" si="18"/>
        <v>1</v>
      </c>
      <c r="AW38">
        <f t="shared" si="10"/>
        <v>0</v>
      </c>
      <c r="AX38">
        <f t="shared" si="11"/>
        <v>0</v>
      </c>
      <c r="AY38">
        <f t="shared" si="12"/>
        <v>0</v>
      </c>
      <c r="AZ38">
        <f t="shared" si="13"/>
        <v>0</v>
      </c>
      <c r="BA38">
        <f t="shared" si="14"/>
        <v>0</v>
      </c>
      <c r="BB38">
        <f t="shared" si="15"/>
        <v>0</v>
      </c>
      <c r="BC38">
        <f t="shared" si="16"/>
        <v>0</v>
      </c>
    </row>
    <row r="39" spans="1:55" x14ac:dyDescent="0.2">
      <c r="A39" s="1">
        <v>43675</v>
      </c>
      <c r="B39">
        <f>'2001 Coho Exp'!B38</f>
        <v>0</v>
      </c>
      <c r="C39">
        <f>'2001 Coho Exp'!C38</f>
        <v>3</v>
      </c>
      <c r="D39">
        <f>'2001 Coho Exp'!D38</f>
        <v>3</v>
      </c>
      <c r="E39">
        <f>'2001 Coho Exp'!E38</f>
        <v>0</v>
      </c>
      <c r="F39">
        <f>'2001 Coho Exp'!F38</f>
        <v>0</v>
      </c>
      <c r="G39">
        <f>'2001 Coho Exp'!G38</f>
        <v>0</v>
      </c>
      <c r="H39">
        <f>'2001 Coho Exp'!H38</f>
        <v>0</v>
      </c>
      <c r="I39">
        <f>'2001 Coho Exp'!I38</f>
        <v>0</v>
      </c>
      <c r="J39">
        <f>'2001 Coho Exp'!J38</f>
        <v>0</v>
      </c>
      <c r="K39">
        <f>'2001 Coho Exp'!K38</f>
        <v>0</v>
      </c>
      <c r="L39">
        <f>'2001 Coho Exp'!L38</f>
        <v>0</v>
      </c>
      <c r="M39">
        <f>'2001 Coho Exp'!M38</f>
        <v>0</v>
      </c>
      <c r="N39">
        <f>'2001 Coho Exp'!N38</f>
        <v>0</v>
      </c>
      <c r="O39">
        <f>'2001 Coho Exp'!O38</f>
        <v>0</v>
      </c>
      <c r="P39">
        <f>'2001 Coho Exp'!P38</f>
        <v>0</v>
      </c>
      <c r="Q39">
        <f>'2001 Coho Exp'!Q38</f>
        <v>0</v>
      </c>
      <c r="R39">
        <f>'2001 Coho Exp'!R38</f>
        <v>0</v>
      </c>
      <c r="S39">
        <f>'2001 Coho Exp'!S38</f>
        <v>0</v>
      </c>
      <c r="T39">
        <f>'2001 Coho Exp'!T38</f>
        <v>0</v>
      </c>
      <c r="U39">
        <f>'2001 Coho Exp'!U38</f>
        <v>0</v>
      </c>
      <c r="V39">
        <f>'2001 Coho Exp'!V38</f>
        <v>6</v>
      </c>
      <c r="W39">
        <f>'2001 Coho Exp'!W38</f>
        <v>0</v>
      </c>
      <c r="X39">
        <f>'2001 Coho Exp'!X38</f>
        <v>3</v>
      </c>
      <c r="Y39">
        <f>'2001 Coho Exp'!Y38</f>
        <v>12</v>
      </c>
      <c r="Z39">
        <f t="shared" si="4"/>
        <v>27</v>
      </c>
      <c r="AB39">
        <f t="shared" si="5"/>
        <v>27</v>
      </c>
      <c r="AC39">
        <f t="shared" si="6"/>
        <v>62.608695652173921</v>
      </c>
      <c r="AE39">
        <f t="shared" si="7"/>
        <v>24</v>
      </c>
      <c r="AF39">
        <f t="shared" si="8"/>
        <v>0.43478260869565216</v>
      </c>
      <c r="AG39">
        <f t="shared" si="18"/>
        <v>1</v>
      </c>
      <c r="AH39">
        <f t="shared" si="18"/>
        <v>0</v>
      </c>
      <c r="AI39">
        <f t="shared" si="18"/>
        <v>1</v>
      </c>
      <c r="AJ39">
        <f t="shared" si="18"/>
        <v>0</v>
      </c>
      <c r="AK39">
        <f t="shared" si="18"/>
        <v>0</v>
      </c>
      <c r="AL39">
        <f t="shared" si="18"/>
        <v>0</v>
      </c>
      <c r="AM39">
        <f t="shared" si="18"/>
        <v>0</v>
      </c>
      <c r="AN39">
        <f t="shared" si="18"/>
        <v>0</v>
      </c>
      <c r="AO39">
        <f t="shared" si="18"/>
        <v>0</v>
      </c>
      <c r="AP39">
        <f t="shared" si="18"/>
        <v>0</v>
      </c>
      <c r="AQ39">
        <f t="shared" si="18"/>
        <v>0</v>
      </c>
      <c r="AR39">
        <f t="shared" si="18"/>
        <v>0</v>
      </c>
      <c r="AS39">
        <f t="shared" si="18"/>
        <v>0</v>
      </c>
      <c r="AT39">
        <f t="shared" si="18"/>
        <v>0</v>
      </c>
      <c r="AU39">
        <f t="shared" ref="AG39:AV55" si="19">(P39/3-Q39/3)^2</f>
        <v>0</v>
      </c>
      <c r="AV39">
        <f t="shared" si="19"/>
        <v>0</v>
      </c>
      <c r="AW39">
        <f t="shared" si="10"/>
        <v>0</v>
      </c>
      <c r="AX39">
        <f t="shared" si="11"/>
        <v>0</v>
      </c>
      <c r="AY39">
        <f t="shared" si="12"/>
        <v>0</v>
      </c>
      <c r="AZ39">
        <f t="shared" si="13"/>
        <v>4</v>
      </c>
      <c r="BA39">
        <f t="shared" si="14"/>
        <v>4</v>
      </c>
      <c r="BB39">
        <f t="shared" si="15"/>
        <v>1</v>
      </c>
      <c r="BC39">
        <f t="shared" si="16"/>
        <v>9</v>
      </c>
    </row>
    <row r="40" spans="1:55" x14ac:dyDescent="0.2">
      <c r="A40" s="1">
        <v>43676</v>
      </c>
      <c r="B40">
        <f>'2001 Coho Exp'!B39</f>
        <v>0</v>
      </c>
      <c r="C40">
        <f>'2001 Coho Exp'!C39</f>
        <v>0</v>
      </c>
      <c r="D40">
        <f>'2001 Coho Exp'!D39</f>
        <v>0</v>
      </c>
      <c r="E40">
        <f>'2001 Coho Exp'!E39</f>
        <v>0</v>
      </c>
      <c r="F40">
        <f>'2001 Coho Exp'!F39</f>
        <v>9</v>
      </c>
      <c r="G40">
        <f>'2001 Coho Exp'!G39</f>
        <v>0</v>
      </c>
      <c r="H40">
        <f>'2001 Coho Exp'!H39</f>
        <v>0</v>
      </c>
      <c r="I40">
        <f>'2001 Coho Exp'!I39</f>
        <v>0</v>
      </c>
      <c r="J40">
        <f>'2001 Coho Exp'!J39</f>
        <v>0</v>
      </c>
      <c r="K40">
        <f>'2001 Coho Exp'!K39</f>
        <v>0</v>
      </c>
      <c r="L40">
        <f>'2001 Coho Exp'!L39</f>
        <v>0</v>
      </c>
      <c r="M40">
        <f>'2001 Coho Exp'!M39</f>
        <v>0</v>
      </c>
      <c r="N40">
        <f>'2001 Coho Exp'!N39</f>
        <v>0</v>
      </c>
      <c r="O40">
        <f>'2001 Coho Exp'!O39</f>
        <v>0</v>
      </c>
      <c r="P40">
        <f>'2001 Coho Exp'!P39</f>
        <v>0</v>
      </c>
      <c r="Q40">
        <f>'2001 Coho Exp'!Q39</f>
        <v>0</v>
      </c>
      <c r="R40">
        <f>'2001 Coho Exp'!R39</f>
        <v>0</v>
      </c>
      <c r="S40">
        <f>'2001 Coho Exp'!S39</f>
        <v>0</v>
      </c>
      <c r="T40">
        <f>'2001 Coho Exp'!T39</f>
        <v>0</v>
      </c>
      <c r="U40">
        <f>'2001 Coho Exp'!U39</f>
        <v>0</v>
      </c>
      <c r="V40">
        <f>'2001 Coho Exp'!V39</f>
        <v>0</v>
      </c>
      <c r="W40">
        <f>'2001 Coho Exp'!W39</f>
        <v>0</v>
      </c>
      <c r="X40">
        <f>'2001 Coho Exp'!X39</f>
        <v>0</v>
      </c>
      <c r="Y40">
        <f>'2001 Coho Exp'!Y39</f>
        <v>0</v>
      </c>
      <c r="Z40">
        <f t="shared" si="4"/>
        <v>9</v>
      </c>
      <c r="AB40">
        <f t="shared" si="5"/>
        <v>9</v>
      </c>
      <c r="AC40">
        <f t="shared" si="6"/>
        <v>56.34782608695653</v>
      </c>
      <c r="AE40">
        <f t="shared" si="7"/>
        <v>24</v>
      </c>
      <c r="AF40">
        <f t="shared" si="8"/>
        <v>0.39130434782608697</v>
      </c>
      <c r="AG40">
        <f t="shared" si="19"/>
        <v>0</v>
      </c>
      <c r="AH40">
        <f t="shared" si="19"/>
        <v>0</v>
      </c>
      <c r="AI40">
        <f t="shared" si="19"/>
        <v>0</v>
      </c>
      <c r="AJ40">
        <f t="shared" si="19"/>
        <v>9</v>
      </c>
      <c r="AK40">
        <f t="shared" si="19"/>
        <v>9</v>
      </c>
      <c r="AL40">
        <f t="shared" si="19"/>
        <v>0</v>
      </c>
      <c r="AM40">
        <f t="shared" si="19"/>
        <v>0</v>
      </c>
      <c r="AN40">
        <f t="shared" si="19"/>
        <v>0</v>
      </c>
      <c r="AO40">
        <f t="shared" si="19"/>
        <v>0</v>
      </c>
      <c r="AP40">
        <f t="shared" si="19"/>
        <v>0</v>
      </c>
      <c r="AQ40">
        <f t="shared" si="19"/>
        <v>0</v>
      </c>
      <c r="AR40">
        <f t="shared" si="19"/>
        <v>0</v>
      </c>
      <c r="AS40">
        <f t="shared" si="19"/>
        <v>0</v>
      </c>
      <c r="AT40">
        <f t="shared" si="19"/>
        <v>0</v>
      </c>
      <c r="AU40">
        <f t="shared" si="19"/>
        <v>0</v>
      </c>
      <c r="AV40">
        <f t="shared" si="19"/>
        <v>0</v>
      </c>
      <c r="AW40">
        <f t="shared" si="10"/>
        <v>0</v>
      </c>
      <c r="AX40">
        <f t="shared" si="11"/>
        <v>0</v>
      </c>
      <c r="AY40">
        <f t="shared" si="12"/>
        <v>0</v>
      </c>
      <c r="AZ40">
        <f t="shared" si="13"/>
        <v>0</v>
      </c>
      <c r="BA40">
        <f t="shared" si="14"/>
        <v>0</v>
      </c>
      <c r="BB40">
        <f t="shared" si="15"/>
        <v>0</v>
      </c>
      <c r="BC40">
        <f t="shared" si="16"/>
        <v>0</v>
      </c>
    </row>
    <row r="41" spans="1:55" x14ac:dyDescent="0.2">
      <c r="A41" s="1">
        <v>43677</v>
      </c>
      <c r="B41">
        <f>'2001 Coho Exp'!B40</f>
        <v>0</v>
      </c>
      <c r="C41">
        <f>'2001 Coho Exp'!C40</f>
        <v>3</v>
      </c>
      <c r="D41">
        <f>'2001 Coho Exp'!D40</f>
        <v>0</v>
      </c>
      <c r="E41">
        <f>'2001 Coho Exp'!E40</f>
        <v>0</v>
      </c>
      <c r="F41">
        <f>'2001 Coho Exp'!F40</f>
        <v>0</v>
      </c>
      <c r="G41">
        <f>'2001 Coho Exp'!G40</f>
        <v>0</v>
      </c>
      <c r="H41">
        <f>'2001 Coho Exp'!H40</f>
        <v>3</v>
      </c>
      <c r="I41">
        <f>'2001 Coho Exp'!I40</f>
        <v>0</v>
      </c>
      <c r="J41">
        <f>'2001 Coho Exp'!J40</f>
        <v>0</v>
      </c>
      <c r="K41">
        <f>'2001 Coho Exp'!K40</f>
        <v>0</v>
      </c>
      <c r="L41">
        <f>'2001 Coho Exp'!L40</f>
        <v>0</v>
      </c>
      <c r="M41">
        <f>'2001 Coho Exp'!M40</f>
        <v>0</v>
      </c>
      <c r="N41">
        <f>'2001 Coho Exp'!N40</f>
        <v>0</v>
      </c>
      <c r="O41">
        <f>'2001 Coho Exp'!O40</f>
        <v>0</v>
      </c>
      <c r="P41">
        <f>'2001 Coho Exp'!P40</f>
        <v>0</v>
      </c>
      <c r="Q41">
        <f>'2001 Coho Exp'!Q40</f>
        <v>0</v>
      </c>
      <c r="R41">
        <f>'2001 Coho Exp'!R40</f>
        <v>0</v>
      </c>
      <c r="S41">
        <f>'2001 Coho Exp'!S40</f>
        <v>0</v>
      </c>
      <c r="T41">
        <f>'2001 Coho Exp'!T40</f>
        <v>0</v>
      </c>
      <c r="U41">
        <f>'2001 Coho Exp'!U40</f>
        <v>0</v>
      </c>
      <c r="V41">
        <f>'2001 Coho Exp'!V40</f>
        <v>0</v>
      </c>
      <c r="W41">
        <f>'2001 Coho Exp'!W40</f>
        <v>3</v>
      </c>
      <c r="X41">
        <f>'2001 Coho Exp'!X40</f>
        <v>0</v>
      </c>
      <c r="Y41">
        <f>'2001 Coho Exp'!Y40</f>
        <v>0</v>
      </c>
      <c r="Z41">
        <f t="shared" si="4"/>
        <v>9</v>
      </c>
      <c r="AB41">
        <f t="shared" si="5"/>
        <v>9</v>
      </c>
      <c r="AC41">
        <f t="shared" si="6"/>
        <v>18.782608695652176</v>
      </c>
      <c r="AE41">
        <f t="shared" si="7"/>
        <v>24</v>
      </c>
      <c r="AF41">
        <f t="shared" si="8"/>
        <v>0.13043478260869565</v>
      </c>
      <c r="AG41">
        <f t="shared" si="19"/>
        <v>1</v>
      </c>
      <c r="AH41">
        <f t="shared" si="19"/>
        <v>1</v>
      </c>
      <c r="AI41">
        <f t="shared" si="19"/>
        <v>0</v>
      </c>
      <c r="AJ41">
        <f t="shared" si="19"/>
        <v>0</v>
      </c>
      <c r="AK41">
        <f t="shared" si="19"/>
        <v>0</v>
      </c>
      <c r="AL41">
        <f t="shared" si="19"/>
        <v>1</v>
      </c>
      <c r="AM41">
        <f t="shared" si="19"/>
        <v>1</v>
      </c>
      <c r="AN41">
        <f t="shared" si="19"/>
        <v>0</v>
      </c>
      <c r="AO41">
        <f t="shared" si="19"/>
        <v>0</v>
      </c>
      <c r="AP41">
        <f t="shared" si="19"/>
        <v>0</v>
      </c>
      <c r="AQ41">
        <f t="shared" si="19"/>
        <v>0</v>
      </c>
      <c r="AR41">
        <f t="shared" si="19"/>
        <v>0</v>
      </c>
      <c r="AS41">
        <f t="shared" si="19"/>
        <v>0</v>
      </c>
      <c r="AT41">
        <f t="shared" si="19"/>
        <v>0</v>
      </c>
      <c r="AU41">
        <f t="shared" si="19"/>
        <v>0</v>
      </c>
      <c r="AV41">
        <f t="shared" si="19"/>
        <v>0</v>
      </c>
      <c r="AW41">
        <f t="shared" si="10"/>
        <v>0</v>
      </c>
      <c r="AX41">
        <f t="shared" si="11"/>
        <v>0</v>
      </c>
      <c r="AY41">
        <f t="shared" si="12"/>
        <v>0</v>
      </c>
      <c r="AZ41">
        <f t="shared" si="13"/>
        <v>0</v>
      </c>
      <c r="BA41">
        <f t="shared" si="14"/>
        <v>1</v>
      </c>
      <c r="BB41">
        <f t="shared" si="15"/>
        <v>1</v>
      </c>
      <c r="BC41">
        <f t="shared" si="16"/>
        <v>0</v>
      </c>
    </row>
    <row r="42" spans="1:55" x14ac:dyDescent="0.2">
      <c r="A42" s="1">
        <v>43678</v>
      </c>
      <c r="B42">
        <f>'2001 Coho Exp'!B41</f>
        <v>0</v>
      </c>
      <c r="C42">
        <f>'2001 Coho Exp'!C41</f>
        <v>0</v>
      </c>
      <c r="D42">
        <f>'2001 Coho Exp'!D41</f>
        <v>0</v>
      </c>
      <c r="E42">
        <f>'2001 Coho Exp'!E41</f>
        <v>0</v>
      </c>
      <c r="F42">
        <f>'2001 Coho Exp'!F41</f>
        <v>0</v>
      </c>
      <c r="G42">
        <f>'2001 Coho Exp'!G41</f>
        <v>0</v>
      </c>
      <c r="H42">
        <f>'2001 Coho Exp'!H41</f>
        <v>0</v>
      </c>
      <c r="I42">
        <f>'2001 Coho Exp'!I41</f>
        <v>3</v>
      </c>
      <c r="J42">
        <f>'2001 Coho Exp'!J41</f>
        <v>0</v>
      </c>
      <c r="K42">
        <f>'2001 Coho Exp'!K41</f>
        <v>0</v>
      </c>
      <c r="L42">
        <f>'2001 Coho Exp'!L41</f>
        <v>0</v>
      </c>
      <c r="M42">
        <f>'2001 Coho Exp'!M41</f>
        <v>0</v>
      </c>
      <c r="N42">
        <f>'2001 Coho Exp'!N41</f>
        <v>0</v>
      </c>
      <c r="O42">
        <f>'2001 Coho Exp'!O41</f>
        <v>0</v>
      </c>
      <c r="P42">
        <f>'2001 Coho Exp'!P41</f>
        <v>0</v>
      </c>
      <c r="Q42">
        <f>'2001 Coho Exp'!Q41</f>
        <v>0</v>
      </c>
      <c r="R42">
        <f>'2001 Coho Exp'!R41</f>
        <v>0</v>
      </c>
      <c r="S42">
        <f>'2001 Coho Exp'!S41</f>
        <v>0</v>
      </c>
      <c r="T42">
        <f>'2001 Coho Exp'!T41</f>
        <v>0</v>
      </c>
      <c r="U42">
        <f>'2001 Coho Exp'!U41</f>
        <v>0</v>
      </c>
      <c r="V42">
        <f>'2001 Coho Exp'!V41</f>
        <v>15</v>
      </c>
      <c r="W42">
        <f>'2001 Coho Exp'!W41</f>
        <v>0</v>
      </c>
      <c r="X42">
        <f>'2001 Coho Exp'!X41</f>
        <v>0</v>
      </c>
      <c r="Y42">
        <f>'2001 Coho Exp'!Y41</f>
        <v>0</v>
      </c>
      <c r="Z42">
        <f t="shared" si="4"/>
        <v>18</v>
      </c>
      <c r="AB42">
        <f t="shared" si="5"/>
        <v>18</v>
      </c>
      <c r="AC42">
        <f t="shared" si="6"/>
        <v>162.78260869565219</v>
      </c>
      <c r="AE42">
        <f t="shared" si="7"/>
        <v>24</v>
      </c>
      <c r="AF42">
        <f t="shared" si="8"/>
        <v>1.1304347826086956</v>
      </c>
      <c r="AG42">
        <f t="shared" si="19"/>
        <v>0</v>
      </c>
      <c r="AH42">
        <f t="shared" si="19"/>
        <v>0</v>
      </c>
      <c r="AI42">
        <f t="shared" si="19"/>
        <v>0</v>
      </c>
      <c r="AJ42">
        <f t="shared" si="19"/>
        <v>0</v>
      </c>
      <c r="AK42">
        <f t="shared" si="19"/>
        <v>0</v>
      </c>
      <c r="AL42">
        <f t="shared" si="19"/>
        <v>0</v>
      </c>
      <c r="AM42">
        <f t="shared" si="19"/>
        <v>1</v>
      </c>
      <c r="AN42">
        <f t="shared" si="19"/>
        <v>1</v>
      </c>
      <c r="AO42">
        <f t="shared" si="19"/>
        <v>0</v>
      </c>
      <c r="AP42">
        <f t="shared" si="19"/>
        <v>0</v>
      </c>
      <c r="AQ42">
        <f t="shared" si="19"/>
        <v>0</v>
      </c>
      <c r="AR42">
        <f t="shared" si="19"/>
        <v>0</v>
      </c>
      <c r="AS42">
        <f t="shared" si="19"/>
        <v>0</v>
      </c>
      <c r="AT42">
        <f t="shared" si="19"/>
        <v>0</v>
      </c>
      <c r="AU42">
        <f t="shared" si="19"/>
        <v>0</v>
      </c>
      <c r="AV42">
        <f t="shared" si="19"/>
        <v>0</v>
      </c>
      <c r="AW42">
        <f t="shared" si="10"/>
        <v>0</v>
      </c>
      <c r="AX42">
        <f t="shared" si="11"/>
        <v>0</v>
      </c>
      <c r="AY42">
        <f t="shared" si="12"/>
        <v>0</v>
      </c>
      <c r="AZ42">
        <f t="shared" si="13"/>
        <v>25</v>
      </c>
      <c r="BA42">
        <f t="shared" si="14"/>
        <v>25</v>
      </c>
      <c r="BB42">
        <f t="shared" si="15"/>
        <v>0</v>
      </c>
      <c r="BC42">
        <f t="shared" si="16"/>
        <v>0</v>
      </c>
    </row>
    <row r="43" spans="1:55" x14ac:dyDescent="0.2">
      <c r="A43" s="1">
        <v>43679</v>
      </c>
      <c r="B43">
        <f>'2001 Coho Exp'!B42</f>
        <v>0</v>
      </c>
      <c r="C43">
        <f>'2001 Coho Exp'!C42</f>
        <v>9</v>
      </c>
      <c r="D43">
        <f>'2001 Coho Exp'!D42</f>
        <v>0</v>
      </c>
      <c r="E43">
        <f>'2001 Coho Exp'!E42</f>
        <v>0</v>
      </c>
      <c r="F43">
        <f>'2001 Coho Exp'!F42</f>
        <v>0</v>
      </c>
      <c r="G43">
        <f>'2001 Coho Exp'!G42</f>
        <v>0</v>
      </c>
      <c r="H43">
        <f>'2001 Coho Exp'!H42</f>
        <v>0</v>
      </c>
      <c r="I43">
        <f>'2001 Coho Exp'!I42</f>
        <v>0</v>
      </c>
      <c r="J43">
        <f>'2001 Coho Exp'!J42</f>
        <v>0</v>
      </c>
      <c r="K43">
        <f>'2001 Coho Exp'!K42</f>
        <v>0</v>
      </c>
      <c r="L43">
        <f>'2001 Coho Exp'!L42</f>
        <v>0</v>
      </c>
      <c r="M43">
        <f>'2001 Coho Exp'!M42</f>
        <v>0</v>
      </c>
      <c r="N43">
        <f>'2001 Coho Exp'!N42</f>
        <v>0</v>
      </c>
      <c r="O43">
        <f>'2001 Coho Exp'!O42</f>
        <v>0</v>
      </c>
      <c r="P43">
        <f>'2001 Coho Exp'!P42</f>
        <v>0</v>
      </c>
      <c r="Q43">
        <f>'2001 Coho Exp'!Q42</f>
        <v>-6</v>
      </c>
      <c r="R43">
        <f>'2001 Coho Exp'!R42</f>
        <v>0</v>
      </c>
      <c r="S43">
        <f>'2001 Coho Exp'!S42</f>
        <v>0</v>
      </c>
      <c r="T43">
        <f>'2001 Coho Exp'!T42</f>
        <v>0</v>
      </c>
      <c r="U43">
        <f>'2001 Coho Exp'!U42</f>
        <v>0</v>
      </c>
      <c r="V43">
        <f>'2001 Coho Exp'!V42</f>
        <v>0</v>
      </c>
      <c r="W43">
        <f>'2001 Coho Exp'!W42</f>
        <v>0</v>
      </c>
      <c r="X43">
        <f>'2001 Coho Exp'!X42</f>
        <v>0</v>
      </c>
      <c r="Y43">
        <f>'2001 Coho Exp'!Y42</f>
        <v>0</v>
      </c>
      <c r="Z43">
        <f t="shared" si="4"/>
        <v>3</v>
      </c>
      <c r="AB43">
        <f t="shared" si="5"/>
        <v>3</v>
      </c>
      <c r="AC43">
        <f t="shared" si="6"/>
        <v>81.391304347826093</v>
      </c>
      <c r="AE43">
        <f t="shared" si="7"/>
        <v>24</v>
      </c>
      <c r="AF43">
        <f t="shared" si="8"/>
        <v>0.56521739130434778</v>
      </c>
      <c r="AG43">
        <f t="shared" si="19"/>
        <v>9</v>
      </c>
      <c r="AH43">
        <f t="shared" si="19"/>
        <v>9</v>
      </c>
      <c r="AI43">
        <f t="shared" si="19"/>
        <v>0</v>
      </c>
      <c r="AJ43">
        <f t="shared" si="19"/>
        <v>0</v>
      </c>
      <c r="AK43">
        <f t="shared" si="19"/>
        <v>0</v>
      </c>
      <c r="AL43">
        <f t="shared" si="19"/>
        <v>0</v>
      </c>
      <c r="AM43">
        <f t="shared" si="19"/>
        <v>0</v>
      </c>
      <c r="AN43">
        <f t="shared" si="19"/>
        <v>0</v>
      </c>
      <c r="AO43">
        <f t="shared" si="19"/>
        <v>0</v>
      </c>
      <c r="AP43">
        <f t="shared" si="19"/>
        <v>0</v>
      </c>
      <c r="AQ43">
        <f t="shared" si="19"/>
        <v>0</v>
      </c>
      <c r="AR43">
        <f t="shared" si="19"/>
        <v>0</v>
      </c>
      <c r="AS43">
        <f t="shared" si="19"/>
        <v>0</v>
      </c>
      <c r="AT43">
        <f t="shared" si="19"/>
        <v>0</v>
      </c>
      <c r="AU43">
        <f t="shared" si="19"/>
        <v>4</v>
      </c>
      <c r="AV43">
        <f t="shared" si="19"/>
        <v>4</v>
      </c>
      <c r="AW43">
        <f t="shared" si="10"/>
        <v>0</v>
      </c>
      <c r="AX43">
        <f t="shared" si="11"/>
        <v>0</v>
      </c>
      <c r="AY43">
        <f t="shared" si="12"/>
        <v>0</v>
      </c>
      <c r="AZ43">
        <f t="shared" si="13"/>
        <v>0</v>
      </c>
      <c r="BA43">
        <f t="shared" si="14"/>
        <v>0</v>
      </c>
      <c r="BB43">
        <f t="shared" si="15"/>
        <v>0</v>
      </c>
      <c r="BC43">
        <f t="shared" si="16"/>
        <v>0</v>
      </c>
    </row>
    <row r="44" spans="1:55" x14ac:dyDescent="0.2">
      <c r="A44" s="1">
        <v>43680</v>
      </c>
      <c r="B44">
        <f>'2001 Coho Exp'!B43</f>
        <v>0</v>
      </c>
      <c r="C44">
        <f>'2001 Coho Exp'!C43</f>
        <v>3</v>
      </c>
      <c r="D44">
        <f>'2001 Coho Exp'!D43</f>
        <v>3</v>
      </c>
      <c r="E44">
        <f>'2001 Coho Exp'!E43</f>
        <v>0</v>
      </c>
      <c r="F44">
        <f>'2001 Coho Exp'!F43</f>
        <v>0</v>
      </c>
      <c r="G44">
        <f>'2001 Coho Exp'!G43</f>
        <v>3</v>
      </c>
      <c r="H44">
        <f>'2001 Coho Exp'!H43</f>
        <v>0</v>
      </c>
      <c r="I44">
        <f>'2001 Coho Exp'!I43</f>
        <v>0</v>
      </c>
      <c r="J44">
        <f>'2001 Coho Exp'!J43</f>
        <v>0</v>
      </c>
      <c r="K44">
        <f>'2001 Coho Exp'!K43</f>
        <v>0</v>
      </c>
      <c r="L44">
        <f>'2001 Coho Exp'!L43</f>
        <v>0</v>
      </c>
      <c r="M44">
        <f>'2001 Coho Exp'!M43</f>
        <v>0</v>
      </c>
      <c r="N44">
        <f>'2001 Coho Exp'!N43</f>
        <v>0</v>
      </c>
      <c r="O44">
        <f>'2001 Coho Exp'!O43</f>
        <v>0</v>
      </c>
      <c r="P44">
        <f>'2001 Coho Exp'!P43</f>
        <v>0</v>
      </c>
      <c r="Q44">
        <f>'2001 Coho Exp'!Q43</f>
        <v>0</v>
      </c>
      <c r="R44">
        <f>'2001 Coho Exp'!R43</f>
        <v>0</v>
      </c>
      <c r="S44">
        <f>'2001 Coho Exp'!S43</f>
        <v>0</v>
      </c>
      <c r="T44">
        <f>'2001 Coho Exp'!T43</f>
        <v>0</v>
      </c>
      <c r="U44">
        <f>'2001 Coho Exp'!U43</f>
        <v>3</v>
      </c>
      <c r="V44">
        <f>'2001 Coho Exp'!V43</f>
        <v>0</v>
      </c>
      <c r="W44">
        <f>'2001 Coho Exp'!W43</f>
        <v>0</v>
      </c>
      <c r="X44">
        <f>'2001 Coho Exp'!X43</f>
        <v>0</v>
      </c>
      <c r="Y44">
        <f>'2001 Coho Exp'!Y43</f>
        <v>9</v>
      </c>
      <c r="Z44">
        <f t="shared" si="4"/>
        <v>21</v>
      </c>
      <c r="AB44">
        <f t="shared" si="5"/>
        <v>21</v>
      </c>
      <c r="AC44">
        <f t="shared" si="6"/>
        <v>46.956521739130437</v>
      </c>
      <c r="AE44">
        <f t="shared" si="7"/>
        <v>24</v>
      </c>
      <c r="AF44">
        <f t="shared" si="8"/>
        <v>0.32608695652173914</v>
      </c>
      <c r="AG44">
        <f t="shared" si="19"/>
        <v>1</v>
      </c>
      <c r="AH44">
        <f t="shared" si="19"/>
        <v>0</v>
      </c>
      <c r="AI44">
        <f t="shared" si="19"/>
        <v>1</v>
      </c>
      <c r="AJ44">
        <f t="shared" si="19"/>
        <v>0</v>
      </c>
      <c r="AK44">
        <f t="shared" si="19"/>
        <v>1</v>
      </c>
      <c r="AL44">
        <f t="shared" si="19"/>
        <v>1</v>
      </c>
      <c r="AM44">
        <f t="shared" si="19"/>
        <v>0</v>
      </c>
      <c r="AN44">
        <f t="shared" si="19"/>
        <v>0</v>
      </c>
      <c r="AO44">
        <f t="shared" si="19"/>
        <v>0</v>
      </c>
      <c r="AP44">
        <f t="shared" si="19"/>
        <v>0</v>
      </c>
      <c r="AQ44">
        <f t="shared" si="19"/>
        <v>0</v>
      </c>
      <c r="AR44">
        <f t="shared" si="19"/>
        <v>0</v>
      </c>
      <c r="AS44">
        <f t="shared" si="19"/>
        <v>0</v>
      </c>
      <c r="AT44">
        <f t="shared" si="19"/>
        <v>0</v>
      </c>
      <c r="AU44">
        <f t="shared" si="19"/>
        <v>0</v>
      </c>
      <c r="AV44">
        <f t="shared" si="19"/>
        <v>0</v>
      </c>
      <c r="AW44">
        <f t="shared" si="10"/>
        <v>0</v>
      </c>
      <c r="AX44">
        <f t="shared" si="11"/>
        <v>0</v>
      </c>
      <c r="AY44">
        <f t="shared" si="12"/>
        <v>1</v>
      </c>
      <c r="AZ44">
        <f t="shared" si="13"/>
        <v>1</v>
      </c>
      <c r="BA44">
        <f t="shared" si="14"/>
        <v>0</v>
      </c>
      <c r="BB44">
        <f t="shared" si="15"/>
        <v>0</v>
      </c>
      <c r="BC44">
        <f t="shared" si="16"/>
        <v>9</v>
      </c>
    </row>
    <row r="45" spans="1:55" x14ac:dyDescent="0.2">
      <c r="A45" s="1">
        <v>43681</v>
      </c>
      <c r="B45">
        <f>'2001 Coho Exp'!B44</f>
        <v>0</v>
      </c>
      <c r="C45">
        <f>'2001 Coho Exp'!C44</f>
        <v>0</v>
      </c>
      <c r="D45">
        <f>'2001 Coho Exp'!D44</f>
        <v>0</v>
      </c>
      <c r="E45">
        <f>'2001 Coho Exp'!E44</f>
        <v>0</v>
      </c>
      <c r="F45">
        <f>'2001 Coho Exp'!F44</f>
        <v>0</v>
      </c>
      <c r="G45">
        <f>'2001 Coho Exp'!G44</f>
        <v>0</v>
      </c>
      <c r="H45">
        <f>'2001 Coho Exp'!H44</f>
        <v>0</v>
      </c>
      <c r="I45">
        <f>'2001 Coho Exp'!I44</f>
        <v>0</v>
      </c>
      <c r="J45">
        <f>'2001 Coho Exp'!J44</f>
        <v>0</v>
      </c>
      <c r="K45">
        <f>'2001 Coho Exp'!K44</f>
        <v>0</v>
      </c>
      <c r="L45">
        <f>'2001 Coho Exp'!L44</f>
        <v>0</v>
      </c>
      <c r="M45">
        <f>'2001 Coho Exp'!M44</f>
        <v>0</v>
      </c>
      <c r="N45">
        <f>'2001 Coho Exp'!N44</f>
        <v>0</v>
      </c>
      <c r="O45">
        <f>'2001 Coho Exp'!O44</f>
        <v>0</v>
      </c>
      <c r="P45">
        <f>'2001 Coho Exp'!P44</f>
        <v>0</v>
      </c>
      <c r="Q45">
        <f>'2001 Coho Exp'!Q44</f>
        <v>0</v>
      </c>
      <c r="R45">
        <f>'2001 Coho Exp'!R44</f>
        <v>0</v>
      </c>
      <c r="S45">
        <f>'2001 Coho Exp'!S44</f>
        <v>0</v>
      </c>
      <c r="T45">
        <f>'2001 Coho Exp'!T44</f>
        <v>0</v>
      </c>
      <c r="U45">
        <f>'2001 Coho Exp'!U44</f>
        <v>0</v>
      </c>
      <c r="V45">
        <f>'2001 Coho Exp'!V44</f>
        <v>0</v>
      </c>
      <c r="W45">
        <f>'2001 Coho Exp'!W44</f>
        <v>0</v>
      </c>
      <c r="X45">
        <f>'2001 Coho Exp'!X44</f>
        <v>0</v>
      </c>
      <c r="Y45">
        <f>'2001 Coho Exp'!Y44</f>
        <v>0</v>
      </c>
      <c r="Z45">
        <f t="shared" si="4"/>
        <v>0</v>
      </c>
      <c r="AB45">
        <f t="shared" si="5"/>
        <v>0</v>
      </c>
      <c r="AC45">
        <f t="shared" si="6"/>
        <v>0</v>
      </c>
      <c r="AE45">
        <f t="shared" si="7"/>
        <v>24</v>
      </c>
      <c r="AF45">
        <f t="shared" si="8"/>
        <v>0</v>
      </c>
      <c r="AG45">
        <f t="shared" si="19"/>
        <v>0</v>
      </c>
      <c r="AH45">
        <f t="shared" si="19"/>
        <v>0</v>
      </c>
      <c r="AI45">
        <f t="shared" si="19"/>
        <v>0</v>
      </c>
      <c r="AJ45">
        <f t="shared" si="19"/>
        <v>0</v>
      </c>
      <c r="AK45">
        <f t="shared" si="19"/>
        <v>0</v>
      </c>
      <c r="AL45">
        <f t="shared" si="19"/>
        <v>0</v>
      </c>
      <c r="AM45">
        <f t="shared" si="19"/>
        <v>0</v>
      </c>
      <c r="AN45">
        <f t="shared" si="19"/>
        <v>0</v>
      </c>
      <c r="AO45">
        <f t="shared" si="19"/>
        <v>0</v>
      </c>
      <c r="AP45">
        <f t="shared" si="19"/>
        <v>0</v>
      </c>
      <c r="AQ45">
        <f t="shared" si="19"/>
        <v>0</v>
      </c>
      <c r="AR45">
        <f t="shared" si="19"/>
        <v>0</v>
      </c>
      <c r="AS45">
        <f t="shared" si="19"/>
        <v>0</v>
      </c>
      <c r="AT45">
        <f t="shared" si="19"/>
        <v>0</v>
      </c>
      <c r="AU45">
        <f t="shared" si="19"/>
        <v>0</v>
      </c>
      <c r="AV45">
        <f t="shared" si="19"/>
        <v>0</v>
      </c>
      <c r="AW45">
        <f t="shared" si="10"/>
        <v>0</v>
      </c>
      <c r="AX45">
        <f t="shared" si="11"/>
        <v>0</v>
      </c>
      <c r="AY45">
        <f t="shared" si="12"/>
        <v>0</v>
      </c>
      <c r="AZ45">
        <f t="shared" si="13"/>
        <v>0</v>
      </c>
      <c r="BA45">
        <f t="shared" si="14"/>
        <v>0</v>
      </c>
      <c r="BB45">
        <f t="shared" si="15"/>
        <v>0</v>
      </c>
      <c r="BC45">
        <f t="shared" si="16"/>
        <v>0</v>
      </c>
    </row>
    <row r="46" spans="1:55" x14ac:dyDescent="0.2">
      <c r="A46" s="1">
        <v>43682</v>
      </c>
      <c r="B46">
        <f>'2001 Coho Exp'!B45</f>
        <v>0</v>
      </c>
      <c r="C46">
        <f>'2001 Coho Exp'!C45</f>
        <v>3</v>
      </c>
      <c r="D46">
        <f>'2001 Coho Exp'!D45</f>
        <v>0</v>
      </c>
      <c r="E46">
        <f>'2001 Coho Exp'!E45</f>
        <v>0</v>
      </c>
      <c r="F46">
        <f>'2001 Coho Exp'!F45</f>
        <v>0</v>
      </c>
      <c r="G46">
        <f>'2001 Coho Exp'!G45</f>
        <v>0</v>
      </c>
      <c r="H46">
        <f>'2001 Coho Exp'!H45</f>
        <v>0</v>
      </c>
      <c r="I46">
        <f>'2001 Coho Exp'!I45</f>
        <v>0</v>
      </c>
      <c r="J46">
        <f>'2001 Coho Exp'!J45</f>
        <v>0</v>
      </c>
      <c r="K46">
        <f>'2001 Coho Exp'!K45</f>
        <v>0</v>
      </c>
      <c r="L46">
        <f>'2001 Coho Exp'!L45</f>
        <v>0</v>
      </c>
      <c r="M46">
        <f>'2001 Coho Exp'!M45</f>
        <v>0</v>
      </c>
      <c r="N46">
        <f>'2001 Coho Exp'!N45</f>
        <v>0</v>
      </c>
      <c r="O46">
        <f>'2001 Coho Exp'!O45</f>
        <v>0</v>
      </c>
      <c r="P46">
        <f>'2001 Coho Exp'!P45</f>
        <v>0</v>
      </c>
      <c r="Q46">
        <f>'2001 Coho Exp'!Q45</f>
        <v>0</v>
      </c>
      <c r="R46">
        <f>'2001 Coho Exp'!R45</f>
        <v>0</v>
      </c>
      <c r="S46">
        <f>'2001 Coho Exp'!S45</f>
        <v>0</v>
      </c>
      <c r="T46">
        <f>'2001 Coho Exp'!T45</f>
        <v>0</v>
      </c>
      <c r="U46">
        <f>'2001 Coho Exp'!U45</f>
        <v>0</v>
      </c>
      <c r="V46">
        <f>'2001 Coho Exp'!V45</f>
        <v>0</v>
      </c>
      <c r="W46">
        <f>'2001 Coho Exp'!W45</f>
        <v>0</v>
      </c>
      <c r="X46">
        <f>'2001 Coho Exp'!X45</f>
        <v>-3</v>
      </c>
      <c r="Y46">
        <f>'2001 Coho Exp'!Y45</f>
        <v>0</v>
      </c>
      <c r="Z46">
        <f t="shared" si="4"/>
        <v>0</v>
      </c>
      <c r="AB46">
        <f t="shared" si="5"/>
        <v>0</v>
      </c>
      <c r="AC46">
        <f t="shared" si="6"/>
        <v>12.521739130434785</v>
      </c>
      <c r="AE46">
        <f t="shared" si="7"/>
        <v>24</v>
      </c>
      <c r="AF46">
        <f t="shared" si="8"/>
        <v>8.6956521739130432E-2</v>
      </c>
      <c r="AG46">
        <f t="shared" si="19"/>
        <v>1</v>
      </c>
      <c r="AH46">
        <f t="shared" si="19"/>
        <v>1</v>
      </c>
      <c r="AI46">
        <f t="shared" si="19"/>
        <v>0</v>
      </c>
      <c r="AJ46">
        <f t="shared" si="19"/>
        <v>0</v>
      </c>
      <c r="AK46">
        <f t="shared" si="19"/>
        <v>0</v>
      </c>
      <c r="AL46">
        <f t="shared" si="19"/>
        <v>0</v>
      </c>
      <c r="AM46">
        <f t="shared" si="19"/>
        <v>0</v>
      </c>
      <c r="AN46">
        <f t="shared" si="19"/>
        <v>0</v>
      </c>
      <c r="AO46">
        <f t="shared" si="19"/>
        <v>0</v>
      </c>
      <c r="AP46">
        <f t="shared" si="19"/>
        <v>0</v>
      </c>
      <c r="AQ46">
        <f t="shared" si="19"/>
        <v>0</v>
      </c>
      <c r="AR46">
        <f t="shared" si="19"/>
        <v>0</v>
      </c>
      <c r="AS46">
        <f t="shared" si="19"/>
        <v>0</v>
      </c>
      <c r="AT46">
        <f t="shared" si="19"/>
        <v>0</v>
      </c>
      <c r="AU46">
        <f t="shared" si="19"/>
        <v>0</v>
      </c>
      <c r="AV46">
        <f t="shared" si="19"/>
        <v>0</v>
      </c>
      <c r="AW46">
        <f t="shared" si="10"/>
        <v>0</v>
      </c>
      <c r="AX46">
        <f t="shared" si="11"/>
        <v>0</v>
      </c>
      <c r="AY46">
        <f t="shared" si="12"/>
        <v>0</v>
      </c>
      <c r="AZ46">
        <f t="shared" si="13"/>
        <v>0</v>
      </c>
      <c r="BA46">
        <f t="shared" si="14"/>
        <v>0</v>
      </c>
      <c r="BB46">
        <f t="shared" si="15"/>
        <v>1</v>
      </c>
      <c r="BC46">
        <f t="shared" si="16"/>
        <v>1</v>
      </c>
    </row>
    <row r="47" spans="1:55" x14ac:dyDescent="0.2">
      <c r="A47" s="1">
        <v>43683</v>
      </c>
      <c r="B47">
        <f>'2001 Coho Exp'!B46</f>
        <v>6</v>
      </c>
      <c r="C47">
        <f>'2001 Coho Exp'!C46</f>
        <v>3</v>
      </c>
      <c r="D47">
        <f>'2001 Coho Exp'!D46</f>
        <v>0</v>
      </c>
      <c r="E47">
        <f>'2001 Coho Exp'!E46</f>
        <v>0</v>
      </c>
      <c r="F47">
        <f>'2001 Coho Exp'!F46</f>
        <v>0</v>
      </c>
      <c r="G47">
        <f>'2001 Coho Exp'!G46</f>
        <v>0</v>
      </c>
      <c r="H47">
        <f>'2001 Coho Exp'!H46</f>
        <v>0</v>
      </c>
      <c r="I47">
        <f>'2001 Coho Exp'!I46</f>
        <v>0</v>
      </c>
      <c r="J47">
        <f>'2001 Coho Exp'!J46</f>
        <v>0</v>
      </c>
      <c r="K47">
        <f>'2001 Coho Exp'!K46</f>
        <v>0</v>
      </c>
      <c r="L47">
        <f>'2001 Coho Exp'!L46</f>
        <v>0</v>
      </c>
      <c r="M47">
        <f>'2001 Coho Exp'!M46</f>
        <v>0</v>
      </c>
      <c r="N47">
        <f>'2001 Coho Exp'!N46</f>
        <v>0</v>
      </c>
      <c r="O47">
        <f>'2001 Coho Exp'!O46</f>
        <v>0</v>
      </c>
      <c r="P47">
        <f>'2001 Coho Exp'!P46</f>
        <v>6</v>
      </c>
      <c r="Q47">
        <f>'2001 Coho Exp'!Q46</f>
        <v>9</v>
      </c>
      <c r="R47">
        <f>'2001 Coho Exp'!R46</f>
        <v>3</v>
      </c>
      <c r="S47">
        <f>'2001 Coho Exp'!S46</f>
        <v>0</v>
      </c>
      <c r="T47">
        <f>'2001 Coho Exp'!T46</f>
        <v>3</v>
      </c>
      <c r="U47">
        <f>'2001 Coho Exp'!U46</f>
        <v>0</v>
      </c>
      <c r="V47">
        <f>'2001 Coho Exp'!V46</f>
        <v>3</v>
      </c>
      <c r="W47">
        <f>'2001 Coho Exp'!W46</f>
        <v>9</v>
      </c>
      <c r="X47">
        <f>'2001 Coho Exp'!X46</f>
        <v>6</v>
      </c>
      <c r="Y47">
        <f>'2001 Coho Exp'!Y46</f>
        <v>9</v>
      </c>
      <c r="Z47">
        <f t="shared" si="4"/>
        <v>57</v>
      </c>
      <c r="AB47">
        <f t="shared" si="5"/>
        <v>57</v>
      </c>
      <c r="AC47">
        <f t="shared" si="6"/>
        <v>65.739130434782609</v>
      </c>
      <c r="AE47">
        <f t="shared" si="7"/>
        <v>24</v>
      </c>
      <c r="AF47">
        <f t="shared" si="8"/>
        <v>0.45652173913043476</v>
      </c>
      <c r="AG47">
        <f t="shared" si="19"/>
        <v>1</v>
      </c>
      <c r="AH47">
        <f t="shared" si="19"/>
        <v>1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4</v>
      </c>
      <c r="AU47">
        <f t="shared" si="19"/>
        <v>1</v>
      </c>
      <c r="AV47">
        <f t="shared" si="19"/>
        <v>4</v>
      </c>
      <c r="AW47">
        <f t="shared" si="10"/>
        <v>1</v>
      </c>
      <c r="AX47">
        <f t="shared" si="11"/>
        <v>1</v>
      </c>
      <c r="AY47">
        <f t="shared" si="12"/>
        <v>1</v>
      </c>
      <c r="AZ47">
        <f t="shared" si="13"/>
        <v>1</v>
      </c>
      <c r="BA47">
        <f t="shared" si="14"/>
        <v>4</v>
      </c>
      <c r="BB47">
        <f t="shared" si="15"/>
        <v>1</v>
      </c>
      <c r="BC47">
        <f t="shared" si="16"/>
        <v>1</v>
      </c>
    </row>
    <row r="48" spans="1:55" x14ac:dyDescent="0.2">
      <c r="A48" s="1">
        <v>43684</v>
      </c>
      <c r="B48">
        <f>'2001 Coho Exp'!B47</f>
        <v>18</v>
      </c>
      <c r="C48">
        <f>'2001 Coho Exp'!C47</f>
        <v>9</v>
      </c>
      <c r="D48">
        <f>'2001 Coho Exp'!D47</f>
        <v>3</v>
      </c>
      <c r="E48">
        <f>'2001 Coho Exp'!E47</f>
        <v>6</v>
      </c>
      <c r="F48">
        <f>'2001 Coho Exp'!F47</f>
        <v>0</v>
      </c>
      <c r="G48">
        <f>'2001 Coho Exp'!G47</f>
        <v>0</v>
      </c>
      <c r="H48" s="10">
        <f>SUM($B$48:$G$48,$N$48:$Y$48)*H90/SUM($B$90:$G$90,$N$90:$Y$90)</f>
        <v>0.41584158415841588</v>
      </c>
      <c r="I48" s="10">
        <f t="shared" ref="I48:M48" si="20">SUM($B$48:$G$48,$N$48:$Y$48)*I90/SUM($B$90:$G$90,$N$90:$Y$90)</f>
        <v>-0.27326732673267329</v>
      </c>
      <c r="J48" s="10">
        <f t="shared" si="20"/>
        <v>-0.22574257425742575</v>
      </c>
      <c r="K48" s="10">
        <f t="shared" si="20"/>
        <v>-7.1287128712871295E-2</v>
      </c>
      <c r="L48" s="10">
        <f t="shared" si="20"/>
        <v>7.1287128712871295E-2</v>
      </c>
      <c r="M48" s="10">
        <f t="shared" si="20"/>
        <v>3.5643564356435647E-2</v>
      </c>
      <c r="N48">
        <f>'2001 Coho Exp'!N47</f>
        <v>0</v>
      </c>
      <c r="O48">
        <f>'2001 Coho Exp'!O47</f>
        <v>0</v>
      </c>
      <c r="P48">
        <f>'2001 Coho Exp'!P47</f>
        <v>0</v>
      </c>
      <c r="Q48">
        <f>'2001 Coho Exp'!Q47</f>
        <v>0</v>
      </c>
      <c r="R48">
        <f>'2001 Coho Exp'!R47</f>
        <v>0</v>
      </c>
      <c r="S48">
        <f>'2001 Coho Exp'!S47</f>
        <v>0</v>
      </c>
      <c r="T48">
        <f>'2001 Coho Exp'!T47</f>
        <v>0</v>
      </c>
      <c r="U48">
        <f>'2001 Coho Exp'!U47</f>
        <v>0</v>
      </c>
      <c r="V48">
        <f>'2001 Coho Exp'!V47</f>
        <v>0</v>
      </c>
      <c r="W48">
        <f>'2001 Coho Exp'!W47</f>
        <v>0</v>
      </c>
      <c r="X48">
        <f>'2001 Coho Exp'!X47</f>
        <v>0</v>
      </c>
      <c r="Y48">
        <f>'2001 Coho Exp'!Y47</f>
        <v>0</v>
      </c>
      <c r="Z48">
        <f t="shared" si="4"/>
        <v>35.952475247524752</v>
      </c>
      <c r="AB48" s="10">
        <f t="shared" si="5"/>
        <v>36</v>
      </c>
      <c r="AC48">
        <f t="shared" si="6"/>
        <v>56.400328350084067</v>
      </c>
      <c r="AE48">
        <f>SUM($B$90:$G$90,$N$90:$Y$90)*$AE$1</f>
        <v>24.03172504957039</v>
      </c>
      <c r="AF48">
        <f t="shared" si="8"/>
        <v>0.39244606780192426</v>
      </c>
      <c r="AG48">
        <f t="shared" si="19"/>
        <v>9</v>
      </c>
      <c r="AH48">
        <f t="shared" si="19"/>
        <v>4</v>
      </c>
      <c r="AI48">
        <f t="shared" si="19"/>
        <v>1</v>
      </c>
      <c r="AJ48">
        <f t="shared" si="19"/>
        <v>4</v>
      </c>
      <c r="AK48">
        <f t="shared" si="19"/>
        <v>0</v>
      </c>
      <c r="AL48">
        <f t="shared" si="19"/>
        <v>1.9213802568375654E-2</v>
      </c>
      <c r="AM48">
        <f t="shared" si="19"/>
        <v>5.2763454563278127E-2</v>
      </c>
      <c r="AN48">
        <f t="shared" si="19"/>
        <v>2.5095578864817218E-4</v>
      </c>
      <c r="AO48">
        <f t="shared" si="19"/>
        <v>2.6507205175963131E-3</v>
      </c>
      <c r="AP48">
        <f t="shared" si="19"/>
        <v>2.2586020978335466E-3</v>
      </c>
      <c r="AQ48">
        <f t="shared" si="19"/>
        <v>1.4116263111459666E-4</v>
      </c>
      <c r="AR48">
        <f t="shared" si="19"/>
        <v>1.4116263111459666E-4</v>
      </c>
      <c r="AS48">
        <f t="shared" si="19"/>
        <v>0</v>
      </c>
      <c r="AT48">
        <f t="shared" si="19"/>
        <v>0</v>
      </c>
      <c r="AU48">
        <f t="shared" si="19"/>
        <v>0</v>
      </c>
      <c r="AV48">
        <f t="shared" si="19"/>
        <v>0</v>
      </c>
      <c r="AW48">
        <f t="shared" si="10"/>
        <v>0</v>
      </c>
      <c r="AX48">
        <f t="shared" si="11"/>
        <v>0</v>
      </c>
      <c r="AY48">
        <f t="shared" si="12"/>
        <v>0</v>
      </c>
      <c r="AZ48">
        <f t="shared" si="13"/>
        <v>0</v>
      </c>
      <c r="BA48">
        <f t="shared" si="14"/>
        <v>0</v>
      </c>
      <c r="BB48">
        <f t="shared" si="15"/>
        <v>0</v>
      </c>
      <c r="BC48">
        <f t="shared" si="16"/>
        <v>0</v>
      </c>
    </row>
    <row r="49" spans="1:55" x14ac:dyDescent="0.2">
      <c r="A49" s="1">
        <v>43685</v>
      </c>
      <c r="B49">
        <f>'2001 Coho Exp'!B48</f>
        <v>3</v>
      </c>
      <c r="C49">
        <f>'2001 Coho Exp'!C48</f>
        <v>0</v>
      </c>
      <c r="D49">
        <f>'2001 Coho Exp'!D48</f>
        <v>3</v>
      </c>
      <c r="E49">
        <f>'2001 Coho Exp'!E48</f>
        <v>12</v>
      </c>
      <c r="F49">
        <f>'2001 Coho Exp'!F48</f>
        <v>0</v>
      </c>
      <c r="G49">
        <f>'2001 Coho Exp'!G48</f>
        <v>3</v>
      </c>
      <c r="H49" s="10">
        <f>SUM($B$49:$G$49,$N$49:$Y$49)*H90/SUM($B$90:$G$90,$N$90:$Y$90)</f>
        <v>0.27722772277227725</v>
      </c>
      <c r="I49" s="10">
        <f t="shared" ref="I49:M49" si="21">SUM($B$49:$G$49,$N$49:$Y$49)*I90/SUM($B$90:$G$90,$N$90:$Y$90)</f>
        <v>-0.1821782178217822</v>
      </c>
      <c r="J49" s="10">
        <f t="shared" si="21"/>
        <v>-0.15049504950495052</v>
      </c>
      <c r="K49" s="10">
        <f t="shared" si="21"/>
        <v>-4.7524752475247525E-2</v>
      </c>
      <c r="L49" s="10">
        <f t="shared" si="21"/>
        <v>4.7524752475247525E-2</v>
      </c>
      <c r="M49" s="10">
        <f t="shared" si="21"/>
        <v>2.3762376237623763E-2</v>
      </c>
      <c r="N49">
        <f>'2001 Coho Exp'!N48</f>
        <v>0</v>
      </c>
      <c r="O49">
        <f>'2001 Coho Exp'!O48</f>
        <v>0</v>
      </c>
      <c r="P49">
        <f>'2001 Coho Exp'!P48</f>
        <v>0</v>
      </c>
      <c r="Q49">
        <f>'2001 Coho Exp'!Q48</f>
        <v>-3</v>
      </c>
      <c r="R49">
        <f>'2001 Coho Exp'!R48</f>
        <v>6</v>
      </c>
      <c r="S49">
        <f>'2001 Coho Exp'!S48</f>
        <v>0</v>
      </c>
      <c r="T49">
        <f>'2001 Coho Exp'!T48</f>
        <v>0</v>
      </c>
      <c r="U49">
        <f>'2001 Coho Exp'!U48</f>
        <v>0</v>
      </c>
      <c r="V49">
        <f>'2001 Coho Exp'!V48</f>
        <v>0</v>
      </c>
      <c r="W49">
        <f>'2001 Coho Exp'!W48</f>
        <v>-3</v>
      </c>
      <c r="X49">
        <f>'2001 Coho Exp'!X48</f>
        <v>3</v>
      </c>
      <c r="Y49">
        <f>'2001 Coho Exp'!Y48</f>
        <v>0</v>
      </c>
      <c r="Z49">
        <f t="shared" si="4"/>
        <v>23.968316831683168</v>
      </c>
      <c r="AB49" s="10">
        <f t="shared" si="5"/>
        <v>24</v>
      </c>
      <c r="AC49">
        <f t="shared" si="6"/>
        <v>152.40742077410852</v>
      </c>
      <c r="AE49">
        <f t="shared" ref="AE49:AE54" si="22">SUM($B$90:$G$90,$N$90:$Y$90)*$AE$1</f>
        <v>24.03172504957039</v>
      </c>
      <c r="AF49">
        <f t="shared" si="8"/>
        <v>1.060484836460053</v>
      </c>
      <c r="AG49">
        <f t="shared" si="19"/>
        <v>1</v>
      </c>
      <c r="AH49">
        <f t="shared" si="19"/>
        <v>1</v>
      </c>
      <c r="AI49">
        <f t="shared" si="19"/>
        <v>9</v>
      </c>
      <c r="AJ49">
        <f t="shared" si="19"/>
        <v>16</v>
      </c>
      <c r="AK49">
        <f t="shared" si="19"/>
        <v>1</v>
      </c>
      <c r="AL49">
        <f t="shared" si="19"/>
        <v>0.82372098595998211</v>
      </c>
      <c r="AM49">
        <f t="shared" si="19"/>
        <v>2.3450424250345832E-2</v>
      </c>
      <c r="AN49">
        <f t="shared" si="19"/>
        <v>1.1153590606585411E-4</v>
      </c>
      <c r="AO49">
        <f t="shared" si="19"/>
        <v>1.1780980078205845E-3</v>
      </c>
      <c r="AP49">
        <f t="shared" si="19"/>
        <v>1.003823154592687E-3</v>
      </c>
      <c r="AQ49">
        <f t="shared" si="19"/>
        <v>6.2738947162042938E-5</v>
      </c>
      <c r="AR49">
        <f t="shared" si="19"/>
        <v>6.2738947162042938E-5</v>
      </c>
      <c r="AS49">
        <f t="shared" si="19"/>
        <v>0</v>
      </c>
      <c r="AT49">
        <f t="shared" si="19"/>
        <v>0</v>
      </c>
      <c r="AU49">
        <f t="shared" si="19"/>
        <v>1</v>
      </c>
      <c r="AV49">
        <f t="shared" si="19"/>
        <v>9</v>
      </c>
      <c r="AW49">
        <f t="shared" si="10"/>
        <v>4</v>
      </c>
      <c r="AX49">
        <f t="shared" si="11"/>
        <v>0</v>
      </c>
      <c r="AY49">
        <f t="shared" si="12"/>
        <v>0</v>
      </c>
      <c r="AZ49">
        <f t="shared" si="13"/>
        <v>0</v>
      </c>
      <c r="BA49">
        <f t="shared" si="14"/>
        <v>1</v>
      </c>
      <c r="BB49">
        <f t="shared" si="15"/>
        <v>4</v>
      </c>
      <c r="BC49">
        <f t="shared" si="16"/>
        <v>1</v>
      </c>
    </row>
    <row r="50" spans="1:55" x14ac:dyDescent="0.2">
      <c r="A50" s="1">
        <v>43686</v>
      </c>
      <c r="B50">
        <f>'2001 Coho Exp'!B49</f>
        <v>6</v>
      </c>
      <c r="C50">
        <f>'2001 Coho Exp'!C49</f>
        <v>9</v>
      </c>
      <c r="D50">
        <f>'2001 Coho Exp'!D49</f>
        <v>9</v>
      </c>
      <c r="E50">
        <f>'2001 Coho Exp'!E49</f>
        <v>6</v>
      </c>
      <c r="F50">
        <f>'2001 Coho Exp'!F49</f>
        <v>9</v>
      </c>
      <c r="G50">
        <f>'2001 Coho Exp'!G49</f>
        <v>0</v>
      </c>
      <c r="H50" s="10">
        <f>SUM($B$50:$G$50,$N$50:$Y$50)*H90/SUM($B$90:$G$90,$N$90:$Y$90)</f>
        <v>0.83168316831683176</v>
      </c>
      <c r="I50" s="10">
        <f t="shared" ref="I50:M50" si="23">SUM($B$50:$G$50,$N$50:$Y$50)*I90/SUM($B$90:$G$90,$N$90:$Y$90)</f>
        <v>-0.54653465346534658</v>
      </c>
      <c r="J50" s="10">
        <f t="shared" si="23"/>
        <v>-0.4514851485148515</v>
      </c>
      <c r="K50" s="10">
        <f t="shared" si="23"/>
        <v>-0.14257425742574259</v>
      </c>
      <c r="L50" s="10">
        <f t="shared" si="23"/>
        <v>0.14257425742574259</v>
      </c>
      <c r="M50" s="10">
        <f t="shared" si="23"/>
        <v>7.1287128712871295E-2</v>
      </c>
      <c r="N50">
        <f>'2001 Coho Exp'!N49</f>
        <v>0</v>
      </c>
      <c r="O50">
        <f>'2001 Coho Exp'!O49</f>
        <v>0</v>
      </c>
      <c r="P50">
        <f>'2001 Coho Exp'!P49</f>
        <v>0</v>
      </c>
      <c r="Q50">
        <f>'2001 Coho Exp'!Q49</f>
        <v>0</v>
      </c>
      <c r="R50">
        <f>'2001 Coho Exp'!R49</f>
        <v>12</v>
      </c>
      <c r="S50">
        <f>'2001 Coho Exp'!S49</f>
        <v>0</v>
      </c>
      <c r="T50">
        <f>'2001 Coho Exp'!T49</f>
        <v>0</v>
      </c>
      <c r="U50">
        <f>'2001 Coho Exp'!U49</f>
        <v>9</v>
      </c>
      <c r="V50">
        <f>'2001 Coho Exp'!V49</f>
        <v>0</v>
      </c>
      <c r="W50">
        <f>'2001 Coho Exp'!W49</f>
        <v>3</v>
      </c>
      <c r="X50">
        <f>'2001 Coho Exp'!X49</f>
        <v>6</v>
      </c>
      <c r="Y50">
        <f>'2001 Coho Exp'!Y49</f>
        <v>3</v>
      </c>
      <c r="Z50">
        <f t="shared" si="4"/>
        <v>71.904950495049505</v>
      </c>
      <c r="AB50" s="10">
        <f t="shared" si="5"/>
        <v>72</v>
      </c>
      <c r="AC50">
        <f t="shared" si="6"/>
        <v>203.76178643848584</v>
      </c>
      <c r="AE50">
        <f t="shared" si="22"/>
        <v>24.03172504957039</v>
      </c>
      <c r="AF50">
        <f t="shared" si="8"/>
        <v>1.4178199701200858</v>
      </c>
      <c r="AG50">
        <f t="shared" si="19"/>
        <v>1</v>
      </c>
      <c r="AH50">
        <f t="shared" si="19"/>
        <v>0</v>
      </c>
      <c r="AI50">
        <f t="shared" si="19"/>
        <v>1</v>
      </c>
      <c r="AJ50">
        <f t="shared" si="19"/>
        <v>1</v>
      </c>
      <c r="AK50">
        <f t="shared" si="19"/>
        <v>9</v>
      </c>
      <c r="AL50">
        <f t="shared" si="19"/>
        <v>7.6855210273502617E-2</v>
      </c>
      <c r="AM50">
        <f t="shared" si="19"/>
        <v>0.21105381825311251</v>
      </c>
      <c r="AN50">
        <f t="shared" si="19"/>
        <v>1.0038231545926887E-3</v>
      </c>
      <c r="AO50">
        <f t="shared" si="19"/>
        <v>1.0602882070385252E-2</v>
      </c>
      <c r="AP50">
        <f t="shared" si="19"/>
        <v>9.0344083913341863E-3</v>
      </c>
      <c r="AQ50">
        <f t="shared" si="19"/>
        <v>5.6465052445838664E-4</v>
      </c>
      <c r="AR50">
        <f t="shared" si="19"/>
        <v>5.6465052445838664E-4</v>
      </c>
      <c r="AS50">
        <f t="shared" si="19"/>
        <v>0</v>
      </c>
      <c r="AT50">
        <f t="shared" si="19"/>
        <v>0</v>
      </c>
      <c r="AU50">
        <f t="shared" si="19"/>
        <v>0</v>
      </c>
      <c r="AV50">
        <f t="shared" si="19"/>
        <v>16</v>
      </c>
      <c r="AW50">
        <f t="shared" si="10"/>
        <v>16</v>
      </c>
      <c r="AX50">
        <f t="shared" si="11"/>
        <v>0</v>
      </c>
      <c r="AY50">
        <f t="shared" si="12"/>
        <v>9</v>
      </c>
      <c r="AZ50">
        <f t="shared" si="13"/>
        <v>9</v>
      </c>
      <c r="BA50">
        <f t="shared" si="14"/>
        <v>1</v>
      </c>
      <c r="BB50">
        <f t="shared" si="15"/>
        <v>1</v>
      </c>
      <c r="BC50">
        <f t="shared" si="16"/>
        <v>1</v>
      </c>
    </row>
    <row r="51" spans="1:55" x14ac:dyDescent="0.2">
      <c r="A51" s="1">
        <v>43687</v>
      </c>
      <c r="B51">
        <f>'2001 Coho Exp'!B50</f>
        <v>21</v>
      </c>
      <c r="C51">
        <f>'2001 Coho Exp'!C50</f>
        <v>24</v>
      </c>
      <c r="D51">
        <f>'2001 Coho Exp'!D50</f>
        <v>36</v>
      </c>
      <c r="E51">
        <f>'2001 Coho Exp'!E50</f>
        <v>12</v>
      </c>
      <c r="F51">
        <f>'2001 Coho Exp'!F50</f>
        <v>21</v>
      </c>
      <c r="G51">
        <f>'2001 Coho Exp'!G50</f>
        <v>12</v>
      </c>
      <c r="H51" s="10">
        <f>SUM($B$51:$G$51,$N$51:$Y$51)*H90/SUM($B$90:$G$90,$N$90:$Y$90)</f>
        <v>1.7673267326732673</v>
      </c>
      <c r="I51" s="10">
        <f t="shared" ref="I51:M51" si="24">SUM($B$51:$G$51,$N$51:$Y$51)*I90/SUM($B$90:$G$90,$N$90:$Y$90)</f>
        <v>-1.1613861386138615</v>
      </c>
      <c r="J51" s="10">
        <f t="shared" si="24"/>
        <v>-0.95940594059405948</v>
      </c>
      <c r="K51" s="10">
        <f t="shared" si="24"/>
        <v>-0.30297029702970302</v>
      </c>
      <c r="L51" s="10">
        <f t="shared" si="24"/>
        <v>0.30297029702970302</v>
      </c>
      <c r="M51" s="10">
        <f t="shared" si="24"/>
        <v>0.15148514851485151</v>
      </c>
      <c r="N51">
        <f>'2001 Coho Exp'!N50</f>
        <v>0</v>
      </c>
      <c r="O51">
        <f>'2001 Coho Exp'!O50</f>
        <v>0</v>
      </c>
      <c r="P51">
        <f>'2001 Coho Exp'!P50</f>
        <v>0</v>
      </c>
      <c r="Q51">
        <f>'2001 Coho Exp'!Q50</f>
        <v>3</v>
      </c>
      <c r="R51">
        <f>'2001 Coho Exp'!R50</f>
        <v>0</v>
      </c>
      <c r="S51">
        <f>'2001 Coho Exp'!S50</f>
        <v>3</v>
      </c>
      <c r="T51">
        <f>'2001 Coho Exp'!T50</f>
        <v>0</v>
      </c>
      <c r="U51">
        <f>'2001 Coho Exp'!U50</f>
        <v>0</v>
      </c>
      <c r="V51">
        <f>'2001 Coho Exp'!V50</f>
        <v>0</v>
      </c>
      <c r="W51">
        <f>'2001 Coho Exp'!W50</f>
        <v>0</v>
      </c>
      <c r="X51">
        <f>'2001 Coho Exp'!X50</f>
        <v>21</v>
      </c>
      <c r="Y51">
        <f>'2001 Coho Exp'!Y50</f>
        <v>0</v>
      </c>
      <c r="Z51">
        <f t="shared" si="4"/>
        <v>152.79801980198022</v>
      </c>
      <c r="AB51" s="10">
        <f t="shared" si="5"/>
        <v>153</v>
      </c>
      <c r="AC51">
        <f t="shared" si="6"/>
        <v>666.68439763867059</v>
      </c>
      <c r="AE51">
        <f t="shared" si="22"/>
        <v>24.03172504957039</v>
      </c>
      <c r="AF51">
        <f t="shared" si="8"/>
        <v>4.6389387787633458</v>
      </c>
      <c r="AG51">
        <f t="shared" si="19"/>
        <v>1</v>
      </c>
      <c r="AH51">
        <f t="shared" si="19"/>
        <v>16</v>
      </c>
      <c r="AI51">
        <f t="shared" si="19"/>
        <v>64</v>
      </c>
      <c r="AJ51">
        <f t="shared" si="19"/>
        <v>9</v>
      </c>
      <c r="AK51">
        <f t="shared" si="19"/>
        <v>9</v>
      </c>
      <c r="AL51">
        <f t="shared" si="19"/>
        <v>11.634178021762573</v>
      </c>
      <c r="AM51">
        <f t="shared" si="19"/>
        <v>0.95303989804921085</v>
      </c>
      <c r="AN51">
        <f t="shared" si="19"/>
        <v>4.5328889324576099E-3</v>
      </c>
      <c r="AO51">
        <f t="shared" si="19"/>
        <v>4.7878639349083409E-2</v>
      </c>
      <c r="AP51">
        <f t="shared" si="19"/>
        <v>4.0796000392118434E-2</v>
      </c>
      <c r="AQ51">
        <f t="shared" si="19"/>
        <v>2.5497500245074021E-3</v>
      </c>
      <c r="AR51">
        <f t="shared" si="19"/>
        <v>2.5497500245074021E-3</v>
      </c>
      <c r="AS51">
        <f t="shared" si="19"/>
        <v>0</v>
      </c>
      <c r="AT51">
        <f t="shared" si="19"/>
        <v>0</v>
      </c>
      <c r="AU51">
        <f t="shared" si="19"/>
        <v>1</v>
      </c>
      <c r="AV51">
        <f t="shared" si="19"/>
        <v>1</v>
      </c>
      <c r="AW51">
        <f t="shared" si="10"/>
        <v>1</v>
      </c>
      <c r="AX51">
        <f t="shared" si="11"/>
        <v>1</v>
      </c>
      <c r="AY51">
        <f t="shared" si="12"/>
        <v>0</v>
      </c>
      <c r="AZ51">
        <f t="shared" si="13"/>
        <v>0</v>
      </c>
      <c r="BA51">
        <f t="shared" si="14"/>
        <v>0</v>
      </c>
      <c r="BB51">
        <f t="shared" si="15"/>
        <v>49</v>
      </c>
      <c r="BC51">
        <f t="shared" si="16"/>
        <v>49</v>
      </c>
    </row>
    <row r="52" spans="1:55" x14ac:dyDescent="0.2">
      <c r="A52" s="1">
        <v>43688</v>
      </c>
      <c r="B52">
        <f>'2001 Coho Exp'!B51</f>
        <v>3</v>
      </c>
      <c r="C52">
        <f>'2001 Coho Exp'!C51</f>
        <v>24</v>
      </c>
      <c r="D52">
        <f>'2001 Coho Exp'!D51</f>
        <v>36</v>
      </c>
      <c r="E52">
        <f>'2001 Coho Exp'!E51</f>
        <v>18</v>
      </c>
      <c r="F52">
        <f>'2001 Coho Exp'!F51</f>
        <v>18</v>
      </c>
      <c r="G52">
        <f>'2001 Coho Exp'!G51</f>
        <v>6</v>
      </c>
      <c r="H52" s="10">
        <f>SUM($B$52:$G$52,$N$52:$Y$52)*H90/SUM($B$90:$G$90,$N$90:$Y$90)</f>
        <v>1.3514851485148516</v>
      </c>
      <c r="I52" s="10">
        <f t="shared" ref="I52:M52" si="25">SUM($B$52:$G$52,$N$52:$Y$52)*I90/SUM($B$90:$G$90,$N$90:$Y$90)</f>
        <v>-0.88811881188118824</v>
      </c>
      <c r="J52" s="10">
        <f t="shared" si="25"/>
        <v>-0.73366336633663365</v>
      </c>
      <c r="K52" s="10">
        <f t="shared" si="25"/>
        <v>-0.23168316831683172</v>
      </c>
      <c r="L52" s="10">
        <f>SUM($B$52:$G$52,$N$52:$Y$52)*L90/SUM($B$90:$G$90,$N$90:$Y$90)</f>
        <v>0.23168316831683172</v>
      </c>
      <c r="M52" s="10">
        <f t="shared" si="25"/>
        <v>0.11584158415841586</v>
      </c>
      <c r="N52">
        <f>'2001 Coho Exp'!N51</f>
        <v>0</v>
      </c>
      <c r="O52">
        <f>'2001 Coho Exp'!O51</f>
        <v>0</v>
      </c>
      <c r="P52">
        <f>'2001 Coho Exp'!P51</f>
        <v>0</v>
      </c>
      <c r="Q52">
        <f>'2001 Coho Exp'!Q51</f>
        <v>0</v>
      </c>
      <c r="R52">
        <f>'2001 Coho Exp'!R51</f>
        <v>0</v>
      </c>
      <c r="S52">
        <f>'2001 Coho Exp'!S51</f>
        <v>0</v>
      </c>
      <c r="T52">
        <f>'2001 Coho Exp'!T51</f>
        <v>0</v>
      </c>
      <c r="U52">
        <f>'2001 Coho Exp'!U51</f>
        <v>0</v>
      </c>
      <c r="V52">
        <f>'2001 Coho Exp'!V51</f>
        <v>3</v>
      </c>
      <c r="W52">
        <f>'2001 Coho Exp'!W51</f>
        <v>0</v>
      </c>
      <c r="X52">
        <f>'2001 Coho Exp'!X51</f>
        <v>3</v>
      </c>
      <c r="Y52">
        <f>'2001 Coho Exp'!Y51</f>
        <v>6</v>
      </c>
      <c r="Z52">
        <f t="shared" si="4"/>
        <v>116.84554455445546</v>
      </c>
      <c r="AB52" s="10">
        <f t="shared" si="5"/>
        <v>117</v>
      </c>
      <c r="AC52">
        <f t="shared" si="6"/>
        <v>386.92081269635071</v>
      </c>
      <c r="AE52">
        <f t="shared" si="22"/>
        <v>24.03172504957039</v>
      </c>
      <c r="AF52">
        <f t="shared" si="8"/>
        <v>2.6922813383440407</v>
      </c>
      <c r="AG52">
        <f t="shared" si="19"/>
        <v>49</v>
      </c>
      <c r="AH52">
        <f t="shared" si="19"/>
        <v>16</v>
      </c>
      <c r="AI52">
        <f t="shared" si="19"/>
        <v>36</v>
      </c>
      <c r="AJ52">
        <f t="shared" si="19"/>
        <v>0</v>
      </c>
      <c r="AK52">
        <f t="shared" si="19"/>
        <v>16</v>
      </c>
      <c r="AL52">
        <f t="shared" si="19"/>
        <v>2.4009655916086659</v>
      </c>
      <c r="AM52">
        <f t="shared" si="19"/>
        <v>0.55731398882462502</v>
      </c>
      <c r="AN52">
        <f t="shared" si="19"/>
        <v>2.6507205175963187E-3</v>
      </c>
      <c r="AO52">
        <f t="shared" si="19"/>
        <v>2.7998235467111061E-2</v>
      </c>
      <c r="AP52">
        <f t="shared" si="19"/>
        <v>2.3856484658366834E-2</v>
      </c>
      <c r="AQ52">
        <f t="shared" si="19"/>
        <v>1.4910302911479271E-3</v>
      </c>
      <c r="AR52">
        <f t="shared" si="19"/>
        <v>1.4910302911479271E-3</v>
      </c>
      <c r="AS52">
        <f t="shared" si="19"/>
        <v>0</v>
      </c>
      <c r="AT52">
        <f t="shared" si="19"/>
        <v>0</v>
      </c>
      <c r="AU52">
        <f t="shared" si="19"/>
        <v>0</v>
      </c>
      <c r="AV52">
        <f t="shared" si="19"/>
        <v>0</v>
      </c>
      <c r="AW52">
        <f t="shared" si="10"/>
        <v>0</v>
      </c>
      <c r="AX52">
        <f t="shared" si="11"/>
        <v>0</v>
      </c>
      <c r="AY52">
        <f t="shared" si="12"/>
        <v>0</v>
      </c>
      <c r="AZ52">
        <f t="shared" si="13"/>
        <v>1</v>
      </c>
      <c r="BA52">
        <f t="shared" si="14"/>
        <v>1</v>
      </c>
      <c r="BB52">
        <f t="shared" si="15"/>
        <v>1</v>
      </c>
      <c r="BC52">
        <f t="shared" si="16"/>
        <v>1</v>
      </c>
    </row>
    <row r="53" spans="1:55" x14ac:dyDescent="0.2">
      <c r="A53" s="1">
        <v>43689</v>
      </c>
      <c r="B53">
        <f>'2001 Coho Exp'!B52</f>
        <v>36</v>
      </c>
      <c r="C53">
        <f>'2001 Coho Exp'!C52</f>
        <v>12</v>
      </c>
      <c r="D53">
        <f>'2001 Coho Exp'!D52</f>
        <v>33</v>
      </c>
      <c r="E53">
        <f>'2001 Coho Exp'!E52</f>
        <v>18</v>
      </c>
      <c r="F53">
        <f>'2001 Coho Exp'!F52</f>
        <v>12</v>
      </c>
      <c r="G53">
        <f>'2001 Coho Exp'!G52</f>
        <v>6</v>
      </c>
      <c r="H53" s="10">
        <f>SUM($B$53:$G$53,$N$53:$Y$53)*H90/SUM($B$90:$G$90,$N$90:$Y$90)</f>
        <v>1.6633663366336635</v>
      </c>
      <c r="I53" s="10">
        <f t="shared" ref="I53:M53" si="26">SUM($B$53:$G$53,$N$53:$Y$53)*I90/SUM($B$90:$G$90,$N$90:$Y$90)</f>
        <v>-1.0930693069306932</v>
      </c>
      <c r="J53" s="10">
        <f t="shared" si="26"/>
        <v>-0.902970297029703</v>
      </c>
      <c r="K53" s="10">
        <f t="shared" si="26"/>
        <v>-0.28514851485148518</v>
      </c>
      <c r="L53" s="10">
        <f t="shared" si="26"/>
        <v>0.28514851485148518</v>
      </c>
      <c r="M53" s="10">
        <f t="shared" si="26"/>
        <v>0.14257425742574259</v>
      </c>
      <c r="N53">
        <f>'2001 Coho Exp'!N52</f>
        <v>0</v>
      </c>
      <c r="O53">
        <f>'2001 Coho Exp'!O52</f>
        <v>6</v>
      </c>
      <c r="P53">
        <f>'2001 Coho Exp'!P52</f>
        <v>0</v>
      </c>
      <c r="Q53">
        <f>'2001 Coho Exp'!Q52</f>
        <v>0</v>
      </c>
      <c r="R53">
        <f>'2001 Coho Exp'!R52</f>
        <v>0</v>
      </c>
      <c r="S53">
        <f>'2001 Coho Exp'!S52</f>
        <v>3</v>
      </c>
      <c r="T53">
        <f>'2001 Coho Exp'!T52</f>
        <v>0</v>
      </c>
      <c r="U53">
        <f>'2001 Coho Exp'!U52</f>
        <v>0</v>
      </c>
      <c r="V53">
        <f>'2001 Coho Exp'!V52</f>
        <v>0</v>
      </c>
      <c r="W53">
        <f>'2001 Coho Exp'!W52</f>
        <v>0</v>
      </c>
      <c r="X53">
        <f>'2001 Coho Exp'!X52</f>
        <v>12</v>
      </c>
      <c r="Y53">
        <f>'2001 Coho Exp'!Y52</f>
        <v>6</v>
      </c>
      <c r="Z53">
        <f t="shared" si="4"/>
        <v>143.80990099009901</v>
      </c>
      <c r="AB53" s="10">
        <f t="shared" si="5"/>
        <v>144</v>
      </c>
      <c r="AC53">
        <f t="shared" si="6"/>
        <v>558.53309781730059</v>
      </c>
      <c r="AE53">
        <f t="shared" si="22"/>
        <v>24.03172504957039</v>
      </c>
      <c r="AF53">
        <f t="shared" si="8"/>
        <v>3.8863979056125548</v>
      </c>
      <c r="AG53">
        <f t="shared" si="19"/>
        <v>64</v>
      </c>
      <c r="AH53">
        <f t="shared" si="19"/>
        <v>49</v>
      </c>
      <c r="AI53">
        <f t="shared" si="19"/>
        <v>25</v>
      </c>
      <c r="AJ53">
        <f t="shared" si="19"/>
        <v>4</v>
      </c>
      <c r="AK53">
        <f t="shared" si="19"/>
        <v>4</v>
      </c>
      <c r="AL53">
        <f t="shared" si="19"/>
        <v>2.0895990589157925</v>
      </c>
      <c r="AM53">
        <f t="shared" si="19"/>
        <v>0.84421527301245003</v>
      </c>
      <c r="AN53">
        <f t="shared" si="19"/>
        <v>4.0152926183707549E-3</v>
      </c>
      <c r="AO53">
        <f t="shared" si="19"/>
        <v>4.241152828154101E-2</v>
      </c>
      <c r="AP53">
        <f t="shared" si="19"/>
        <v>3.6137633565336745E-2</v>
      </c>
      <c r="AQ53">
        <f t="shared" si="19"/>
        <v>2.2586020978335466E-3</v>
      </c>
      <c r="AR53">
        <f t="shared" si="19"/>
        <v>2.2586020978335466E-3</v>
      </c>
      <c r="AS53">
        <f t="shared" si="19"/>
        <v>4</v>
      </c>
      <c r="AT53">
        <f t="shared" si="19"/>
        <v>4</v>
      </c>
      <c r="AU53">
        <f t="shared" si="19"/>
        <v>0</v>
      </c>
      <c r="AV53">
        <f t="shared" si="19"/>
        <v>0</v>
      </c>
      <c r="AW53">
        <f t="shared" si="10"/>
        <v>1</v>
      </c>
      <c r="AX53">
        <f t="shared" si="11"/>
        <v>1</v>
      </c>
      <c r="AY53">
        <f t="shared" si="12"/>
        <v>0</v>
      </c>
      <c r="AZ53">
        <f t="shared" si="13"/>
        <v>0</v>
      </c>
      <c r="BA53">
        <f t="shared" si="14"/>
        <v>0</v>
      </c>
      <c r="BB53">
        <f t="shared" si="15"/>
        <v>16</v>
      </c>
      <c r="BC53">
        <f t="shared" si="16"/>
        <v>4</v>
      </c>
    </row>
    <row r="54" spans="1:55" x14ac:dyDescent="0.2">
      <c r="A54" s="1">
        <v>43690</v>
      </c>
      <c r="B54">
        <f>'2001 Coho Exp'!B53</f>
        <v>75</v>
      </c>
      <c r="C54">
        <f>'2001 Coho Exp'!C53</f>
        <v>39</v>
      </c>
      <c r="D54">
        <f>'2001 Coho Exp'!D53</f>
        <v>66</v>
      </c>
      <c r="E54">
        <f>'2001 Coho Exp'!E53</f>
        <v>12</v>
      </c>
      <c r="F54">
        <f>'2001 Coho Exp'!F53</f>
        <v>3</v>
      </c>
      <c r="G54">
        <f>'2001 Coho Exp'!G53</f>
        <v>0</v>
      </c>
      <c r="H54" s="10">
        <f>SUM($B$54:$G$54,$N$54:$Y$54)*H90/SUM($B$90:$G$90,$N$90:$Y$90)</f>
        <v>6.5495049504950495</v>
      </c>
      <c r="I54" s="10">
        <f t="shared" ref="I54:M54" si="27">SUM($B$54:$G$54,$N$54:$Y$54)*I90/SUM($B$90:$G$90,$N$90:$Y$90)</f>
        <v>-4.3039603960396047</v>
      </c>
      <c r="J54" s="10">
        <f t="shared" si="27"/>
        <v>-3.5554455445544555</v>
      </c>
      <c r="K54" s="10">
        <f t="shared" si="27"/>
        <v>-1.1227722772277231</v>
      </c>
      <c r="L54" s="10">
        <f t="shared" si="27"/>
        <v>1.1227722772277231</v>
      </c>
      <c r="M54" s="10">
        <f t="shared" si="27"/>
        <v>0.56138613861386155</v>
      </c>
      <c r="N54">
        <f>'2001 Coho Exp'!N53</f>
        <v>0</v>
      </c>
      <c r="O54">
        <f>'2001 Coho Exp'!O53</f>
        <v>0</v>
      </c>
      <c r="P54">
        <f>'2001 Coho Exp'!P53</f>
        <v>3</v>
      </c>
      <c r="Q54">
        <f>'2001 Coho Exp'!Q53</f>
        <v>0</v>
      </c>
      <c r="R54">
        <f>'2001 Coho Exp'!R53</f>
        <v>42</v>
      </c>
      <c r="S54">
        <f>'2001 Coho Exp'!S53</f>
        <v>72</v>
      </c>
      <c r="T54">
        <f>'2001 Coho Exp'!T53</f>
        <v>54</v>
      </c>
      <c r="U54">
        <f>'2001 Coho Exp'!U53</f>
        <v>0</v>
      </c>
      <c r="V54">
        <f>'2001 Coho Exp'!V53</f>
        <v>72</v>
      </c>
      <c r="W54">
        <f>'2001 Coho Exp'!W53</f>
        <v>-3</v>
      </c>
      <c r="X54">
        <f>'2001 Coho Exp'!X53</f>
        <v>105</v>
      </c>
      <c r="Y54">
        <f>'2001 Coho Exp'!Y53</f>
        <v>27</v>
      </c>
      <c r="Z54">
        <f t="shared" si="4"/>
        <v>566.2514851485148</v>
      </c>
      <c r="AB54" s="10">
        <f t="shared" si="5"/>
        <v>566</v>
      </c>
      <c r="AC54">
        <f t="shared" si="6"/>
        <v>13756.421528055729</v>
      </c>
      <c r="AE54">
        <f t="shared" si="22"/>
        <v>24.03172504957039</v>
      </c>
      <c r="AF54">
        <f t="shared" si="8"/>
        <v>95.720250105656731</v>
      </c>
      <c r="AG54">
        <f t="shared" si="19"/>
        <v>144</v>
      </c>
      <c r="AH54">
        <f t="shared" si="19"/>
        <v>81</v>
      </c>
      <c r="AI54">
        <f t="shared" si="19"/>
        <v>324</v>
      </c>
      <c r="AJ54">
        <f t="shared" si="19"/>
        <v>9</v>
      </c>
      <c r="AK54">
        <f t="shared" si="19"/>
        <v>1</v>
      </c>
      <c r="AL54">
        <f t="shared" si="19"/>
        <v>4.7662238996176853</v>
      </c>
      <c r="AM54">
        <f t="shared" si="19"/>
        <v>13.08863444760318</v>
      </c>
      <c r="AN54">
        <f t="shared" si="19"/>
        <v>6.2252720321537218E-2</v>
      </c>
      <c r="AO54">
        <f t="shared" si="19"/>
        <v>0.65754435839623537</v>
      </c>
      <c r="AP54">
        <f t="shared" si="19"/>
        <v>0.5602744828938343</v>
      </c>
      <c r="AQ54">
        <f t="shared" si="19"/>
        <v>3.5017155180864644E-2</v>
      </c>
      <c r="AR54">
        <f t="shared" si="19"/>
        <v>3.5017155180864644E-2</v>
      </c>
      <c r="AS54">
        <f t="shared" si="19"/>
        <v>0</v>
      </c>
      <c r="AT54">
        <f t="shared" si="19"/>
        <v>1</v>
      </c>
      <c r="AU54">
        <f t="shared" si="19"/>
        <v>1</v>
      </c>
      <c r="AV54">
        <f t="shared" si="19"/>
        <v>196</v>
      </c>
      <c r="AW54">
        <f t="shared" si="10"/>
        <v>100</v>
      </c>
      <c r="AX54">
        <f t="shared" si="11"/>
        <v>36</v>
      </c>
      <c r="AY54">
        <f t="shared" si="12"/>
        <v>324</v>
      </c>
      <c r="AZ54">
        <f t="shared" si="13"/>
        <v>576</v>
      </c>
      <c r="BA54">
        <f t="shared" si="14"/>
        <v>625</v>
      </c>
      <c r="BB54">
        <f t="shared" si="15"/>
        <v>1296</v>
      </c>
      <c r="BC54">
        <f t="shared" si="16"/>
        <v>676</v>
      </c>
    </row>
    <row r="55" spans="1:55" x14ac:dyDescent="0.2">
      <c r="A55" s="1">
        <v>43691</v>
      </c>
      <c r="B55">
        <f>'2001 Coho Exp'!B54</f>
        <v>9</v>
      </c>
      <c r="C55">
        <f>'2001 Coho Exp'!C54</f>
        <v>18</v>
      </c>
      <c r="D55">
        <f>'2001 Coho Exp'!D54</f>
        <v>9</v>
      </c>
      <c r="E55">
        <f>'2001 Coho Exp'!E54</f>
        <v>21</v>
      </c>
      <c r="F55">
        <f>'2001 Coho Exp'!F54</f>
        <v>12</v>
      </c>
      <c r="G55">
        <f>'2001 Coho Exp'!G54</f>
        <v>6</v>
      </c>
      <c r="H55" s="10">
        <f>SUM($B$55:$G$55,$V$55:$Y$55)*H90/SUM($B$90:$G$90,$V$90:$Y$90)</f>
        <v>1.9222945484133442</v>
      </c>
      <c r="I55" s="10">
        <f t="shared" ref="I55:U55" si="28">SUM($B$55:$G$55,$V$55:$Y$55)*I90/SUM($B$90:$G$90,$V$90:$Y$90)</f>
        <v>-1.2632221318144836</v>
      </c>
      <c r="J55" s="10">
        <f t="shared" si="28"/>
        <v>-1.0435313262815298</v>
      </c>
      <c r="K55" s="10">
        <f t="shared" si="28"/>
        <v>-0.32953620829943048</v>
      </c>
      <c r="L55" s="10">
        <f t="shared" si="28"/>
        <v>0.32953620829943048</v>
      </c>
      <c r="M55" s="10">
        <f t="shared" si="28"/>
        <v>0.16476810414971524</v>
      </c>
      <c r="N55" s="10">
        <f t="shared" si="28"/>
        <v>1.7575264442636291</v>
      </c>
      <c r="O55" s="10">
        <f t="shared" si="28"/>
        <v>0.87876322213181457</v>
      </c>
      <c r="P55" s="10">
        <f>SUM($B$55:$G$55,$V$55:$Y$55)*P90/SUM($B$90:$G$90,$V$90:$Y$90)</f>
        <v>1.8673718470301059</v>
      </c>
      <c r="Q55" s="10">
        <f t="shared" si="28"/>
        <v>4.8881204231082185</v>
      </c>
      <c r="R55" s="10">
        <f t="shared" si="28"/>
        <v>4.1741253051261191</v>
      </c>
      <c r="S55" s="10">
        <f t="shared" si="28"/>
        <v>9.4467046379170068</v>
      </c>
      <c r="T55" s="10">
        <f t="shared" si="28"/>
        <v>4.7782750203417415</v>
      </c>
      <c r="U55" s="10">
        <f t="shared" si="28"/>
        <v>3.6248982912937349</v>
      </c>
      <c r="V55">
        <f>'2001 Coho Exp'!V54</f>
        <v>6</v>
      </c>
      <c r="W55">
        <f>'2001 Coho Exp'!W54</f>
        <v>18</v>
      </c>
      <c r="X55">
        <f>'2001 Coho Exp'!X54</f>
        <v>18</v>
      </c>
      <c r="Y55">
        <f>'2001 Coho Exp'!Y54</f>
        <v>18</v>
      </c>
      <c r="Z55">
        <f t="shared" si="4"/>
        <v>166.19609438567943</v>
      </c>
      <c r="AB55" s="10">
        <f t="shared" si="5"/>
        <v>166</v>
      </c>
      <c r="AC55">
        <f t="shared" si="6"/>
        <v>387.51302452295499</v>
      </c>
      <c r="AE55">
        <f>SUM(B90:G90,V90:Y90)*AE1</f>
        <v>19.495042961004625</v>
      </c>
      <c r="AF55">
        <f t="shared" si="8"/>
        <v>1.9983782609042953</v>
      </c>
      <c r="AG55">
        <f t="shared" si="19"/>
        <v>9</v>
      </c>
      <c r="AH55">
        <f t="shared" si="19"/>
        <v>9</v>
      </c>
      <c r="AI55">
        <f t="shared" si="19"/>
        <v>16</v>
      </c>
      <c r="AJ55">
        <f t="shared" si="19"/>
        <v>9</v>
      </c>
      <c r="AK55">
        <f t="shared" si="19"/>
        <v>4</v>
      </c>
      <c r="AL55">
        <f t="shared" si="19"/>
        <v>1.8475201944332815</v>
      </c>
      <c r="AM55">
        <f t="shared" si="19"/>
        <v>1.1275018355566357</v>
      </c>
      <c r="AN55">
        <f t="shared" si="19"/>
        <v>5.3626722261909069E-3</v>
      </c>
      <c r="AO55">
        <f t="shared" si="19"/>
        <v>5.6643225389141329E-2</v>
      </c>
      <c r="AP55">
        <f t="shared" si="19"/>
        <v>4.8264050035718056E-2</v>
      </c>
      <c r="AQ55">
        <f t="shared" si="19"/>
        <v>3.0165031272323785E-3</v>
      </c>
      <c r="AR55">
        <f t="shared" si="19"/>
        <v>0.28187545888915894</v>
      </c>
      <c r="AS55">
        <f t="shared" si="19"/>
        <v>8.5802755619054316E-2</v>
      </c>
      <c r="AT55">
        <f t="shared" ref="AG55:AV71" si="29">(O55/3-P55/3)^2</f>
        <v>0.1085941125803656</v>
      </c>
      <c r="AU55">
        <f t="shared" si="29"/>
        <v>1.0138802177642163</v>
      </c>
      <c r="AV55">
        <f t="shared" si="29"/>
        <v>5.6643225389141329E-2</v>
      </c>
      <c r="AW55">
        <f t="shared" si="10"/>
        <v>3.0888992022859565</v>
      </c>
      <c r="AX55">
        <f t="shared" si="11"/>
        <v>2.421581677139327</v>
      </c>
      <c r="AY55">
        <f t="shared" si="12"/>
        <v>0.14780865323438658</v>
      </c>
      <c r="AZ55">
        <f t="shared" si="13"/>
        <v>0.62678979185549122</v>
      </c>
      <c r="BA55">
        <f t="shared" si="14"/>
        <v>16</v>
      </c>
      <c r="BB55">
        <f t="shared" si="15"/>
        <v>0</v>
      </c>
      <c r="BC55">
        <f t="shared" si="16"/>
        <v>0</v>
      </c>
    </row>
    <row r="56" spans="1:55" x14ac:dyDescent="0.2">
      <c r="A56" s="1">
        <v>43692</v>
      </c>
      <c r="B56">
        <f>'2001 Coho Exp'!B55</f>
        <v>0</v>
      </c>
      <c r="C56">
        <f>'2001 Coho Exp'!C55</f>
        <v>3</v>
      </c>
      <c r="D56">
        <f>'2001 Coho Exp'!D55</f>
        <v>6</v>
      </c>
      <c r="E56">
        <f>'2001 Coho Exp'!E55</f>
        <v>6</v>
      </c>
      <c r="F56">
        <f>'2001 Coho Exp'!F55</f>
        <v>0</v>
      </c>
      <c r="G56">
        <f>'2001 Coho Exp'!G55</f>
        <v>3</v>
      </c>
      <c r="H56">
        <f>'2001 Coho Exp'!H55</f>
        <v>9</v>
      </c>
      <c r="I56">
        <f>'2001 Coho Exp'!I55</f>
        <v>12</v>
      </c>
      <c r="J56">
        <f>'2001 Coho Exp'!J55</f>
        <v>9</v>
      </c>
      <c r="K56">
        <f>'2001 Coho Exp'!K55</f>
        <v>0</v>
      </c>
      <c r="L56">
        <f>'2001 Coho Exp'!L55</f>
        <v>30</v>
      </c>
      <c r="M56">
        <f>'2001 Coho Exp'!M55</f>
        <v>6</v>
      </c>
      <c r="N56">
        <f>'2001 Coho Exp'!N55</f>
        <v>27</v>
      </c>
      <c r="O56">
        <f>'2001 Coho Exp'!O55</f>
        <v>6</v>
      </c>
      <c r="P56">
        <f>'2001 Coho Exp'!P55</f>
        <v>27</v>
      </c>
      <c r="Q56">
        <f>'2001 Coho Exp'!Q55</f>
        <v>30</v>
      </c>
      <c r="R56">
        <f>'2001 Coho Exp'!R55</f>
        <v>42</v>
      </c>
      <c r="S56">
        <f>'2001 Coho Exp'!S55</f>
        <v>30</v>
      </c>
      <c r="T56">
        <f>'2001 Coho Exp'!T55</f>
        <v>15</v>
      </c>
      <c r="U56">
        <f>'2001 Coho Exp'!U55</f>
        <v>27</v>
      </c>
      <c r="V56">
        <f>'2001 Coho Exp'!V55</f>
        <v>33</v>
      </c>
      <c r="W56">
        <f>'2001 Coho Exp'!W55</f>
        <v>24</v>
      </c>
      <c r="X56">
        <f>'2001 Coho Exp'!X55</f>
        <v>0</v>
      </c>
      <c r="Y56">
        <f>'2001 Coho Exp'!Y55</f>
        <v>6</v>
      </c>
      <c r="Z56">
        <f t="shared" si="4"/>
        <v>351</v>
      </c>
      <c r="AB56" s="5">
        <f t="shared" si="5"/>
        <v>351</v>
      </c>
      <c r="AC56">
        <f t="shared" si="6"/>
        <v>1527.6521739130435</v>
      </c>
      <c r="AE56">
        <f t="shared" si="7"/>
        <v>24</v>
      </c>
      <c r="AF56">
        <f t="shared" si="8"/>
        <v>10.608695652173912</v>
      </c>
      <c r="AG56">
        <f t="shared" si="29"/>
        <v>1</v>
      </c>
      <c r="AH56">
        <f t="shared" si="29"/>
        <v>1</v>
      </c>
      <c r="AI56">
        <f t="shared" si="29"/>
        <v>0</v>
      </c>
      <c r="AJ56">
        <f t="shared" si="29"/>
        <v>4</v>
      </c>
      <c r="AK56">
        <f t="shared" si="29"/>
        <v>1</v>
      </c>
      <c r="AL56">
        <f t="shared" si="29"/>
        <v>4</v>
      </c>
      <c r="AM56">
        <f t="shared" si="29"/>
        <v>1</v>
      </c>
      <c r="AN56">
        <f t="shared" si="29"/>
        <v>1</v>
      </c>
      <c r="AO56">
        <f t="shared" si="29"/>
        <v>9</v>
      </c>
      <c r="AP56">
        <f t="shared" si="29"/>
        <v>100</v>
      </c>
      <c r="AQ56">
        <f t="shared" si="29"/>
        <v>64</v>
      </c>
      <c r="AR56">
        <f t="shared" si="29"/>
        <v>49</v>
      </c>
      <c r="AS56">
        <f t="shared" si="29"/>
        <v>49</v>
      </c>
      <c r="AT56">
        <f t="shared" si="29"/>
        <v>49</v>
      </c>
      <c r="AU56">
        <f t="shared" si="29"/>
        <v>1</v>
      </c>
      <c r="AV56">
        <f t="shared" si="29"/>
        <v>16</v>
      </c>
      <c r="AW56">
        <f t="shared" si="10"/>
        <v>16</v>
      </c>
      <c r="AX56">
        <f t="shared" si="11"/>
        <v>25</v>
      </c>
      <c r="AY56">
        <f t="shared" si="12"/>
        <v>16</v>
      </c>
      <c r="AZ56">
        <f t="shared" si="13"/>
        <v>4</v>
      </c>
      <c r="BA56">
        <f t="shared" si="14"/>
        <v>9</v>
      </c>
      <c r="BB56">
        <f t="shared" si="15"/>
        <v>64</v>
      </c>
      <c r="BC56">
        <f t="shared" si="16"/>
        <v>4</v>
      </c>
    </row>
    <row r="57" spans="1:55" x14ac:dyDescent="0.2">
      <c r="A57" s="1">
        <v>43693</v>
      </c>
      <c r="B57">
        <f>'2001 Coho Exp'!B56</f>
        <v>15</v>
      </c>
      <c r="C57">
        <f>'2001 Coho Exp'!C56</f>
        <v>6</v>
      </c>
      <c r="D57">
        <f>'2001 Coho Exp'!D56</f>
        <v>0</v>
      </c>
      <c r="E57">
        <f>'2001 Coho Exp'!E56</f>
        <v>-9</v>
      </c>
      <c r="F57">
        <f>'2001 Coho Exp'!F56</f>
        <v>-12</v>
      </c>
      <c r="G57">
        <f>'2001 Coho Exp'!G56</f>
        <v>-15</v>
      </c>
      <c r="H57">
        <f>'2001 Coho Exp'!H56</f>
        <v>0</v>
      </c>
      <c r="I57">
        <f>'2001 Coho Exp'!I56</f>
        <v>-63</v>
      </c>
      <c r="J57">
        <f>'2001 Coho Exp'!J56</f>
        <v>-12</v>
      </c>
      <c r="K57">
        <f>'2001 Coho Exp'!K56</f>
        <v>0</v>
      </c>
      <c r="L57">
        <f>'2001 Coho Exp'!L56</f>
        <v>0</v>
      </c>
      <c r="M57">
        <f>'2001 Coho Exp'!M56</f>
        <v>-6</v>
      </c>
      <c r="N57">
        <f>'2001 Coho Exp'!N56</f>
        <v>0</v>
      </c>
      <c r="O57">
        <f>'2001 Coho Exp'!O56</f>
        <v>0</v>
      </c>
      <c r="P57">
        <f>'2001 Coho Exp'!P56</f>
        <v>57</v>
      </c>
      <c r="Q57">
        <f>'2001 Coho Exp'!Q56</f>
        <v>33</v>
      </c>
      <c r="R57">
        <f>'2001 Coho Exp'!R56</f>
        <v>12</v>
      </c>
      <c r="S57">
        <f>'2001 Coho Exp'!S56</f>
        <v>21</v>
      </c>
      <c r="T57">
        <f>'2001 Coho Exp'!T56</f>
        <v>42</v>
      </c>
      <c r="U57">
        <f>'2001 Coho Exp'!U56</f>
        <v>36</v>
      </c>
      <c r="V57">
        <f>'2001 Coho Exp'!V56</f>
        <v>21</v>
      </c>
      <c r="W57">
        <f>'2001 Coho Exp'!W56</f>
        <v>66</v>
      </c>
      <c r="X57">
        <f>'2001 Coho Exp'!X56</f>
        <v>12</v>
      </c>
      <c r="Y57">
        <f>'2001 Coho Exp'!Y56</f>
        <v>54</v>
      </c>
      <c r="Z57">
        <f t="shared" si="4"/>
        <v>258</v>
      </c>
      <c r="AB57">
        <f t="shared" si="5"/>
        <v>258</v>
      </c>
      <c r="AC57">
        <f t="shared" si="6"/>
        <v>6602.0869565217399</v>
      </c>
      <c r="AE57">
        <f t="shared" si="7"/>
        <v>24</v>
      </c>
      <c r="AF57">
        <f t="shared" si="8"/>
        <v>45.847826086956523</v>
      </c>
      <c r="AG57">
        <f t="shared" si="29"/>
        <v>9</v>
      </c>
      <c r="AH57">
        <f t="shared" si="29"/>
        <v>4</v>
      </c>
      <c r="AI57">
        <f t="shared" si="29"/>
        <v>9</v>
      </c>
      <c r="AJ57">
        <f t="shared" si="29"/>
        <v>1</v>
      </c>
      <c r="AK57">
        <f t="shared" si="29"/>
        <v>1</v>
      </c>
      <c r="AL57">
        <f t="shared" si="29"/>
        <v>25</v>
      </c>
      <c r="AM57">
        <f t="shared" si="29"/>
        <v>441</v>
      </c>
      <c r="AN57">
        <f t="shared" si="29"/>
        <v>289</v>
      </c>
      <c r="AO57">
        <f t="shared" si="29"/>
        <v>16</v>
      </c>
      <c r="AP57">
        <f t="shared" si="29"/>
        <v>0</v>
      </c>
      <c r="AQ57">
        <f t="shared" si="29"/>
        <v>4</v>
      </c>
      <c r="AR57">
        <f t="shared" si="29"/>
        <v>4</v>
      </c>
      <c r="AS57">
        <f t="shared" si="29"/>
        <v>0</v>
      </c>
      <c r="AT57">
        <f t="shared" si="29"/>
        <v>361</v>
      </c>
      <c r="AU57">
        <f t="shared" si="29"/>
        <v>64</v>
      </c>
      <c r="AV57">
        <f t="shared" si="29"/>
        <v>49</v>
      </c>
      <c r="AW57">
        <f t="shared" si="10"/>
        <v>9</v>
      </c>
      <c r="AX57">
        <f t="shared" si="11"/>
        <v>49</v>
      </c>
      <c r="AY57">
        <f t="shared" si="12"/>
        <v>4</v>
      </c>
      <c r="AZ57">
        <f t="shared" si="13"/>
        <v>25</v>
      </c>
      <c r="BA57">
        <f t="shared" si="14"/>
        <v>225</v>
      </c>
      <c r="BB57">
        <f t="shared" si="15"/>
        <v>324</v>
      </c>
      <c r="BC57">
        <f t="shared" si="16"/>
        <v>196</v>
      </c>
    </row>
    <row r="58" spans="1:55" x14ac:dyDescent="0.2">
      <c r="A58" s="1">
        <v>43694</v>
      </c>
      <c r="B58">
        <f>'2001 Coho Exp'!B57</f>
        <v>36</v>
      </c>
      <c r="C58">
        <f>'2001 Coho Exp'!C57</f>
        <v>12</v>
      </c>
      <c r="D58">
        <f>'2001 Coho Exp'!D57</f>
        <v>45</v>
      </c>
      <c r="E58">
        <f>'2001 Coho Exp'!E57</f>
        <v>42</v>
      </c>
      <c r="F58">
        <f>'2001 Coho Exp'!F57</f>
        <v>12</v>
      </c>
      <c r="G58">
        <f>'2001 Coho Exp'!G57</f>
        <v>-3</v>
      </c>
      <c r="H58">
        <f>'2001 Coho Exp'!H57</f>
        <v>3</v>
      </c>
      <c r="I58">
        <f>'2001 Coho Exp'!I57</f>
        <v>21</v>
      </c>
      <c r="J58">
        <f>'2001 Coho Exp'!J57</f>
        <v>12</v>
      </c>
      <c r="K58">
        <f>'2001 Coho Exp'!K57</f>
        <v>0</v>
      </c>
      <c r="L58">
        <f>'2001 Coho Exp'!L57</f>
        <v>6</v>
      </c>
      <c r="M58">
        <f>'2001 Coho Exp'!M57</f>
        <v>0</v>
      </c>
      <c r="N58">
        <f>'2001 Coho Exp'!N57</f>
        <v>0</v>
      </c>
      <c r="O58">
        <f>'2001 Coho Exp'!O57</f>
        <v>0</v>
      </c>
      <c r="P58">
        <f>'2001 Coho Exp'!P57</f>
        <v>12</v>
      </c>
      <c r="Q58">
        <f>'2001 Coho Exp'!Q57</f>
        <v>3</v>
      </c>
      <c r="R58">
        <f>'2001 Coho Exp'!R57</f>
        <v>15</v>
      </c>
      <c r="S58">
        <f>'2001 Coho Exp'!S57</f>
        <v>0</v>
      </c>
      <c r="T58">
        <f>'2001 Coho Exp'!T57</f>
        <v>0</v>
      </c>
      <c r="U58">
        <f>'2001 Coho Exp'!U57</f>
        <v>0</v>
      </c>
      <c r="V58">
        <f>'2001 Coho Exp'!V57</f>
        <v>0</v>
      </c>
      <c r="W58">
        <f>'2001 Coho Exp'!W57</f>
        <v>0</v>
      </c>
      <c r="X58">
        <f>'2001 Coho Exp'!X57</f>
        <v>0</v>
      </c>
      <c r="Y58">
        <f>'2001 Coho Exp'!Y57</f>
        <v>48</v>
      </c>
      <c r="Z58">
        <f t="shared" si="4"/>
        <v>264</v>
      </c>
      <c r="AB58">
        <f t="shared" si="5"/>
        <v>264</v>
      </c>
      <c r="AC58">
        <f t="shared" si="6"/>
        <v>2210.0869565217395</v>
      </c>
      <c r="AE58">
        <f t="shared" si="7"/>
        <v>24</v>
      </c>
      <c r="AF58">
        <f t="shared" si="8"/>
        <v>15.347826086956522</v>
      </c>
      <c r="AG58">
        <f t="shared" si="29"/>
        <v>64</v>
      </c>
      <c r="AH58">
        <f t="shared" si="29"/>
        <v>121</v>
      </c>
      <c r="AI58">
        <f t="shared" si="29"/>
        <v>1</v>
      </c>
      <c r="AJ58">
        <f t="shared" si="29"/>
        <v>100</v>
      </c>
      <c r="AK58">
        <f t="shared" si="29"/>
        <v>25</v>
      </c>
      <c r="AL58">
        <f t="shared" si="29"/>
        <v>4</v>
      </c>
      <c r="AM58">
        <f t="shared" si="29"/>
        <v>36</v>
      </c>
      <c r="AN58">
        <f t="shared" si="29"/>
        <v>9</v>
      </c>
      <c r="AO58">
        <f t="shared" si="29"/>
        <v>16</v>
      </c>
      <c r="AP58">
        <f t="shared" si="29"/>
        <v>4</v>
      </c>
      <c r="AQ58">
        <f t="shared" si="29"/>
        <v>4</v>
      </c>
      <c r="AR58">
        <f t="shared" si="29"/>
        <v>0</v>
      </c>
      <c r="AS58">
        <f t="shared" si="29"/>
        <v>0</v>
      </c>
      <c r="AT58">
        <f t="shared" si="29"/>
        <v>16</v>
      </c>
      <c r="AU58">
        <f t="shared" si="29"/>
        <v>9</v>
      </c>
      <c r="AV58">
        <f t="shared" si="29"/>
        <v>16</v>
      </c>
      <c r="AW58">
        <f t="shared" si="10"/>
        <v>25</v>
      </c>
      <c r="AX58">
        <f t="shared" si="11"/>
        <v>0</v>
      </c>
      <c r="AY58">
        <f t="shared" si="12"/>
        <v>0</v>
      </c>
      <c r="AZ58">
        <f t="shared" si="13"/>
        <v>0</v>
      </c>
      <c r="BA58">
        <f t="shared" si="14"/>
        <v>0</v>
      </c>
      <c r="BB58">
        <f t="shared" si="15"/>
        <v>0</v>
      </c>
      <c r="BC58">
        <f t="shared" si="16"/>
        <v>256</v>
      </c>
    </row>
    <row r="59" spans="1:55" x14ac:dyDescent="0.2">
      <c r="A59" s="1">
        <v>43695</v>
      </c>
      <c r="B59">
        <f>'2001 Coho Exp'!B58</f>
        <v>39</v>
      </c>
      <c r="C59">
        <f>'2001 Coho Exp'!C58</f>
        <v>45</v>
      </c>
      <c r="D59">
        <f>'2001 Coho Exp'!D58</f>
        <v>60</v>
      </c>
      <c r="E59">
        <f>'2001 Coho Exp'!E58</f>
        <v>33</v>
      </c>
      <c r="F59">
        <f>'2001 Coho Exp'!F58</f>
        <v>24</v>
      </c>
      <c r="G59">
        <f>'2001 Coho Exp'!G58</f>
        <v>6</v>
      </c>
      <c r="H59">
        <f>'2001 Coho Exp'!H58</f>
        <v>-6</v>
      </c>
      <c r="I59">
        <f>'2001 Coho Exp'!I58</f>
        <v>0</v>
      </c>
      <c r="J59">
        <f>'2001 Coho Exp'!J58</f>
        <v>0</v>
      </c>
      <c r="K59">
        <f>'2001 Coho Exp'!K58</f>
        <v>-3</v>
      </c>
      <c r="L59">
        <f>'2001 Coho Exp'!L58</f>
        <v>0</v>
      </c>
      <c r="M59">
        <f>'2001 Coho Exp'!M58</f>
        <v>0</v>
      </c>
      <c r="N59">
        <f>'2001 Coho Exp'!N58</f>
        <v>0</v>
      </c>
      <c r="O59">
        <f>'2001 Coho Exp'!O58</f>
        <v>0</v>
      </c>
      <c r="P59">
        <f>'2001 Coho Exp'!P58</f>
        <v>6</v>
      </c>
      <c r="Q59">
        <f>'2001 Coho Exp'!Q58</f>
        <v>39</v>
      </c>
      <c r="R59">
        <f>'2001 Coho Exp'!R58</f>
        <v>30</v>
      </c>
      <c r="S59">
        <f>'2001 Coho Exp'!S58</f>
        <v>69</v>
      </c>
      <c r="T59">
        <f>'2001 Coho Exp'!T58</f>
        <v>0</v>
      </c>
      <c r="U59">
        <f>'2001 Coho Exp'!U58</f>
        <v>6</v>
      </c>
      <c r="V59">
        <f>'2001 Coho Exp'!V58</f>
        <v>27</v>
      </c>
      <c r="W59">
        <f>'2001 Coho Exp'!W58</f>
        <v>0</v>
      </c>
      <c r="X59">
        <f>'2001 Coho Exp'!X58</f>
        <v>15</v>
      </c>
      <c r="Y59">
        <f>'2001 Coho Exp'!Y58</f>
        <v>15</v>
      </c>
      <c r="Z59">
        <f t="shared" si="4"/>
        <v>405</v>
      </c>
      <c r="AB59">
        <f t="shared" si="5"/>
        <v>405</v>
      </c>
      <c r="AC59">
        <f t="shared" si="6"/>
        <v>3656.347826086957</v>
      </c>
      <c r="AE59">
        <f t="shared" si="7"/>
        <v>24</v>
      </c>
      <c r="AF59">
        <f t="shared" si="8"/>
        <v>25.391304347826086</v>
      </c>
      <c r="AG59">
        <f t="shared" si="29"/>
        <v>4</v>
      </c>
      <c r="AH59">
        <f t="shared" si="29"/>
        <v>25</v>
      </c>
      <c r="AI59">
        <f t="shared" si="29"/>
        <v>81</v>
      </c>
      <c r="AJ59">
        <f t="shared" si="29"/>
        <v>9</v>
      </c>
      <c r="AK59">
        <f t="shared" si="29"/>
        <v>36</v>
      </c>
      <c r="AL59">
        <f t="shared" si="29"/>
        <v>16</v>
      </c>
      <c r="AM59">
        <f t="shared" si="29"/>
        <v>4</v>
      </c>
      <c r="AN59">
        <f t="shared" si="29"/>
        <v>0</v>
      </c>
      <c r="AO59">
        <f t="shared" si="29"/>
        <v>1</v>
      </c>
      <c r="AP59">
        <f t="shared" si="29"/>
        <v>1</v>
      </c>
      <c r="AQ59">
        <f t="shared" si="29"/>
        <v>0</v>
      </c>
      <c r="AR59">
        <f t="shared" si="29"/>
        <v>0</v>
      </c>
      <c r="AS59">
        <f t="shared" si="29"/>
        <v>0</v>
      </c>
      <c r="AT59">
        <f t="shared" si="29"/>
        <v>4</v>
      </c>
      <c r="AU59">
        <f t="shared" si="29"/>
        <v>121</v>
      </c>
      <c r="AV59">
        <f t="shared" si="29"/>
        <v>9</v>
      </c>
      <c r="AW59">
        <f t="shared" si="10"/>
        <v>169</v>
      </c>
      <c r="AX59">
        <f t="shared" si="11"/>
        <v>529</v>
      </c>
      <c r="AY59">
        <f t="shared" si="12"/>
        <v>4</v>
      </c>
      <c r="AZ59">
        <f t="shared" si="13"/>
        <v>49</v>
      </c>
      <c r="BA59">
        <f t="shared" si="14"/>
        <v>81</v>
      </c>
      <c r="BB59">
        <f t="shared" si="15"/>
        <v>25</v>
      </c>
      <c r="BC59">
        <f t="shared" si="16"/>
        <v>0</v>
      </c>
    </row>
    <row r="60" spans="1:55" x14ac:dyDescent="0.2">
      <c r="A60" s="1">
        <v>43696</v>
      </c>
      <c r="B60">
        <f>'2001 Coho Exp'!B59</f>
        <v>30</v>
      </c>
      <c r="C60">
        <f>'2001 Coho Exp'!C59</f>
        <v>9</v>
      </c>
      <c r="D60">
        <f>'2001 Coho Exp'!D59</f>
        <v>18</v>
      </c>
      <c r="E60">
        <f>'2001 Coho Exp'!E59</f>
        <v>39</v>
      </c>
      <c r="F60">
        <f>'2001 Coho Exp'!F59</f>
        <v>3</v>
      </c>
      <c r="G60">
        <f>'2001 Coho Exp'!G59</f>
        <v>0</v>
      </c>
      <c r="H60">
        <f>'2001 Coho Exp'!H59</f>
        <v>0</v>
      </c>
      <c r="I60">
        <f>'2001 Coho Exp'!I59</f>
        <v>0</v>
      </c>
      <c r="J60">
        <f>'2001 Coho Exp'!J59</f>
        <v>0</v>
      </c>
      <c r="K60">
        <f>'2001 Coho Exp'!K59</f>
        <v>-3</v>
      </c>
      <c r="L60">
        <f>'2001 Coho Exp'!L59</f>
        <v>0</v>
      </c>
      <c r="M60">
        <f>'2001 Coho Exp'!M59</f>
        <v>0</v>
      </c>
      <c r="N60">
        <f>'2001 Coho Exp'!N59</f>
        <v>0</v>
      </c>
      <c r="O60">
        <f>'2001 Coho Exp'!O59</f>
        <v>0</v>
      </c>
      <c r="P60">
        <f>'2001 Coho Exp'!P59</f>
        <v>0</v>
      </c>
      <c r="Q60">
        <f>'2001 Coho Exp'!Q59</f>
        <v>0</v>
      </c>
      <c r="R60">
        <f>'2001 Coho Exp'!R59</f>
        <v>0</v>
      </c>
      <c r="S60">
        <f>'2001 Coho Exp'!S59</f>
        <v>-3</v>
      </c>
      <c r="T60">
        <f>'2001 Coho Exp'!T59</f>
        <v>0</v>
      </c>
      <c r="U60">
        <f>'2001 Coho Exp'!U59</f>
        <v>0</v>
      </c>
      <c r="V60">
        <f>'2001 Coho Exp'!V59</f>
        <v>0</v>
      </c>
      <c r="W60">
        <f>'2001 Coho Exp'!W59</f>
        <v>3</v>
      </c>
      <c r="X60">
        <f>'2001 Coho Exp'!X59</f>
        <v>0</v>
      </c>
      <c r="Y60">
        <f>'2001 Coho Exp'!Y59</f>
        <v>0</v>
      </c>
      <c r="Z60">
        <f t="shared" si="4"/>
        <v>96</v>
      </c>
      <c r="AB60">
        <f t="shared" si="5"/>
        <v>96</v>
      </c>
      <c r="AC60">
        <f t="shared" si="6"/>
        <v>807.65217391304361</v>
      </c>
      <c r="AE60">
        <f t="shared" si="7"/>
        <v>24</v>
      </c>
      <c r="AF60">
        <f t="shared" si="8"/>
        <v>5.6086956521739131</v>
      </c>
      <c r="AG60">
        <f t="shared" si="29"/>
        <v>49</v>
      </c>
      <c r="AH60">
        <f t="shared" si="29"/>
        <v>9</v>
      </c>
      <c r="AI60">
        <f t="shared" si="29"/>
        <v>49</v>
      </c>
      <c r="AJ60">
        <f t="shared" si="29"/>
        <v>144</v>
      </c>
      <c r="AK60">
        <f t="shared" si="29"/>
        <v>1</v>
      </c>
      <c r="AL60">
        <f t="shared" si="29"/>
        <v>0</v>
      </c>
      <c r="AM60">
        <f t="shared" si="29"/>
        <v>0</v>
      </c>
      <c r="AN60">
        <f t="shared" si="29"/>
        <v>0</v>
      </c>
      <c r="AO60">
        <f t="shared" si="29"/>
        <v>1</v>
      </c>
      <c r="AP60">
        <f t="shared" si="29"/>
        <v>1</v>
      </c>
      <c r="AQ60">
        <f t="shared" si="29"/>
        <v>0</v>
      </c>
      <c r="AR60">
        <f t="shared" si="29"/>
        <v>0</v>
      </c>
      <c r="AS60">
        <f t="shared" si="29"/>
        <v>0</v>
      </c>
      <c r="AT60">
        <f t="shared" si="29"/>
        <v>0</v>
      </c>
      <c r="AU60">
        <f t="shared" si="29"/>
        <v>0</v>
      </c>
      <c r="AV60">
        <f t="shared" si="29"/>
        <v>0</v>
      </c>
      <c r="AW60">
        <f t="shared" si="10"/>
        <v>1</v>
      </c>
      <c r="AX60">
        <f t="shared" si="11"/>
        <v>1</v>
      </c>
      <c r="AY60">
        <f t="shared" si="12"/>
        <v>0</v>
      </c>
      <c r="AZ60">
        <f t="shared" si="13"/>
        <v>0</v>
      </c>
      <c r="BA60">
        <f t="shared" si="14"/>
        <v>1</v>
      </c>
      <c r="BB60">
        <f t="shared" si="15"/>
        <v>1</v>
      </c>
      <c r="BC60">
        <f t="shared" si="16"/>
        <v>0</v>
      </c>
    </row>
    <row r="61" spans="1:55" x14ac:dyDescent="0.2">
      <c r="A61" s="1">
        <v>43697</v>
      </c>
      <c r="B61">
        <f>'2001 Coho Exp'!B60</f>
        <v>27</v>
      </c>
      <c r="C61">
        <f>'2001 Coho Exp'!C60</f>
        <v>21</v>
      </c>
      <c r="D61">
        <f>'2001 Coho Exp'!D60</f>
        <v>15</v>
      </c>
      <c r="E61">
        <f>'2001 Coho Exp'!E60</f>
        <v>21</v>
      </c>
      <c r="F61">
        <f>'2001 Coho Exp'!F60</f>
        <v>21</v>
      </c>
      <c r="G61">
        <f>'2001 Coho Exp'!G60</f>
        <v>6</v>
      </c>
      <c r="H61">
        <f>'2001 Coho Exp'!H60</f>
        <v>6</v>
      </c>
      <c r="I61">
        <f>'2001 Coho Exp'!I60</f>
        <v>0</v>
      </c>
      <c r="J61">
        <f>'2001 Coho Exp'!J60</f>
        <v>0</v>
      </c>
      <c r="K61">
        <f>'2001 Coho Exp'!K60</f>
        <v>0</v>
      </c>
      <c r="L61">
        <f>'2001 Coho Exp'!L60</f>
        <v>0</v>
      </c>
      <c r="M61">
        <f>'2001 Coho Exp'!M60</f>
        <v>0</v>
      </c>
      <c r="N61">
        <f>'2001 Coho Exp'!N60</f>
        <v>0</v>
      </c>
      <c r="O61">
        <f>'2001 Coho Exp'!O60</f>
        <v>0</v>
      </c>
      <c r="P61">
        <f>'2001 Coho Exp'!P60</f>
        <v>0</v>
      </c>
      <c r="Q61">
        <f>'2001 Coho Exp'!Q60</f>
        <v>0</v>
      </c>
      <c r="R61">
        <f>'2001 Coho Exp'!R60</f>
        <v>0</v>
      </c>
      <c r="S61">
        <f>'2001 Coho Exp'!S60</f>
        <v>6</v>
      </c>
      <c r="T61">
        <f>'2001 Coho Exp'!T60</f>
        <v>3</v>
      </c>
      <c r="U61">
        <f>'2001 Coho Exp'!U60</f>
        <v>78</v>
      </c>
      <c r="V61">
        <f>'2001 Coho Exp'!V60</f>
        <v>3</v>
      </c>
      <c r="W61">
        <f>'2001 Coho Exp'!W60</f>
        <v>0</v>
      </c>
      <c r="X61">
        <f>'2001 Coho Exp'!X60</f>
        <v>0</v>
      </c>
      <c r="Y61">
        <f>'2001 Coho Exp'!Y60</f>
        <v>63</v>
      </c>
      <c r="Z61">
        <f t="shared" si="4"/>
        <v>270</v>
      </c>
      <c r="AB61">
        <f t="shared" si="5"/>
        <v>270</v>
      </c>
      <c r="AC61">
        <f t="shared" si="6"/>
        <v>5440.6956521739139</v>
      </c>
      <c r="AE61">
        <f t="shared" si="7"/>
        <v>24</v>
      </c>
      <c r="AF61">
        <f t="shared" si="8"/>
        <v>37.782608695652172</v>
      </c>
      <c r="AG61">
        <f t="shared" si="29"/>
        <v>4</v>
      </c>
      <c r="AH61">
        <f t="shared" si="29"/>
        <v>4</v>
      </c>
      <c r="AI61">
        <f t="shared" si="29"/>
        <v>4</v>
      </c>
      <c r="AJ61">
        <f t="shared" si="29"/>
        <v>0</v>
      </c>
      <c r="AK61">
        <f t="shared" si="29"/>
        <v>25</v>
      </c>
      <c r="AL61">
        <f t="shared" si="29"/>
        <v>0</v>
      </c>
      <c r="AM61">
        <f t="shared" si="29"/>
        <v>4</v>
      </c>
      <c r="AN61">
        <f t="shared" si="29"/>
        <v>0</v>
      </c>
      <c r="AO61">
        <f t="shared" si="29"/>
        <v>0</v>
      </c>
      <c r="AP61">
        <f t="shared" si="29"/>
        <v>0</v>
      </c>
      <c r="AQ61">
        <f t="shared" si="29"/>
        <v>0</v>
      </c>
      <c r="AR61">
        <f t="shared" si="29"/>
        <v>0</v>
      </c>
      <c r="AS61">
        <f t="shared" si="29"/>
        <v>0</v>
      </c>
      <c r="AT61">
        <f t="shared" si="29"/>
        <v>0</v>
      </c>
      <c r="AU61">
        <f t="shared" si="29"/>
        <v>0</v>
      </c>
      <c r="AV61">
        <f t="shared" si="29"/>
        <v>0</v>
      </c>
      <c r="AW61">
        <f t="shared" si="10"/>
        <v>4</v>
      </c>
      <c r="AX61">
        <f t="shared" si="11"/>
        <v>1</v>
      </c>
      <c r="AY61">
        <f t="shared" si="12"/>
        <v>625</v>
      </c>
      <c r="AZ61">
        <f t="shared" si="13"/>
        <v>625</v>
      </c>
      <c r="BA61">
        <f t="shared" si="14"/>
        <v>1</v>
      </c>
      <c r="BB61">
        <f t="shared" si="15"/>
        <v>0</v>
      </c>
      <c r="BC61">
        <f t="shared" si="16"/>
        <v>441</v>
      </c>
    </row>
    <row r="62" spans="1:55" x14ac:dyDescent="0.2">
      <c r="A62" s="1">
        <v>43698</v>
      </c>
      <c r="B62">
        <f>'2001 Coho Exp'!B61</f>
        <v>15</v>
      </c>
      <c r="C62">
        <f>'2001 Coho Exp'!C61</f>
        <v>36</v>
      </c>
      <c r="D62">
        <f>'2001 Coho Exp'!D61</f>
        <v>18</v>
      </c>
      <c r="E62">
        <f>'2001 Coho Exp'!E61</f>
        <v>15</v>
      </c>
      <c r="F62">
        <f>'2001 Coho Exp'!F61</f>
        <v>45</v>
      </c>
      <c r="G62">
        <f>'2001 Coho Exp'!G61</f>
        <v>6</v>
      </c>
      <c r="H62">
        <f>'2001 Coho Exp'!H61</f>
        <v>0</v>
      </c>
      <c r="I62">
        <f>'2001 Coho Exp'!I61</f>
        <v>0</v>
      </c>
      <c r="J62">
        <f>'2001 Coho Exp'!J61</f>
        <v>0</v>
      </c>
      <c r="K62">
        <f>'2001 Coho Exp'!K61</f>
        <v>0</v>
      </c>
      <c r="L62">
        <f>'2001 Coho Exp'!L61</f>
        <v>0</v>
      </c>
      <c r="M62">
        <f>'2001 Coho Exp'!M61</f>
        <v>0</v>
      </c>
      <c r="N62">
        <f>'2001 Coho Exp'!N61</f>
        <v>0</v>
      </c>
      <c r="O62">
        <f>'2001 Coho Exp'!O61</f>
        <v>0</v>
      </c>
      <c r="P62">
        <f>'2001 Coho Exp'!P61</f>
        <v>0</v>
      </c>
      <c r="Q62">
        <f>'2001 Coho Exp'!Q61</f>
        <v>0</v>
      </c>
      <c r="R62">
        <f>'2001 Coho Exp'!R61</f>
        <v>0</v>
      </c>
      <c r="S62">
        <f>'2001 Coho Exp'!S61</f>
        <v>0</v>
      </c>
      <c r="T62">
        <f>'2001 Coho Exp'!T61</f>
        <v>3</v>
      </c>
      <c r="U62">
        <f>'2001 Coho Exp'!U61</f>
        <v>3</v>
      </c>
      <c r="V62">
        <f>'2001 Coho Exp'!V61</f>
        <v>0</v>
      </c>
      <c r="W62">
        <f>'2001 Coho Exp'!W61</f>
        <v>45</v>
      </c>
      <c r="X62">
        <f>'2001 Coho Exp'!X61</f>
        <v>24</v>
      </c>
      <c r="Y62">
        <f>'2001 Coho Exp'!Y61</f>
        <v>69</v>
      </c>
      <c r="Z62">
        <f t="shared" si="4"/>
        <v>279</v>
      </c>
      <c r="AB62">
        <f t="shared" si="5"/>
        <v>279</v>
      </c>
      <c r="AC62">
        <f t="shared" si="6"/>
        <v>2692.1739130434785</v>
      </c>
      <c r="AE62">
        <f t="shared" si="7"/>
        <v>24</v>
      </c>
      <c r="AF62">
        <f t="shared" si="8"/>
        <v>18.695652173913043</v>
      </c>
      <c r="AG62">
        <f t="shared" si="29"/>
        <v>49</v>
      </c>
      <c r="AH62">
        <f t="shared" si="29"/>
        <v>36</v>
      </c>
      <c r="AI62">
        <f t="shared" si="29"/>
        <v>1</v>
      </c>
      <c r="AJ62">
        <f t="shared" si="29"/>
        <v>100</v>
      </c>
      <c r="AK62">
        <f t="shared" si="29"/>
        <v>169</v>
      </c>
      <c r="AL62">
        <f t="shared" si="29"/>
        <v>4</v>
      </c>
      <c r="AM62">
        <f t="shared" si="29"/>
        <v>0</v>
      </c>
      <c r="AN62">
        <f t="shared" si="29"/>
        <v>0</v>
      </c>
      <c r="AO62">
        <f t="shared" si="29"/>
        <v>0</v>
      </c>
      <c r="AP62">
        <f t="shared" si="29"/>
        <v>0</v>
      </c>
      <c r="AQ62">
        <f t="shared" si="29"/>
        <v>0</v>
      </c>
      <c r="AR62">
        <f t="shared" si="29"/>
        <v>0</v>
      </c>
      <c r="AS62">
        <f t="shared" si="29"/>
        <v>0</v>
      </c>
      <c r="AT62">
        <f t="shared" si="29"/>
        <v>0</v>
      </c>
      <c r="AU62">
        <f t="shared" si="29"/>
        <v>0</v>
      </c>
      <c r="AV62">
        <f t="shared" si="29"/>
        <v>0</v>
      </c>
      <c r="AW62">
        <f t="shared" si="10"/>
        <v>0</v>
      </c>
      <c r="AX62">
        <f t="shared" si="11"/>
        <v>1</v>
      </c>
      <c r="AY62">
        <f t="shared" si="12"/>
        <v>0</v>
      </c>
      <c r="AZ62">
        <f t="shared" si="13"/>
        <v>1</v>
      </c>
      <c r="BA62">
        <f t="shared" si="14"/>
        <v>225</v>
      </c>
      <c r="BB62">
        <f t="shared" si="15"/>
        <v>49</v>
      </c>
      <c r="BC62">
        <f t="shared" si="16"/>
        <v>225</v>
      </c>
    </row>
    <row r="63" spans="1:55" x14ac:dyDescent="0.2">
      <c r="A63" s="1">
        <v>43699</v>
      </c>
      <c r="B63">
        <f>'2001 Coho Exp'!B62</f>
        <v>6</v>
      </c>
      <c r="C63">
        <f>'2001 Coho Exp'!C62</f>
        <v>21</v>
      </c>
      <c r="D63">
        <f>'2001 Coho Exp'!D62</f>
        <v>9</v>
      </c>
      <c r="E63">
        <f>'2001 Coho Exp'!E62</f>
        <v>39</v>
      </c>
      <c r="F63">
        <f>'2001 Coho Exp'!F62</f>
        <v>15</v>
      </c>
      <c r="G63">
        <f>'2001 Coho Exp'!G62</f>
        <v>15</v>
      </c>
      <c r="H63">
        <f>'2001 Coho Exp'!H62</f>
        <v>6</v>
      </c>
      <c r="I63">
        <f>'2001 Coho Exp'!I62</f>
        <v>0</v>
      </c>
      <c r="J63">
        <f>'2001 Coho Exp'!J62</f>
        <v>0</v>
      </c>
      <c r="K63">
        <f>'2001 Coho Exp'!K62</f>
        <v>0</v>
      </c>
      <c r="L63">
        <f>'2001 Coho Exp'!L62</f>
        <v>0</v>
      </c>
      <c r="M63">
        <f>'2001 Coho Exp'!M62</f>
        <v>0</v>
      </c>
      <c r="N63">
        <f>'2001 Coho Exp'!N62</f>
        <v>0</v>
      </c>
      <c r="O63">
        <f>'2001 Coho Exp'!O62</f>
        <v>0</v>
      </c>
      <c r="P63">
        <f>'2001 Coho Exp'!P62</f>
        <v>0</v>
      </c>
      <c r="Q63">
        <f>'2001 Coho Exp'!Q62</f>
        <v>0</v>
      </c>
      <c r="R63">
        <f>'2001 Coho Exp'!R62</f>
        <v>0</v>
      </c>
      <c r="S63">
        <f>'2001 Coho Exp'!S62</f>
        <v>0</v>
      </c>
      <c r="T63">
        <f>'2001 Coho Exp'!T62</f>
        <v>0</v>
      </c>
      <c r="U63">
        <f>'2001 Coho Exp'!U62</f>
        <v>0</v>
      </c>
      <c r="V63">
        <f>'2001 Coho Exp'!V62</f>
        <v>0</v>
      </c>
      <c r="W63">
        <f>'2001 Coho Exp'!W62</f>
        <v>0</v>
      </c>
      <c r="X63">
        <f>'2001 Coho Exp'!X62</f>
        <v>9</v>
      </c>
      <c r="Y63">
        <f>'2001 Coho Exp'!Y62</f>
        <v>30</v>
      </c>
      <c r="Z63">
        <f t="shared" si="4"/>
        <v>150</v>
      </c>
      <c r="AB63">
        <f t="shared" si="5"/>
        <v>150</v>
      </c>
      <c r="AC63">
        <f t="shared" si="6"/>
        <v>864.00000000000011</v>
      </c>
      <c r="AE63">
        <f t="shared" si="7"/>
        <v>24</v>
      </c>
      <c r="AF63">
        <f t="shared" si="8"/>
        <v>6</v>
      </c>
      <c r="AG63">
        <f t="shared" si="29"/>
        <v>25</v>
      </c>
      <c r="AH63">
        <f t="shared" si="29"/>
        <v>16</v>
      </c>
      <c r="AI63">
        <f t="shared" si="29"/>
        <v>100</v>
      </c>
      <c r="AJ63">
        <f t="shared" si="29"/>
        <v>64</v>
      </c>
      <c r="AK63">
        <f t="shared" si="29"/>
        <v>0</v>
      </c>
      <c r="AL63">
        <f t="shared" si="29"/>
        <v>9</v>
      </c>
      <c r="AM63">
        <f t="shared" si="29"/>
        <v>4</v>
      </c>
      <c r="AN63">
        <f t="shared" si="29"/>
        <v>0</v>
      </c>
      <c r="AO63">
        <f t="shared" si="29"/>
        <v>0</v>
      </c>
      <c r="AP63">
        <f t="shared" si="29"/>
        <v>0</v>
      </c>
      <c r="AQ63">
        <f t="shared" si="29"/>
        <v>0</v>
      </c>
      <c r="AR63">
        <f t="shared" si="29"/>
        <v>0</v>
      </c>
      <c r="AS63">
        <f t="shared" si="29"/>
        <v>0</v>
      </c>
      <c r="AT63">
        <f t="shared" si="29"/>
        <v>0</v>
      </c>
      <c r="AU63">
        <f t="shared" si="29"/>
        <v>0</v>
      </c>
      <c r="AV63">
        <f t="shared" si="29"/>
        <v>0</v>
      </c>
      <c r="AW63">
        <f t="shared" si="10"/>
        <v>0</v>
      </c>
      <c r="AX63">
        <f t="shared" si="11"/>
        <v>0</v>
      </c>
      <c r="AY63">
        <f t="shared" si="12"/>
        <v>0</v>
      </c>
      <c r="AZ63">
        <f t="shared" si="13"/>
        <v>0</v>
      </c>
      <c r="BA63">
        <f t="shared" si="14"/>
        <v>0</v>
      </c>
      <c r="BB63">
        <f t="shared" si="15"/>
        <v>9</v>
      </c>
      <c r="BC63">
        <f t="shared" si="16"/>
        <v>49</v>
      </c>
    </row>
    <row r="64" spans="1:55" x14ac:dyDescent="0.2">
      <c r="A64" s="1">
        <v>43700</v>
      </c>
      <c r="B64">
        <f>'2001 Coho Exp'!B63</f>
        <v>3</v>
      </c>
      <c r="C64">
        <f>'2001 Coho Exp'!C63</f>
        <v>6</v>
      </c>
      <c r="D64">
        <f>'2001 Coho Exp'!D63</f>
        <v>12</v>
      </c>
      <c r="E64">
        <f>'2001 Coho Exp'!E63</f>
        <v>30</v>
      </c>
      <c r="F64">
        <f>'2001 Coho Exp'!F63</f>
        <v>33</v>
      </c>
      <c r="G64">
        <f>'2001 Coho Exp'!G63</f>
        <v>18</v>
      </c>
      <c r="H64">
        <f>'2001 Coho Exp'!H63</f>
        <v>12</v>
      </c>
      <c r="I64">
        <f>'2001 Coho Exp'!I63</f>
        <v>0</v>
      </c>
      <c r="J64">
        <f>'2001 Coho Exp'!J63</f>
        <v>0</v>
      </c>
      <c r="K64">
        <f>'2001 Coho Exp'!K63</f>
        <v>0</v>
      </c>
      <c r="L64">
        <f>'2001 Coho Exp'!L63</f>
        <v>0</v>
      </c>
      <c r="M64">
        <f>'2001 Coho Exp'!M63</f>
        <v>0</v>
      </c>
      <c r="N64">
        <f>'2001 Coho Exp'!N63</f>
        <v>0</v>
      </c>
      <c r="O64">
        <f>'2001 Coho Exp'!O63</f>
        <v>0</v>
      </c>
      <c r="P64">
        <f>'2001 Coho Exp'!P63</f>
        <v>0</v>
      </c>
      <c r="Q64">
        <f>'2001 Coho Exp'!Q63</f>
        <v>0</v>
      </c>
      <c r="R64">
        <f>'2001 Coho Exp'!R63</f>
        <v>0</v>
      </c>
      <c r="S64">
        <f>'2001 Coho Exp'!S63</f>
        <v>0</v>
      </c>
      <c r="T64">
        <f>'2001 Coho Exp'!T63</f>
        <v>0</v>
      </c>
      <c r="U64">
        <f>'2001 Coho Exp'!U63</f>
        <v>0</v>
      </c>
      <c r="V64">
        <f>'2001 Coho Exp'!V63</f>
        <v>0</v>
      </c>
      <c r="W64">
        <f>'2001 Coho Exp'!W63</f>
        <v>24</v>
      </c>
      <c r="X64">
        <f>'2001 Coho Exp'!X63</f>
        <v>21</v>
      </c>
      <c r="Y64">
        <f>'2001 Coho Exp'!Y63</f>
        <v>162</v>
      </c>
      <c r="Z64">
        <f t="shared" si="4"/>
        <v>321</v>
      </c>
      <c r="AB64">
        <f t="shared" si="5"/>
        <v>321</v>
      </c>
      <c r="AC64">
        <f t="shared" si="6"/>
        <v>7390.9565217391319</v>
      </c>
      <c r="AE64">
        <f t="shared" si="7"/>
        <v>24</v>
      </c>
      <c r="AF64">
        <f t="shared" si="8"/>
        <v>51.326086956521742</v>
      </c>
      <c r="AG64">
        <f t="shared" si="29"/>
        <v>1</v>
      </c>
      <c r="AH64">
        <f t="shared" si="29"/>
        <v>4</v>
      </c>
      <c r="AI64">
        <f t="shared" si="29"/>
        <v>36</v>
      </c>
      <c r="AJ64">
        <f t="shared" si="29"/>
        <v>1</v>
      </c>
      <c r="AK64">
        <f t="shared" si="29"/>
        <v>25</v>
      </c>
      <c r="AL64">
        <f t="shared" si="29"/>
        <v>4</v>
      </c>
      <c r="AM64">
        <f t="shared" si="29"/>
        <v>16</v>
      </c>
      <c r="AN64">
        <f t="shared" si="29"/>
        <v>0</v>
      </c>
      <c r="AO64">
        <f t="shared" si="29"/>
        <v>0</v>
      </c>
      <c r="AP64">
        <f t="shared" si="29"/>
        <v>0</v>
      </c>
      <c r="AQ64">
        <f t="shared" si="29"/>
        <v>0</v>
      </c>
      <c r="AR64">
        <f t="shared" si="29"/>
        <v>0</v>
      </c>
      <c r="AS64">
        <f t="shared" si="29"/>
        <v>0</v>
      </c>
      <c r="AT64">
        <f t="shared" si="29"/>
        <v>0</v>
      </c>
      <c r="AU64">
        <f t="shared" si="29"/>
        <v>0</v>
      </c>
      <c r="AV64">
        <f t="shared" si="29"/>
        <v>0</v>
      </c>
      <c r="AW64">
        <f t="shared" si="10"/>
        <v>0</v>
      </c>
      <c r="AX64">
        <f t="shared" si="11"/>
        <v>0</v>
      </c>
      <c r="AY64">
        <f t="shared" si="12"/>
        <v>0</v>
      </c>
      <c r="AZ64">
        <f t="shared" si="13"/>
        <v>0</v>
      </c>
      <c r="BA64">
        <f t="shared" si="14"/>
        <v>64</v>
      </c>
      <c r="BB64">
        <f t="shared" si="15"/>
        <v>1</v>
      </c>
      <c r="BC64">
        <f t="shared" si="16"/>
        <v>2209</v>
      </c>
    </row>
    <row r="65" spans="1:55" x14ac:dyDescent="0.2">
      <c r="A65" s="1">
        <v>43701</v>
      </c>
      <c r="B65">
        <f>'2001 Coho Exp'!B64</f>
        <v>81</v>
      </c>
      <c r="C65">
        <f>'2001 Coho Exp'!C64</f>
        <v>45</v>
      </c>
      <c r="D65">
        <f>'2001 Coho Exp'!D64</f>
        <v>48</v>
      </c>
      <c r="E65">
        <f>'2001 Coho Exp'!E64</f>
        <v>39</v>
      </c>
      <c r="F65">
        <f>'2001 Coho Exp'!F64</f>
        <v>33</v>
      </c>
      <c r="G65">
        <f>'2001 Coho Exp'!G64</f>
        <v>12</v>
      </c>
      <c r="H65">
        <f>'2001 Coho Exp'!H64</f>
        <v>0</v>
      </c>
      <c r="I65">
        <f>'2001 Coho Exp'!I64</f>
        <v>0</v>
      </c>
      <c r="J65">
        <f>'2001 Coho Exp'!J64</f>
        <v>0</v>
      </c>
      <c r="K65">
        <f>'2001 Coho Exp'!K64</f>
        <v>0</v>
      </c>
      <c r="L65">
        <f>'2001 Coho Exp'!L64</f>
        <v>0</v>
      </c>
      <c r="M65">
        <f>'2001 Coho Exp'!M64</f>
        <v>0</v>
      </c>
      <c r="N65">
        <f>'2001 Coho Exp'!N64</f>
        <v>6</v>
      </c>
      <c r="O65">
        <f>'2001 Coho Exp'!O64</f>
        <v>6</v>
      </c>
      <c r="P65">
        <f>'2001 Coho Exp'!P64</f>
        <v>0</v>
      </c>
      <c r="Q65">
        <f>'2001 Coho Exp'!Q64</f>
        <v>3</v>
      </c>
      <c r="R65">
        <f>'2001 Coho Exp'!R64</f>
        <v>0</v>
      </c>
      <c r="S65">
        <f>'2001 Coho Exp'!S64</f>
        <v>0</v>
      </c>
      <c r="T65">
        <f>'2001 Coho Exp'!T64</f>
        <v>0</v>
      </c>
      <c r="U65">
        <f>'2001 Coho Exp'!U64</f>
        <v>0</v>
      </c>
      <c r="V65">
        <f>'2001 Coho Exp'!V64</f>
        <v>0</v>
      </c>
      <c r="W65">
        <f>'2001 Coho Exp'!W64</f>
        <v>12</v>
      </c>
      <c r="X65">
        <f>'2001 Coho Exp'!X64</f>
        <v>0</v>
      </c>
      <c r="Y65">
        <f>'2001 Coho Exp'!Y64</f>
        <v>45</v>
      </c>
      <c r="Z65">
        <f t="shared" si="4"/>
        <v>330</v>
      </c>
      <c r="AB65">
        <f t="shared" si="5"/>
        <v>330</v>
      </c>
      <c r="AC65">
        <f t="shared" si="6"/>
        <v>1533.9130434782612</v>
      </c>
      <c r="AE65">
        <f t="shared" si="7"/>
        <v>24</v>
      </c>
      <c r="AF65">
        <f t="shared" si="8"/>
        <v>10.652173913043478</v>
      </c>
      <c r="AG65">
        <f t="shared" si="29"/>
        <v>144</v>
      </c>
      <c r="AH65">
        <f t="shared" si="29"/>
        <v>1</v>
      </c>
      <c r="AI65">
        <f t="shared" si="29"/>
        <v>9</v>
      </c>
      <c r="AJ65">
        <f t="shared" si="29"/>
        <v>4</v>
      </c>
      <c r="AK65">
        <f t="shared" si="29"/>
        <v>49</v>
      </c>
      <c r="AL65">
        <f t="shared" si="29"/>
        <v>16</v>
      </c>
      <c r="AM65">
        <f t="shared" si="29"/>
        <v>0</v>
      </c>
      <c r="AN65">
        <f t="shared" si="29"/>
        <v>0</v>
      </c>
      <c r="AO65">
        <f t="shared" si="29"/>
        <v>0</v>
      </c>
      <c r="AP65">
        <f t="shared" si="29"/>
        <v>0</v>
      </c>
      <c r="AQ65">
        <f t="shared" si="29"/>
        <v>0</v>
      </c>
      <c r="AR65">
        <f t="shared" si="29"/>
        <v>4</v>
      </c>
      <c r="AS65">
        <f t="shared" si="29"/>
        <v>0</v>
      </c>
      <c r="AT65">
        <f t="shared" si="29"/>
        <v>4</v>
      </c>
      <c r="AU65">
        <f t="shared" si="29"/>
        <v>1</v>
      </c>
      <c r="AV65">
        <f t="shared" si="29"/>
        <v>1</v>
      </c>
      <c r="AW65">
        <f t="shared" si="10"/>
        <v>0</v>
      </c>
      <c r="AX65">
        <f t="shared" si="11"/>
        <v>0</v>
      </c>
      <c r="AY65">
        <f t="shared" si="12"/>
        <v>0</v>
      </c>
      <c r="AZ65">
        <f t="shared" si="13"/>
        <v>0</v>
      </c>
      <c r="BA65">
        <f t="shared" si="14"/>
        <v>16</v>
      </c>
      <c r="BB65">
        <f t="shared" si="15"/>
        <v>16</v>
      </c>
      <c r="BC65">
        <f t="shared" si="16"/>
        <v>225</v>
      </c>
    </row>
    <row r="66" spans="1:55" x14ac:dyDescent="0.2">
      <c r="A66" s="1">
        <v>43702</v>
      </c>
      <c r="B66">
        <f>'2001 Coho Exp'!B65</f>
        <v>15</v>
      </c>
      <c r="C66">
        <f>'2001 Coho Exp'!C65</f>
        <v>57</v>
      </c>
      <c r="D66">
        <f>'2001 Coho Exp'!D65</f>
        <v>39</v>
      </c>
      <c r="E66">
        <f>'2001 Coho Exp'!E65</f>
        <v>30</v>
      </c>
      <c r="F66">
        <f>'2001 Coho Exp'!F65</f>
        <v>33</v>
      </c>
      <c r="G66">
        <f>'2001 Coho Exp'!G65</f>
        <v>9</v>
      </c>
      <c r="H66">
        <f>'2001 Coho Exp'!H65</f>
        <v>-3</v>
      </c>
      <c r="I66">
        <f>'2001 Coho Exp'!I65</f>
        <v>0</v>
      </c>
      <c r="J66">
        <f>'2001 Coho Exp'!J65</f>
        <v>0</v>
      </c>
      <c r="K66">
        <f>'2001 Coho Exp'!K65</f>
        <v>0</v>
      </c>
      <c r="L66">
        <f>'2001 Coho Exp'!L65</f>
        <v>0</v>
      </c>
      <c r="M66">
        <f>'2001 Coho Exp'!M65</f>
        <v>12</v>
      </c>
      <c r="N66">
        <f>'2001 Coho Exp'!N65</f>
        <v>39</v>
      </c>
      <c r="O66">
        <f>'2001 Coho Exp'!O65</f>
        <v>30</v>
      </c>
      <c r="P66">
        <f>'2001 Coho Exp'!P65</f>
        <v>3</v>
      </c>
      <c r="Q66">
        <f>'2001 Coho Exp'!Q65</f>
        <v>0</v>
      </c>
      <c r="R66">
        <f>'2001 Coho Exp'!R65</f>
        <v>0</v>
      </c>
      <c r="S66">
        <f>'2001 Coho Exp'!S65</f>
        <v>0</v>
      </c>
      <c r="T66">
        <f>'2001 Coho Exp'!T65</f>
        <v>18</v>
      </c>
      <c r="U66">
        <f>'2001 Coho Exp'!U65</f>
        <v>0</v>
      </c>
      <c r="V66">
        <f>'2001 Coho Exp'!V65</f>
        <v>0</v>
      </c>
      <c r="W66">
        <f>'2001 Coho Exp'!W65</f>
        <v>12</v>
      </c>
      <c r="X66">
        <f>'2001 Coho Exp'!X65</f>
        <v>9</v>
      </c>
      <c r="Y66">
        <f>'2001 Coho Exp'!Y65</f>
        <v>27</v>
      </c>
      <c r="Z66">
        <f t="shared" si="4"/>
        <v>330</v>
      </c>
      <c r="AB66">
        <f t="shared" si="5"/>
        <v>330</v>
      </c>
      <c r="AC66">
        <f t="shared" si="6"/>
        <v>1990.9565217391307</v>
      </c>
      <c r="AE66">
        <f t="shared" si="7"/>
        <v>24</v>
      </c>
      <c r="AF66">
        <f t="shared" si="8"/>
        <v>13.826086956521738</v>
      </c>
      <c r="AG66">
        <f t="shared" si="29"/>
        <v>196</v>
      </c>
      <c r="AH66">
        <f t="shared" si="29"/>
        <v>36</v>
      </c>
      <c r="AI66">
        <f t="shared" si="29"/>
        <v>9</v>
      </c>
      <c r="AJ66">
        <f t="shared" si="29"/>
        <v>1</v>
      </c>
      <c r="AK66">
        <f t="shared" si="29"/>
        <v>64</v>
      </c>
      <c r="AL66">
        <f t="shared" si="29"/>
        <v>16</v>
      </c>
      <c r="AM66">
        <f t="shared" si="29"/>
        <v>1</v>
      </c>
      <c r="AN66">
        <f t="shared" si="29"/>
        <v>0</v>
      </c>
      <c r="AO66">
        <f t="shared" si="29"/>
        <v>0</v>
      </c>
      <c r="AP66">
        <f t="shared" si="29"/>
        <v>0</v>
      </c>
      <c r="AQ66">
        <f t="shared" si="29"/>
        <v>16</v>
      </c>
      <c r="AR66">
        <f t="shared" si="29"/>
        <v>81</v>
      </c>
      <c r="AS66">
        <f t="shared" si="29"/>
        <v>9</v>
      </c>
      <c r="AT66">
        <f t="shared" si="29"/>
        <v>81</v>
      </c>
      <c r="AU66">
        <f t="shared" si="29"/>
        <v>1</v>
      </c>
      <c r="AV66">
        <f t="shared" si="29"/>
        <v>0</v>
      </c>
      <c r="AW66">
        <f t="shared" si="10"/>
        <v>0</v>
      </c>
      <c r="AX66">
        <f t="shared" si="11"/>
        <v>36</v>
      </c>
      <c r="AY66">
        <f t="shared" si="12"/>
        <v>36</v>
      </c>
      <c r="AZ66">
        <f t="shared" si="13"/>
        <v>0</v>
      </c>
      <c r="BA66">
        <f t="shared" si="14"/>
        <v>16</v>
      </c>
      <c r="BB66">
        <f t="shared" si="15"/>
        <v>1</v>
      </c>
      <c r="BC66">
        <f t="shared" si="16"/>
        <v>36</v>
      </c>
    </row>
    <row r="67" spans="1:55" x14ac:dyDescent="0.2">
      <c r="A67" s="1">
        <v>43703</v>
      </c>
      <c r="B67">
        <f>'2001 Coho Exp'!B66</f>
        <v>24</v>
      </c>
      <c r="C67">
        <f>'2001 Coho Exp'!C66</f>
        <v>42</v>
      </c>
      <c r="D67">
        <f>'2001 Coho Exp'!D66</f>
        <v>48</v>
      </c>
      <c r="E67">
        <f>'2001 Coho Exp'!E66</f>
        <v>132</v>
      </c>
      <c r="F67">
        <f>'2001 Coho Exp'!F66</f>
        <v>87</v>
      </c>
      <c r="G67">
        <f>'2001 Coho Exp'!G66</f>
        <v>21</v>
      </c>
      <c r="H67">
        <f>'2001 Coho Exp'!H66</f>
        <v>3</v>
      </c>
      <c r="I67">
        <f>'2001 Coho Exp'!I66</f>
        <v>0</v>
      </c>
      <c r="J67">
        <f>'2001 Coho Exp'!J66</f>
        <v>0</v>
      </c>
      <c r="K67">
        <f>'2001 Coho Exp'!K66</f>
        <v>0</v>
      </c>
      <c r="L67">
        <f>'2001 Coho Exp'!L66</f>
        <v>0</v>
      </c>
      <c r="M67">
        <f>'2001 Coho Exp'!M66</f>
        <v>0</v>
      </c>
      <c r="N67">
        <f>'2001 Coho Exp'!N66</f>
        <v>0</v>
      </c>
      <c r="O67">
        <f>'2001 Coho Exp'!O66</f>
        <v>0</v>
      </c>
      <c r="P67">
        <f>'2001 Coho Exp'!P66</f>
        <v>0</v>
      </c>
      <c r="Q67">
        <f>'2001 Coho Exp'!Q66</f>
        <v>12</v>
      </c>
      <c r="R67">
        <f>'2001 Coho Exp'!R66</f>
        <v>3</v>
      </c>
      <c r="S67">
        <f>'2001 Coho Exp'!S66</f>
        <v>9</v>
      </c>
      <c r="T67">
        <f>'2001 Coho Exp'!T66</f>
        <v>0</v>
      </c>
      <c r="U67">
        <f>'2001 Coho Exp'!U66</f>
        <v>0</v>
      </c>
      <c r="V67">
        <f>'2001 Coho Exp'!V66</f>
        <v>0</v>
      </c>
      <c r="W67">
        <f>'2001 Coho Exp'!W66</f>
        <v>30</v>
      </c>
      <c r="X67">
        <f>'2001 Coho Exp'!X66</f>
        <v>24</v>
      </c>
      <c r="Y67">
        <f>'2001 Coho Exp'!Y66</f>
        <v>30</v>
      </c>
      <c r="Z67">
        <f t="shared" si="4"/>
        <v>465</v>
      </c>
      <c r="AB67">
        <f t="shared" si="5"/>
        <v>465</v>
      </c>
      <c r="AC67">
        <f t="shared" si="6"/>
        <v>5371.826086956522</v>
      </c>
      <c r="AE67">
        <f t="shared" si="7"/>
        <v>24</v>
      </c>
      <c r="AF67">
        <f t="shared" si="8"/>
        <v>37.304347826086953</v>
      </c>
      <c r="AG67">
        <f t="shared" si="29"/>
        <v>36</v>
      </c>
      <c r="AH67">
        <f t="shared" si="29"/>
        <v>4</v>
      </c>
      <c r="AI67">
        <f t="shared" si="29"/>
        <v>784</v>
      </c>
      <c r="AJ67">
        <f t="shared" si="29"/>
        <v>225</v>
      </c>
      <c r="AK67">
        <f t="shared" si="29"/>
        <v>484</v>
      </c>
      <c r="AL67">
        <f t="shared" si="29"/>
        <v>36</v>
      </c>
      <c r="AM67">
        <f t="shared" si="29"/>
        <v>1</v>
      </c>
      <c r="AN67">
        <f t="shared" si="29"/>
        <v>0</v>
      </c>
      <c r="AO67">
        <f t="shared" si="29"/>
        <v>0</v>
      </c>
      <c r="AP67">
        <f t="shared" si="29"/>
        <v>0</v>
      </c>
      <c r="AQ67">
        <f t="shared" si="29"/>
        <v>0</v>
      </c>
      <c r="AR67">
        <f t="shared" si="29"/>
        <v>0</v>
      </c>
      <c r="AS67">
        <f t="shared" si="29"/>
        <v>0</v>
      </c>
      <c r="AT67">
        <f t="shared" si="29"/>
        <v>0</v>
      </c>
      <c r="AU67">
        <f t="shared" si="29"/>
        <v>16</v>
      </c>
      <c r="AV67">
        <f t="shared" si="29"/>
        <v>9</v>
      </c>
      <c r="AW67">
        <f t="shared" si="10"/>
        <v>4</v>
      </c>
      <c r="AX67">
        <f t="shared" si="11"/>
        <v>9</v>
      </c>
      <c r="AY67">
        <f t="shared" si="12"/>
        <v>0</v>
      </c>
      <c r="AZ67">
        <f t="shared" si="13"/>
        <v>0</v>
      </c>
      <c r="BA67">
        <f t="shared" si="14"/>
        <v>100</v>
      </c>
      <c r="BB67">
        <f t="shared" si="15"/>
        <v>4</v>
      </c>
      <c r="BC67">
        <f t="shared" si="16"/>
        <v>4</v>
      </c>
    </row>
    <row r="68" spans="1:55" x14ac:dyDescent="0.2">
      <c r="A68" s="1">
        <v>43704</v>
      </c>
      <c r="B68">
        <f>'2001 Coho Exp'!B67</f>
        <v>48</v>
      </c>
      <c r="C68">
        <f>'2001 Coho Exp'!C67</f>
        <v>129</v>
      </c>
      <c r="D68">
        <f>'2001 Coho Exp'!D67</f>
        <v>198</v>
      </c>
      <c r="E68">
        <f>'2001 Coho Exp'!E67</f>
        <v>168</v>
      </c>
      <c r="F68">
        <f>'2001 Coho Exp'!F67</f>
        <v>48</v>
      </c>
      <c r="G68">
        <f>'2001 Coho Exp'!G67</f>
        <v>27</v>
      </c>
      <c r="H68">
        <f>'2001 Coho Exp'!H67</f>
        <v>-6</v>
      </c>
      <c r="I68">
        <f>'2001 Coho Exp'!I67</f>
        <v>3</v>
      </c>
      <c r="J68">
        <f>'2001 Coho Exp'!J67</f>
        <v>-3</v>
      </c>
      <c r="K68">
        <f>'2001 Coho Exp'!K67</f>
        <v>-6</v>
      </c>
      <c r="L68">
        <f>'2001 Coho Exp'!L67</f>
        <v>0</v>
      </c>
      <c r="M68">
        <f>'2001 Coho Exp'!M67</f>
        <v>0</v>
      </c>
      <c r="N68">
        <f>'2001 Coho Exp'!N67</f>
        <v>0</v>
      </c>
      <c r="O68">
        <f>'2001 Coho Exp'!O67</f>
        <v>0</v>
      </c>
      <c r="P68">
        <f>'2001 Coho Exp'!P67</f>
        <v>0</v>
      </c>
      <c r="Q68">
        <f>'2001 Coho Exp'!Q67</f>
        <v>0</v>
      </c>
      <c r="R68">
        <f>'2001 Coho Exp'!R67</f>
        <v>0</v>
      </c>
      <c r="S68">
        <f>'2001 Coho Exp'!S67</f>
        <v>0</v>
      </c>
      <c r="T68">
        <f>'2001 Coho Exp'!T67</f>
        <v>0</v>
      </c>
      <c r="U68">
        <f>'2001 Coho Exp'!U67</f>
        <v>0</v>
      </c>
      <c r="V68">
        <f>'2001 Coho Exp'!V67</f>
        <v>0</v>
      </c>
      <c r="W68">
        <f>'2001 Coho Exp'!W67</f>
        <v>0</v>
      </c>
      <c r="X68">
        <f>'2001 Coho Exp'!X67</f>
        <v>45</v>
      </c>
      <c r="Y68">
        <f>'2001 Coho Exp'!Y67</f>
        <v>3</v>
      </c>
      <c r="Z68">
        <f t="shared" si="4"/>
        <v>654</v>
      </c>
      <c r="AB68">
        <f t="shared" si="5"/>
        <v>654</v>
      </c>
      <c r="AC68">
        <f t="shared" si="6"/>
        <v>11166.260869565218</v>
      </c>
      <c r="AE68">
        <f t="shared" si="7"/>
        <v>24</v>
      </c>
      <c r="AF68">
        <f t="shared" si="8"/>
        <v>77.543478260869563</v>
      </c>
      <c r="AG68">
        <f t="shared" si="29"/>
        <v>729</v>
      </c>
      <c r="AH68">
        <f t="shared" si="29"/>
        <v>529</v>
      </c>
      <c r="AI68">
        <f t="shared" si="29"/>
        <v>100</v>
      </c>
      <c r="AJ68">
        <f t="shared" si="29"/>
        <v>1600</v>
      </c>
      <c r="AK68">
        <f t="shared" si="29"/>
        <v>49</v>
      </c>
      <c r="AL68">
        <f t="shared" si="29"/>
        <v>121</v>
      </c>
      <c r="AM68">
        <f t="shared" si="29"/>
        <v>9</v>
      </c>
      <c r="AN68">
        <f t="shared" si="29"/>
        <v>4</v>
      </c>
      <c r="AO68">
        <f t="shared" si="29"/>
        <v>1</v>
      </c>
      <c r="AP68">
        <f t="shared" si="29"/>
        <v>4</v>
      </c>
      <c r="AQ68">
        <f t="shared" si="29"/>
        <v>0</v>
      </c>
      <c r="AR68">
        <f t="shared" si="29"/>
        <v>0</v>
      </c>
      <c r="AS68">
        <f t="shared" si="29"/>
        <v>0</v>
      </c>
      <c r="AT68">
        <f t="shared" si="29"/>
        <v>0</v>
      </c>
      <c r="AU68">
        <f t="shared" si="29"/>
        <v>0</v>
      </c>
      <c r="AV68">
        <f t="shared" si="29"/>
        <v>0</v>
      </c>
      <c r="AW68">
        <f t="shared" si="10"/>
        <v>0</v>
      </c>
      <c r="AX68">
        <f t="shared" si="11"/>
        <v>0</v>
      </c>
      <c r="AY68">
        <f t="shared" si="12"/>
        <v>0</v>
      </c>
      <c r="AZ68">
        <f t="shared" si="13"/>
        <v>0</v>
      </c>
      <c r="BA68">
        <f t="shared" si="14"/>
        <v>0</v>
      </c>
      <c r="BB68">
        <f t="shared" si="15"/>
        <v>225</v>
      </c>
      <c r="BC68">
        <f t="shared" si="16"/>
        <v>196</v>
      </c>
    </row>
    <row r="69" spans="1:55" x14ac:dyDescent="0.2">
      <c r="A69" s="1">
        <v>43705</v>
      </c>
      <c r="B69">
        <f>'2001 Coho Exp'!B68</f>
        <v>45</v>
      </c>
      <c r="C69">
        <f>'2001 Coho Exp'!C68</f>
        <v>15</v>
      </c>
      <c r="D69">
        <f>'2001 Coho Exp'!D68</f>
        <v>57</v>
      </c>
      <c r="E69">
        <f>'2001 Coho Exp'!E68</f>
        <v>9</v>
      </c>
      <c r="F69">
        <f>'2001 Coho Exp'!F68</f>
        <v>15</v>
      </c>
      <c r="G69">
        <f>'2001 Coho Exp'!G68</f>
        <v>12</v>
      </c>
      <c r="H69">
        <f>'2001 Coho Exp'!H68</f>
        <v>6</v>
      </c>
      <c r="I69">
        <f>'2001 Coho Exp'!I68</f>
        <v>0</v>
      </c>
      <c r="J69">
        <f>'2001 Coho Exp'!J68</f>
        <v>0</v>
      </c>
      <c r="K69">
        <f>'2001 Coho Exp'!K68</f>
        <v>0</v>
      </c>
      <c r="L69">
        <f>'2001 Coho Exp'!L68</f>
        <v>6</v>
      </c>
      <c r="M69">
        <f>'2001 Coho Exp'!M68</f>
        <v>0</v>
      </c>
      <c r="N69">
        <f>'2001 Coho Exp'!N68</f>
        <v>0</v>
      </c>
      <c r="O69">
        <f>'2001 Coho Exp'!O68</f>
        <v>-3</v>
      </c>
      <c r="P69">
        <f>'2001 Coho Exp'!P68</f>
        <v>0</v>
      </c>
      <c r="Q69">
        <f>'2001 Coho Exp'!Q68</f>
        <v>0</v>
      </c>
      <c r="R69">
        <f>'2001 Coho Exp'!R68</f>
        <v>12</v>
      </c>
      <c r="S69">
        <f>'2001 Coho Exp'!S68</f>
        <v>0</v>
      </c>
      <c r="T69">
        <f>'2001 Coho Exp'!T68</f>
        <v>0</v>
      </c>
      <c r="U69">
        <f>'2001 Coho Exp'!U68</f>
        <v>0</v>
      </c>
      <c r="V69">
        <f>'2001 Coho Exp'!V68</f>
        <v>0</v>
      </c>
      <c r="W69">
        <f>'2001 Coho Exp'!W68</f>
        <v>0</v>
      </c>
      <c r="X69">
        <f>'2001 Coho Exp'!X68</f>
        <v>0</v>
      </c>
      <c r="Y69">
        <f>'2001 Coho Exp'!Y68</f>
        <v>24</v>
      </c>
      <c r="Z69">
        <f t="shared" si="4"/>
        <v>198</v>
      </c>
      <c r="AB69">
        <f t="shared" si="5"/>
        <v>198</v>
      </c>
      <c r="AC69">
        <f t="shared" si="6"/>
        <v>2100.521739130435</v>
      </c>
      <c r="AE69">
        <f t="shared" si="7"/>
        <v>24</v>
      </c>
      <c r="AF69">
        <f t="shared" si="8"/>
        <v>14.586956521739131</v>
      </c>
      <c r="AG69">
        <f t="shared" si="29"/>
        <v>100</v>
      </c>
      <c r="AH69">
        <f t="shared" si="29"/>
        <v>196</v>
      </c>
      <c r="AI69">
        <f t="shared" si="29"/>
        <v>256</v>
      </c>
      <c r="AJ69">
        <f t="shared" si="29"/>
        <v>4</v>
      </c>
      <c r="AK69">
        <f t="shared" si="29"/>
        <v>1</v>
      </c>
      <c r="AL69">
        <f t="shared" si="29"/>
        <v>4</v>
      </c>
      <c r="AM69">
        <f t="shared" si="29"/>
        <v>4</v>
      </c>
      <c r="AN69">
        <f t="shared" si="29"/>
        <v>0</v>
      </c>
      <c r="AO69">
        <f t="shared" si="29"/>
        <v>0</v>
      </c>
      <c r="AP69">
        <f t="shared" si="29"/>
        <v>4</v>
      </c>
      <c r="AQ69">
        <f t="shared" si="29"/>
        <v>4</v>
      </c>
      <c r="AR69">
        <f t="shared" si="29"/>
        <v>0</v>
      </c>
      <c r="AS69">
        <f t="shared" si="29"/>
        <v>1</v>
      </c>
      <c r="AT69">
        <f t="shared" si="29"/>
        <v>1</v>
      </c>
      <c r="AU69">
        <f t="shared" si="29"/>
        <v>0</v>
      </c>
      <c r="AV69">
        <f t="shared" si="29"/>
        <v>16</v>
      </c>
      <c r="AW69">
        <f t="shared" si="10"/>
        <v>16</v>
      </c>
      <c r="AX69">
        <f t="shared" si="11"/>
        <v>0</v>
      </c>
      <c r="AY69">
        <f t="shared" si="12"/>
        <v>0</v>
      </c>
      <c r="AZ69">
        <f t="shared" si="13"/>
        <v>0</v>
      </c>
      <c r="BA69">
        <f t="shared" si="14"/>
        <v>0</v>
      </c>
      <c r="BB69">
        <f t="shared" si="15"/>
        <v>0</v>
      </c>
      <c r="BC69">
        <f t="shared" si="16"/>
        <v>64</v>
      </c>
    </row>
    <row r="70" spans="1:55" x14ac:dyDescent="0.2">
      <c r="A70" s="1">
        <v>43706</v>
      </c>
      <c r="B70">
        <f>'2001 Coho Exp'!B69</f>
        <v>18</v>
      </c>
      <c r="C70">
        <f>'2001 Coho Exp'!C69</f>
        <v>63</v>
      </c>
      <c r="D70">
        <f>'2001 Coho Exp'!D69</f>
        <v>51</v>
      </c>
      <c r="E70">
        <f>'2001 Coho Exp'!E69</f>
        <v>72</v>
      </c>
      <c r="F70">
        <f>'2001 Coho Exp'!F69</f>
        <v>18</v>
      </c>
      <c r="G70">
        <f>'2001 Coho Exp'!G69</f>
        <v>3</v>
      </c>
      <c r="H70">
        <f>'2001 Coho Exp'!H69</f>
        <v>9</v>
      </c>
      <c r="I70">
        <f>'2001 Coho Exp'!I69</f>
        <v>9</v>
      </c>
      <c r="J70">
        <f>'2001 Coho Exp'!J69</f>
        <v>0</v>
      </c>
      <c r="K70">
        <f>'2001 Coho Exp'!K69</f>
        <v>0</v>
      </c>
      <c r="L70">
        <f>'2001 Coho Exp'!L69</f>
        <v>0</v>
      </c>
      <c r="M70">
        <f>'2001 Coho Exp'!M69</f>
        <v>0</v>
      </c>
      <c r="N70">
        <f>'2001 Coho Exp'!N69</f>
        <v>0</v>
      </c>
      <c r="O70">
        <f>'2001 Coho Exp'!O69</f>
        <v>0</v>
      </c>
      <c r="P70">
        <f>'2001 Coho Exp'!P69</f>
        <v>27</v>
      </c>
      <c r="Q70">
        <f>'2001 Coho Exp'!Q69</f>
        <v>108</v>
      </c>
      <c r="R70">
        <f>'2001 Coho Exp'!R69</f>
        <v>51</v>
      </c>
      <c r="S70">
        <f>'2001 Coho Exp'!S69</f>
        <v>9</v>
      </c>
      <c r="T70">
        <f>'2001 Coho Exp'!T69</f>
        <v>0</v>
      </c>
      <c r="U70">
        <f>'2001 Coho Exp'!U69</f>
        <v>0</v>
      </c>
      <c r="V70">
        <f>'2001 Coho Exp'!V69</f>
        <v>3</v>
      </c>
      <c r="W70">
        <f>'2001 Coho Exp'!W69</f>
        <v>6</v>
      </c>
      <c r="X70">
        <f>'2001 Coho Exp'!X69</f>
        <v>3</v>
      </c>
      <c r="Y70">
        <f>'2001 Coho Exp'!Y69</f>
        <v>291</v>
      </c>
      <c r="Z70">
        <f t="shared" si="4"/>
        <v>741</v>
      </c>
      <c r="AB70">
        <f t="shared" si="5"/>
        <v>741</v>
      </c>
      <c r="AC70">
        <f t="shared" si="6"/>
        <v>35208.000000000007</v>
      </c>
      <c r="AE70">
        <f t="shared" si="7"/>
        <v>24</v>
      </c>
      <c r="AF70">
        <f t="shared" si="8"/>
        <v>244.5</v>
      </c>
      <c r="AG70">
        <f t="shared" si="29"/>
        <v>225</v>
      </c>
      <c r="AH70">
        <f t="shared" si="29"/>
        <v>16</v>
      </c>
      <c r="AI70">
        <f t="shared" si="29"/>
        <v>49</v>
      </c>
      <c r="AJ70">
        <f t="shared" si="29"/>
        <v>324</v>
      </c>
      <c r="AK70">
        <f t="shared" si="29"/>
        <v>25</v>
      </c>
      <c r="AL70">
        <f t="shared" si="29"/>
        <v>4</v>
      </c>
      <c r="AM70">
        <f t="shared" si="29"/>
        <v>0</v>
      </c>
      <c r="AN70">
        <f t="shared" si="29"/>
        <v>9</v>
      </c>
      <c r="AO70">
        <f t="shared" si="29"/>
        <v>0</v>
      </c>
      <c r="AP70">
        <f t="shared" si="29"/>
        <v>0</v>
      </c>
      <c r="AQ70">
        <f t="shared" si="29"/>
        <v>0</v>
      </c>
      <c r="AR70">
        <f t="shared" si="29"/>
        <v>0</v>
      </c>
      <c r="AS70">
        <f t="shared" si="29"/>
        <v>0</v>
      </c>
      <c r="AT70">
        <f t="shared" si="29"/>
        <v>81</v>
      </c>
      <c r="AU70">
        <f t="shared" si="29"/>
        <v>729</v>
      </c>
      <c r="AV70">
        <f t="shared" si="29"/>
        <v>361</v>
      </c>
      <c r="AW70">
        <f t="shared" si="10"/>
        <v>196</v>
      </c>
      <c r="AX70">
        <f t="shared" si="11"/>
        <v>9</v>
      </c>
      <c r="AY70">
        <f t="shared" si="12"/>
        <v>0</v>
      </c>
      <c r="AZ70">
        <f t="shared" si="13"/>
        <v>1</v>
      </c>
      <c r="BA70">
        <f t="shared" si="14"/>
        <v>1</v>
      </c>
      <c r="BB70">
        <f t="shared" si="15"/>
        <v>1</v>
      </c>
      <c r="BC70">
        <f t="shared" si="16"/>
        <v>9216</v>
      </c>
    </row>
    <row r="71" spans="1:55" x14ac:dyDescent="0.2">
      <c r="A71" s="1">
        <v>43707</v>
      </c>
      <c r="B71">
        <f>'2001 Coho Exp'!B70</f>
        <v>6</v>
      </c>
      <c r="C71">
        <f>'2001 Coho Exp'!C70</f>
        <v>18</v>
      </c>
      <c r="D71">
        <f>'2001 Coho Exp'!D70</f>
        <v>102</v>
      </c>
      <c r="E71">
        <f>'2001 Coho Exp'!E70</f>
        <v>99</v>
      </c>
      <c r="F71">
        <f>'2001 Coho Exp'!F70</f>
        <v>48</v>
      </c>
      <c r="G71">
        <f>'2001 Coho Exp'!G70</f>
        <v>27</v>
      </c>
      <c r="H71">
        <f>'2001 Coho Exp'!H70</f>
        <v>21</v>
      </c>
      <c r="I71">
        <f>'2001 Coho Exp'!I70</f>
        <v>0</v>
      </c>
      <c r="J71">
        <f>'2001 Coho Exp'!J70</f>
        <v>0</v>
      </c>
      <c r="K71">
        <f>'2001 Coho Exp'!K70</f>
        <v>0</v>
      </c>
      <c r="L71">
        <f>'2001 Coho Exp'!L70</f>
        <v>-9</v>
      </c>
      <c r="M71">
        <f>'2001 Coho Exp'!M70</f>
        <v>0</v>
      </c>
      <c r="N71">
        <f>'2001 Coho Exp'!N70</f>
        <v>6</v>
      </c>
      <c r="O71">
        <f>'2001 Coho Exp'!O70</f>
        <v>0</v>
      </c>
      <c r="P71">
        <f>'2001 Coho Exp'!P70</f>
        <v>0</v>
      </c>
      <c r="Q71">
        <f>'2001 Coho Exp'!Q70</f>
        <v>0</v>
      </c>
      <c r="R71">
        <f>'2001 Coho Exp'!R70</f>
        <v>0</v>
      </c>
      <c r="S71">
        <f>'2001 Coho Exp'!S70</f>
        <v>0</v>
      </c>
      <c r="T71">
        <f>'2001 Coho Exp'!T70</f>
        <v>0</v>
      </c>
      <c r="U71">
        <f>'2001 Coho Exp'!U70</f>
        <v>0</v>
      </c>
      <c r="V71">
        <f>'2001 Coho Exp'!V70</f>
        <v>0</v>
      </c>
      <c r="W71">
        <f>'2001 Coho Exp'!W70</f>
        <v>57</v>
      </c>
      <c r="X71">
        <f>'2001 Coho Exp'!X70</f>
        <v>9</v>
      </c>
      <c r="Y71">
        <f>'2001 Coho Exp'!Y70</f>
        <v>57</v>
      </c>
      <c r="Z71">
        <f t="shared" si="4"/>
        <v>441</v>
      </c>
      <c r="AB71">
        <f t="shared" si="5"/>
        <v>441</v>
      </c>
      <c r="AC71">
        <f t="shared" si="6"/>
        <v>6545.7391304347839</v>
      </c>
      <c r="AE71">
        <f t="shared" si="7"/>
        <v>24</v>
      </c>
      <c r="AF71">
        <f t="shared" si="8"/>
        <v>45.456521739130437</v>
      </c>
      <c r="AG71">
        <f t="shared" si="29"/>
        <v>16</v>
      </c>
      <c r="AH71">
        <f t="shared" si="29"/>
        <v>784</v>
      </c>
      <c r="AI71">
        <f t="shared" si="29"/>
        <v>1</v>
      </c>
      <c r="AJ71">
        <f t="shared" si="29"/>
        <v>289</v>
      </c>
      <c r="AK71">
        <f t="shared" si="29"/>
        <v>49</v>
      </c>
      <c r="AL71">
        <f t="shared" si="29"/>
        <v>4</v>
      </c>
      <c r="AM71">
        <f t="shared" si="29"/>
        <v>49</v>
      </c>
      <c r="AN71">
        <f t="shared" si="29"/>
        <v>0</v>
      </c>
      <c r="AO71">
        <f t="shared" si="29"/>
        <v>0</v>
      </c>
      <c r="AP71">
        <f t="shared" si="29"/>
        <v>9</v>
      </c>
      <c r="AQ71">
        <f t="shared" si="29"/>
        <v>9</v>
      </c>
      <c r="AR71">
        <f t="shared" si="29"/>
        <v>4</v>
      </c>
      <c r="AS71">
        <f t="shared" ref="AG71:AV87" si="30">(N71/3-O71/3)^2</f>
        <v>4</v>
      </c>
      <c r="AT71">
        <f t="shared" si="30"/>
        <v>0</v>
      </c>
      <c r="AU71">
        <f t="shared" si="30"/>
        <v>0</v>
      </c>
      <c r="AV71">
        <f t="shared" si="30"/>
        <v>0</v>
      </c>
      <c r="AW71">
        <f t="shared" si="10"/>
        <v>0</v>
      </c>
      <c r="AX71">
        <f t="shared" si="11"/>
        <v>0</v>
      </c>
      <c r="AY71">
        <f t="shared" si="12"/>
        <v>0</v>
      </c>
      <c r="AZ71">
        <f t="shared" si="13"/>
        <v>0</v>
      </c>
      <c r="BA71">
        <f t="shared" si="14"/>
        <v>361</v>
      </c>
      <c r="BB71">
        <f t="shared" si="15"/>
        <v>256</v>
      </c>
      <c r="BC71">
        <f t="shared" si="16"/>
        <v>256</v>
      </c>
    </row>
    <row r="72" spans="1:55" x14ac:dyDescent="0.2">
      <c r="A72" s="1">
        <v>43708</v>
      </c>
      <c r="B72">
        <f>'2001 Coho Exp'!B71</f>
        <v>36</v>
      </c>
      <c r="C72">
        <f>'2001 Coho Exp'!C71</f>
        <v>36</v>
      </c>
      <c r="D72">
        <f>'2001 Coho Exp'!D71</f>
        <v>90</v>
      </c>
      <c r="E72">
        <f>'2001 Coho Exp'!E71</f>
        <v>45</v>
      </c>
      <c r="F72">
        <f>'2001 Coho Exp'!F71</f>
        <v>108</v>
      </c>
      <c r="G72">
        <f>'2001 Coho Exp'!G71</f>
        <v>21</v>
      </c>
      <c r="H72">
        <f>'2001 Coho Exp'!H71</f>
        <v>15</v>
      </c>
      <c r="I72">
        <f>'2001 Coho Exp'!I71</f>
        <v>-9</v>
      </c>
      <c r="J72">
        <f>'2001 Coho Exp'!J71</f>
        <v>-3</v>
      </c>
      <c r="K72">
        <f>'2001 Coho Exp'!K71</f>
        <v>0</v>
      </c>
      <c r="L72">
        <f>'2001 Coho Exp'!L71</f>
        <v>-15</v>
      </c>
      <c r="M72">
        <f>'2001 Coho Exp'!M71</f>
        <v>-6</v>
      </c>
      <c r="N72">
        <f>'2001 Coho Exp'!N71</f>
        <v>0</v>
      </c>
      <c r="O72">
        <f>'2001 Coho Exp'!O71</f>
        <v>0</v>
      </c>
      <c r="P72">
        <f>'2001 Coho Exp'!P71</f>
        <v>0</v>
      </c>
      <c r="Q72">
        <f>'2001 Coho Exp'!Q71</f>
        <v>12</v>
      </c>
      <c r="R72">
        <f>'2001 Coho Exp'!R71</f>
        <v>0</v>
      </c>
      <c r="S72">
        <f>'2001 Coho Exp'!S71</f>
        <v>78</v>
      </c>
      <c r="T72">
        <f>'2001 Coho Exp'!T71</f>
        <v>0</v>
      </c>
      <c r="U72">
        <f>'2001 Coho Exp'!U71</f>
        <v>0</v>
      </c>
      <c r="V72">
        <f>'2001 Coho Exp'!V71</f>
        <v>0</v>
      </c>
      <c r="W72">
        <f>'2001 Coho Exp'!W71</f>
        <v>-3</v>
      </c>
      <c r="X72">
        <f>'2001 Coho Exp'!X71</f>
        <v>-3</v>
      </c>
      <c r="Y72">
        <f>'2001 Coho Exp'!Y71</f>
        <v>15</v>
      </c>
      <c r="Z72">
        <f t="shared" ref="Z72:Z87" si="31">SUM(B72:Y72)</f>
        <v>417</v>
      </c>
      <c r="AB72">
        <f t="shared" ref="AB72:AB87" si="32">ROUND(SUM(B72:Y72),0)</f>
        <v>417</v>
      </c>
      <c r="AC72">
        <f t="shared" ref="AC72:AC87" si="33">(1-AE72/72)*72^2*(AF72/AE72)</f>
        <v>10527.652173913044</v>
      </c>
      <c r="AE72">
        <f t="shared" ref="AE72:AE87" si="34">$AE$1</f>
        <v>24</v>
      </c>
      <c r="AF72">
        <f t="shared" ref="AF72:AF87" si="35">SUM(AG72:BC72)/(2*(AE72-1))</f>
        <v>73.108695652173907</v>
      </c>
      <c r="AG72">
        <f t="shared" si="30"/>
        <v>0</v>
      </c>
      <c r="AH72">
        <f t="shared" si="30"/>
        <v>324</v>
      </c>
      <c r="AI72">
        <f t="shared" si="30"/>
        <v>225</v>
      </c>
      <c r="AJ72">
        <f t="shared" si="30"/>
        <v>441</v>
      </c>
      <c r="AK72">
        <f t="shared" si="30"/>
        <v>841</v>
      </c>
      <c r="AL72">
        <f t="shared" si="30"/>
        <v>4</v>
      </c>
      <c r="AM72">
        <f t="shared" si="30"/>
        <v>64</v>
      </c>
      <c r="AN72">
        <f t="shared" si="30"/>
        <v>4</v>
      </c>
      <c r="AO72">
        <f t="shared" si="30"/>
        <v>1</v>
      </c>
      <c r="AP72">
        <f t="shared" si="30"/>
        <v>25</v>
      </c>
      <c r="AQ72">
        <f t="shared" si="30"/>
        <v>9</v>
      </c>
      <c r="AR72">
        <f t="shared" si="30"/>
        <v>4</v>
      </c>
      <c r="AS72">
        <f t="shared" si="30"/>
        <v>0</v>
      </c>
      <c r="AT72">
        <f t="shared" si="30"/>
        <v>0</v>
      </c>
      <c r="AU72">
        <f t="shared" si="30"/>
        <v>16</v>
      </c>
      <c r="AV72">
        <f t="shared" si="30"/>
        <v>16</v>
      </c>
      <c r="AW72">
        <f t="shared" ref="AW72:AW87" si="36">(R72/3-S72/3)^2</f>
        <v>676</v>
      </c>
      <c r="AX72">
        <f t="shared" ref="AX72:AX87" si="37">(S72/3-T72/3)^2</f>
        <v>676</v>
      </c>
      <c r="AY72">
        <f t="shared" ref="AY72:AY87" si="38">(T72/3-U72/3)^2</f>
        <v>0</v>
      </c>
      <c r="AZ72">
        <f t="shared" ref="AZ72:AZ87" si="39">(U72/3-V72/3)^2</f>
        <v>0</v>
      </c>
      <c r="BA72">
        <f t="shared" ref="BA72:BA87" si="40">(V72/3-W72/3)^2</f>
        <v>1</v>
      </c>
      <c r="BB72">
        <f t="shared" ref="BB72:BB87" si="41">(W72/3-X72/3)^2</f>
        <v>0</v>
      </c>
      <c r="BC72">
        <f t="shared" ref="BC72:BC87" si="42">(X72/3-Y72/3)^2</f>
        <v>36</v>
      </c>
    </row>
    <row r="73" spans="1:55" x14ac:dyDescent="0.2">
      <c r="A73" s="1">
        <v>43709</v>
      </c>
      <c r="B73">
        <f>'2001 Coho Exp'!B72</f>
        <v>63</v>
      </c>
      <c r="C73">
        <f>'2001 Coho Exp'!C72</f>
        <v>69</v>
      </c>
      <c r="D73">
        <f>'2001 Coho Exp'!D72</f>
        <v>21</v>
      </c>
      <c r="E73">
        <f>'2001 Coho Exp'!E72</f>
        <v>-15</v>
      </c>
      <c r="F73">
        <f>'2001 Coho Exp'!F72</f>
        <v>0</v>
      </c>
      <c r="G73">
        <f>'2001 Coho Exp'!G72</f>
        <v>9</v>
      </c>
      <c r="H73">
        <f>'2001 Coho Exp'!H72</f>
        <v>-3</v>
      </c>
      <c r="I73">
        <f>'2001 Coho Exp'!I72</f>
        <v>0</v>
      </c>
      <c r="J73">
        <f>'2001 Coho Exp'!J72</f>
        <v>0</v>
      </c>
      <c r="K73">
        <f>'2001 Coho Exp'!K72</f>
        <v>0</v>
      </c>
      <c r="L73">
        <f>'2001 Coho Exp'!L72</f>
        <v>0</v>
      </c>
      <c r="M73">
        <f>'2001 Coho Exp'!M72</f>
        <v>0</v>
      </c>
      <c r="N73">
        <f>'2001 Coho Exp'!N72</f>
        <v>0</v>
      </c>
      <c r="O73">
        <f>'2001 Coho Exp'!O72</f>
        <v>3</v>
      </c>
      <c r="P73">
        <f>'2001 Coho Exp'!P72</f>
        <v>0</v>
      </c>
      <c r="Q73">
        <f>'2001 Coho Exp'!Q72</f>
        <v>0</v>
      </c>
      <c r="R73">
        <f>'2001 Coho Exp'!R72</f>
        <v>0</v>
      </c>
      <c r="S73">
        <f>'2001 Coho Exp'!S72</f>
        <v>0</v>
      </c>
      <c r="T73">
        <f>'2001 Coho Exp'!T72</f>
        <v>0</v>
      </c>
      <c r="U73">
        <f>'2001 Coho Exp'!U72</f>
        <v>0</v>
      </c>
      <c r="V73">
        <f>'2001 Coho Exp'!V72</f>
        <v>0</v>
      </c>
      <c r="W73">
        <f>'2001 Coho Exp'!W72</f>
        <v>0</v>
      </c>
      <c r="X73">
        <f>'2001 Coho Exp'!X72</f>
        <v>0</v>
      </c>
      <c r="Y73">
        <f>'2001 Coho Exp'!Y72</f>
        <v>21</v>
      </c>
      <c r="Z73">
        <f t="shared" si="31"/>
        <v>168</v>
      </c>
      <c r="AB73">
        <f t="shared" si="32"/>
        <v>168</v>
      </c>
      <c r="AC73">
        <f t="shared" si="33"/>
        <v>1584.0000000000002</v>
      </c>
      <c r="AE73">
        <f t="shared" si="34"/>
        <v>24</v>
      </c>
      <c r="AF73">
        <f t="shared" si="35"/>
        <v>11</v>
      </c>
      <c r="AG73">
        <f t="shared" si="30"/>
        <v>4</v>
      </c>
      <c r="AH73">
        <f t="shared" si="30"/>
        <v>256</v>
      </c>
      <c r="AI73">
        <f t="shared" si="30"/>
        <v>144</v>
      </c>
      <c r="AJ73">
        <f t="shared" si="30"/>
        <v>25</v>
      </c>
      <c r="AK73">
        <f t="shared" si="30"/>
        <v>9</v>
      </c>
      <c r="AL73">
        <f t="shared" si="30"/>
        <v>16</v>
      </c>
      <c r="AM73">
        <f t="shared" si="30"/>
        <v>1</v>
      </c>
      <c r="AN73">
        <f t="shared" si="30"/>
        <v>0</v>
      </c>
      <c r="AO73">
        <f t="shared" si="30"/>
        <v>0</v>
      </c>
      <c r="AP73">
        <f t="shared" si="30"/>
        <v>0</v>
      </c>
      <c r="AQ73">
        <f t="shared" si="30"/>
        <v>0</v>
      </c>
      <c r="AR73">
        <f t="shared" si="30"/>
        <v>0</v>
      </c>
      <c r="AS73">
        <f t="shared" si="30"/>
        <v>1</v>
      </c>
      <c r="AT73">
        <f t="shared" si="30"/>
        <v>1</v>
      </c>
      <c r="AU73">
        <f t="shared" si="30"/>
        <v>0</v>
      </c>
      <c r="AV73">
        <f t="shared" si="30"/>
        <v>0</v>
      </c>
      <c r="AW73">
        <f t="shared" si="36"/>
        <v>0</v>
      </c>
      <c r="AX73">
        <f t="shared" si="37"/>
        <v>0</v>
      </c>
      <c r="AY73">
        <f t="shared" si="38"/>
        <v>0</v>
      </c>
      <c r="AZ73">
        <f t="shared" si="39"/>
        <v>0</v>
      </c>
      <c r="BA73">
        <f t="shared" si="40"/>
        <v>0</v>
      </c>
      <c r="BB73">
        <f t="shared" si="41"/>
        <v>0</v>
      </c>
      <c r="BC73">
        <f t="shared" si="42"/>
        <v>49</v>
      </c>
    </row>
    <row r="74" spans="1:55" x14ac:dyDescent="0.2">
      <c r="A74" s="1">
        <v>43710</v>
      </c>
      <c r="B74">
        <f>'2001 Coho Exp'!B73</f>
        <v>12</v>
      </c>
      <c r="C74">
        <f>'2001 Coho Exp'!C73</f>
        <v>6</v>
      </c>
      <c r="D74">
        <f>'2001 Coho Exp'!D73</f>
        <v>24</v>
      </c>
      <c r="E74">
        <f>'2001 Coho Exp'!E73</f>
        <v>12</v>
      </c>
      <c r="F74">
        <f>'2001 Coho Exp'!F73</f>
        <v>9</v>
      </c>
      <c r="G74">
        <f>'2001 Coho Exp'!G73</f>
        <v>3</v>
      </c>
      <c r="H74">
        <f>'2001 Coho Exp'!H73</f>
        <v>6</v>
      </c>
      <c r="I74">
        <f>'2001 Coho Exp'!I73</f>
        <v>0</v>
      </c>
      <c r="J74">
        <f>'2001 Coho Exp'!J73</f>
        <v>-6</v>
      </c>
      <c r="K74">
        <f>'2001 Coho Exp'!K73</f>
        <v>0</v>
      </c>
      <c r="L74">
        <f>'2001 Coho Exp'!L73</f>
        <v>0</v>
      </c>
      <c r="M74">
        <f>'2001 Coho Exp'!M73</f>
        <v>0</v>
      </c>
      <c r="N74">
        <f>'2001 Coho Exp'!N73</f>
        <v>0</v>
      </c>
      <c r="O74">
        <f>'2001 Coho Exp'!O73</f>
        <v>3</v>
      </c>
      <c r="P74">
        <f>'2001 Coho Exp'!P73</f>
        <v>0</v>
      </c>
      <c r="Q74">
        <f>'2001 Coho Exp'!Q73</f>
        <v>0</v>
      </c>
      <c r="R74">
        <f>'2001 Coho Exp'!R73</f>
        <v>0</v>
      </c>
      <c r="S74">
        <f>'2001 Coho Exp'!S73</f>
        <v>0</v>
      </c>
      <c r="T74">
        <f>'2001 Coho Exp'!T73</f>
        <v>6</v>
      </c>
      <c r="U74">
        <f>'2001 Coho Exp'!U73</f>
        <v>0</v>
      </c>
      <c r="V74">
        <f>'2001 Coho Exp'!V73</f>
        <v>0</v>
      </c>
      <c r="W74">
        <f>'2001 Coho Exp'!W73</f>
        <v>0</v>
      </c>
      <c r="X74">
        <f>'2001 Coho Exp'!X73</f>
        <v>0</v>
      </c>
      <c r="Y74">
        <f>'2001 Coho Exp'!Y73</f>
        <v>12</v>
      </c>
      <c r="Z74">
        <f t="shared" si="31"/>
        <v>87</v>
      </c>
      <c r="AB74">
        <f t="shared" si="32"/>
        <v>87</v>
      </c>
      <c r="AC74">
        <f t="shared" si="33"/>
        <v>313.04347826086962</v>
      </c>
      <c r="AE74">
        <f t="shared" si="34"/>
        <v>24</v>
      </c>
      <c r="AF74">
        <f t="shared" si="35"/>
        <v>2.1739130434782608</v>
      </c>
      <c r="AG74">
        <f t="shared" si="30"/>
        <v>4</v>
      </c>
      <c r="AH74">
        <f t="shared" si="30"/>
        <v>36</v>
      </c>
      <c r="AI74">
        <f t="shared" si="30"/>
        <v>16</v>
      </c>
      <c r="AJ74">
        <f t="shared" si="30"/>
        <v>1</v>
      </c>
      <c r="AK74">
        <f t="shared" si="30"/>
        <v>4</v>
      </c>
      <c r="AL74">
        <f t="shared" si="30"/>
        <v>1</v>
      </c>
      <c r="AM74">
        <f t="shared" si="30"/>
        <v>4</v>
      </c>
      <c r="AN74">
        <f t="shared" si="30"/>
        <v>4</v>
      </c>
      <c r="AO74">
        <f t="shared" si="30"/>
        <v>4</v>
      </c>
      <c r="AP74">
        <f t="shared" si="30"/>
        <v>0</v>
      </c>
      <c r="AQ74">
        <f t="shared" si="30"/>
        <v>0</v>
      </c>
      <c r="AR74">
        <f t="shared" si="30"/>
        <v>0</v>
      </c>
      <c r="AS74">
        <f t="shared" si="30"/>
        <v>1</v>
      </c>
      <c r="AT74">
        <f t="shared" si="30"/>
        <v>1</v>
      </c>
      <c r="AU74">
        <f t="shared" si="30"/>
        <v>0</v>
      </c>
      <c r="AV74">
        <f t="shared" si="30"/>
        <v>0</v>
      </c>
      <c r="AW74">
        <f t="shared" si="36"/>
        <v>0</v>
      </c>
      <c r="AX74">
        <f t="shared" si="37"/>
        <v>4</v>
      </c>
      <c r="AY74">
        <f t="shared" si="38"/>
        <v>4</v>
      </c>
      <c r="AZ74">
        <f t="shared" si="39"/>
        <v>0</v>
      </c>
      <c r="BA74">
        <f t="shared" si="40"/>
        <v>0</v>
      </c>
      <c r="BB74">
        <f t="shared" si="41"/>
        <v>0</v>
      </c>
      <c r="BC74">
        <f t="shared" si="42"/>
        <v>16</v>
      </c>
    </row>
    <row r="75" spans="1:55" x14ac:dyDescent="0.2">
      <c r="A75" s="1">
        <v>43711</v>
      </c>
      <c r="B75">
        <f>'2001 Coho Exp'!B74</f>
        <v>6</v>
      </c>
      <c r="C75">
        <f>'2001 Coho Exp'!C74</f>
        <v>9</v>
      </c>
      <c r="D75">
        <f>'2001 Coho Exp'!D74</f>
        <v>18</v>
      </c>
      <c r="E75">
        <f>'2001 Coho Exp'!E74</f>
        <v>0</v>
      </c>
      <c r="F75">
        <f>'2001 Coho Exp'!F74</f>
        <v>0</v>
      </c>
      <c r="G75">
        <f>'2001 Coho Exp'!G74</f>
        <v>-3</v>
      </c>
      <c r="H75">
        <f>'2001 Coho Exp'!H74</f>
        <v>0</v>
      </c>
      <c r="I75">
        <f>'2001 Coho Exp'!I74</f>
        <v>0</v>
      </c>
      <c r="J75">
        <f>'2001 Coho Exp'!J74</f>
        <v>0</v>
      </c>
      <c r="K75">
        <f>'2001 Coho Exp'!K74</f>
        <v>0</v>
      </c>
      <c r="L75">
        <f>'2001 Coho Exp'!L74</f>
        <v>0</v>
      </c>
      <c r="M75">
        <f>'2001 Coho Exp'!M74</f>
        <v>0</v>
      </c>
      <c r="N75">
        <f>'2001 Coho Exp'!N74</f>
        <v>0</v>
      </c>
      <c r="O75">
        <f>'2001 Coho Exp'!O74</f>
        <v>0</v>
      </c>
      <c r="P75">
        <f>'2001 Coho Exp'!P74</f>
        <v>0</v>
      </c>
      <c r="Q75">
        <f>'2001 Coho Exp'!Q74</f>
        <v>3</v>
      </c>
      <c r="R75">
        <f>'2001 Coho Exp'!R74</f>
        <v>0</v>
      </c>
      <c r="S75">
        <f>'2001 Coho Exp'!S74</f>
        <v>0</v>
      </c>
      <c r="T75">
        <f>'2001 Coho Exp'!T74</f>
        <v>0</v>
      </c>
      <c r="U75">
        <f>'2001 Coho Exp'!U74</f>
        <v>18</v>
      </c>
      <c r="V75">
        <f>'2001 Coho Exp'!V74</f>
        <v>0</v>
      </c>
      <c r="W75">
        <f>'2001 Coho Exp'!W74</f>
        <v>0</v>
      </c>
      <c r="X75">
        <f>'2001 Coho Exp'!X74</f>
        <v>42</v>
      </c>
      <c r="Y75">
        <f>'2001 Coho Exp'!Y74</f>
        <v>0</v>
      </c>
      <c r="Z75">
        <f t="shared" si="31"/>
        <v>93</v>
      </c>
      <c r="AB75">
        <f t="shared" si="32"/>
        <v>93</v>
      </c>
      <c r="AC75">
        <f t="shared" si="33"/>
        <v>1609.0434782608697</v>
      </c>
      <c r="AE75">
        <f t="shared" si="34"/>
        <v>24</v>
      </c>
      <c r="AF75">
        <f t="shared" si="35"/>
        <v>11.173913043478262</v>
      </c>
      <c r="AG75">
        <f t="shared" si="30"/>
        <v>1</v>
      </c>
      <c r="AH75">
        <f t="shared" si="30"/>
        <v>9</v>
      </c>
      <c r="AI75">
        <f t="shared" si="30"/>
        <v>36</v>
      </c>
      <c r="AJ75">
        <f t="shared" si="30"/>
        <v>0</v>
      </c>
      <c r="AK75">
        <f t="shared" si="30"/>
        <v>1</v>
      </c>
      <c r="AL75">
        <f t="shared" si="30"/>
        <v>1</v>
      </c>
      <c r="AM75">
        <f t="shared" si="30"/>
        <v>0</v>
      </c>
      <c r="AN75">
        <f t="shared" si="30"/>
        <v>0</v>
      </c>
      <c r="AO75">
        <f t="shared" si="30"/>
        <v>0</v>
      </c>
      <c r="AP75">
        <f t="shared" si="30"/>
        <v>0</v>
      </c>
      <c r="AQ75">
        <f t="shared" si="30"/>
        <v>0</v>
      </c>
      <c r="AR75">
        <f t="shared" si="30"/>
        <v>0</v>
      </c>
      <c r="AS75">
        <f t="shared" si="30"/>
        <v>0</v>
      </c>
      <c r="AT75">
        <f t="shared" si="30"/>
        <v>0</v>
      </c>
      <c r="AU75">
        <f t="shared" si="30"/>
        <v>1</v>
      </c>
      <c r="AV75">
        <f t="shared" si="30"/>
        <v>1</v>
      </c>
      <c r="AW75">
        <f t="shared" si="36"/>
        <v>0</v>
      </c>
      <c r="AX75">
        <f t="shared" si="37"/>
        <v>0</v>
      </c>
      <c r="AY75">
        <f t="shared" si="38"/>
        <v>36</v>
      </c>
      <c r="AZ75">
        <f t="shared" si="39"/>
        <v>36</v>
      </c>
      <c r="BA75">
        <f t="shared" si="40"/>
        <v>0</v>
      </c>
      <c r="BB75">
        <f t="shared" si="41"/>
        <v>196</v>
      </c>
      <c r="BC75">
        <f t="shared" si="42"/>
        <v>196</v>
      </c>
    </row>
    <row r="76" spans="1:55" x14ac:dyDescent="0.2">
      <c r="A76" s="1">
        <v>43712</v>
      </c>
      <c r="B76">
        <f>'2001 Coho Exp'!B75</f>
        <v>6</v>
      </c>
      <c r="C76">
        <f>'2001 Coho Exp'!C75</f>
        <v>30</v>
      </c>
      <c r="D76">
        <f>'2001 Coho Exp'!D75</f>
        <v>42</v>
      </c>
      <c r="E76">
        <f>'2001 Coho Exp'!E75</f>
        <v>9</v>
      </c>
      <c r="F76">
        <f>'2001 Coho Exp'!F75</f>
        <v>18</v>
      </c>
      <c r="G76">
        <f>'2001 Coho Exp'!G75</f>
        <v>21</v>
      </c>
      <c r="H76">
        <f>'2001 Coho Exp'!H75</f>
        <v>9</v>
      </c>
      <c r="I76">
        <f>'2001 Coho Exp'!I75</f>
        <v>0</v>
      </c>
      <c r="J76">
        <f>'2001 Coho Exp'!J75</f>
        <v>0</v>
      </c>
      <c r="K76">
        <f>'2001 Coho Exp'!K75</f>
        <v>0</v>
      </c>
      <c r="L76">
        <f>'2001 Coho Exp'!L75</f>
        <v>0</v>
      </c>
      <c r="M76">
        <f>'2001 Coho Exp'!M75</f>
        <v>0</v>
      </c>
      <c r="N76">
        <f>'2001 Coho Exp'!N75</f>
        <v>6</v>
      </c>
      <c r="O76">
        <f>'2001 Coho Exp'!O75</f>
        <v>0</v>
      </c>
      <c r="P76">
        <f>'2001 Coho Exp'!P75</f>
        <v>-15</v>
      </c>
      <c r="Q76">
        <f>'2001 Coho Exp'!Q75</f>
        <v>18</v>
      </c>
      <c r="R76">
        <f>'2001 Coho Exp'!R75</f>
        <v>0</v>
      </c>
      <c r="S76">
        <f>'2001 Coho Exp'!S75</f>
        <v>-3</v>
      </c>
      <c r="T76">
        <f>'2001 Coho Exp'!T75</f>
        <v>6</v>
      </c>
      <c r="U76">
        <f>'2001 Coho Exp'!U75</f>
        <v>21</v>
      </c>
      <c r="V76">
        <f>'2001 Coho Exp'!V75</f>
        <v>0</v>
      </c>
      <c r="W76">
        <f>'2001 Coho Exp'!W75</f>
        <v>0</v>
      </c>
      <c r="X76">
        <f>'2001 Coho Exp'!X75</f>
        <v>33</v>
      </c>
      <c r="Y76">
        <f>'2001 Coho Exp'!Y75</f>
        <v>18</v>
      </c>
      <c r="Z76">
        <f t="shared" si="31"/>
        <v>219</v>
      </c>
      <c r="AB76">
        <f t="shared" si="32"/>
        <v>219</v>
      </c>
      <c r="AC76">
        <f t="shared" si="33"/>
        <v>2053.5652173913045</v>
      </c>
      <c r="AE76">
        <f t="shared" si="34"/>
        <v>24</v>
      </c>
      <c r="AF76">
        <f t="shared" si="35"/>
        <v>14.260869565217391</v>
      </c>
      <c r="AG76">
        <f t="shared" si="30"/>
        <v>64</v>
      </c>
      <c r="AH76">
        <f t="shared" si="30"/>
        <v>16</v>
      </c>
      <c r="AI76">
        <f t="shared" si="30"/>
        <v>121</v>
      </c>
      <c r="AJ76">
        <f t="shared" si="30"/>
        <v>9</v>
      </c>
      <c r="AK76">
        <f t="shared" si="30"/>
        <v>1</v>
      </c>
      <c r="AL76">
        <f t="shared" si="30"/>
        <v>16</v>
      </c>
      <c r="AM76">
        <f t="shared" si="30"/>
        <v>9</v>
      </c>
      <c r="AN76">
        <f t="shared" si="30"/>
        <v>0</v>
      </c>
      <c r="AO76">
        <f t="shared" si="30"/>
        <v>0</v>
      </c>
      <c r="AP76">
        <f t="shared" si="30"/>
        <v>0</v>
      </c>
      <c r="AQ76">
        <f t="shared" si="30"/>
        <v>0</v>
      </c>
      <c r="AR76">
        <f t="shared" si="30"/>
        <v>4</v>
      </c>
      <c r="AS76">
        <f t="shared" si="30"/>
        <v>4</v>
      </c>
      <c r="AT76">
        <f t="shared" si="30"/>
        <v>25</v>
      </c>
      <c r="AU76">
        <f t="shared" si="30"/>
        <v>121</v>
      </c>
      <c r="AV76">
        <f t="shared" si="30"/>
        <v>36</v>
      </c>
      <c r="AW76">
        <f t="shared" si="36"/>
        <v>1</v>
      </c>
      <c r="AX76">
        <f t="shared" si="37"/>
        <v>9</v>
      </c>
      <c r="AY76">
        <f t="shared" si="38"/>
        <v>25</v>
      </c>
      <c r="AZ76">
        <f t="shared" si="39"/>
        <v>49</v>
      </c>
      <c r="BA76">
        <f t="shared" si="40"/>
        <v>0</v>
      </c>
      <c r="BB76">
        <f t="shared" si="41"/>
        <v>121</v>
      </c>
      <c r="BC76">
        <f t="shared" si="42"/>
        <v>25</v>
      </c>
    </row>
    <row r="77" spans="1:55" x14ac:dyDescent="0.2">
      <c r="A77" s="1">
        <v>43713</v>
      </c>
      <c r="B77">
        <f>'2001 Coho Exp'!B76</f>
        <v>45</v>
      </c>
      <c r="C77">
        <f>'2001 Coho Exp'!C76</f>
        <v>42</v>
      </c>
      <c r="D77">
        <f>'2001 Coho Exp'!D76</f>
        <v>72</v>
      </c>
      <c r="E77">
        <f>'2001 Coho Exp'!E76</f>
        <v>24</v>
      </c>
      <c r="F77">
        <f>'2001 Coho Exp'!F76</f>
        <v>18</v>
      </c>
      <c r="G77">
        <f>'2001 Coho Exp'!G76</f>
        <v>0</v>
      </c>
      <c r="H77">
        <f>'2001 Coho Exp'!H76</f>
        <v>9</v>
      </c>
      <c r="I77">
        <f>'2001 Coho Exp'!I76</f>
        <v>0</v>
      </c>
      <c r="J77">
        <f>'2001 Coho Exp'!J76</f>
        <v>-15</v>
      </c>
      <c r="K77">
        <f>'2001 Coho Exp'!K76</f>
        <v>0</v>
      </c>
      <c r="L77">
        <f>'2001 Coho Exp'!L76</f>
        <v>0</v>
      </c>
      <c r="M77">
        <f>'2001 Coho Exp'!M76</f>
        <v>3</v>
      </c>
      <c r="N77">
        <f>'2001 Coho Exp'!N76</f>
        <v>9</v>
      </c>
      <c r="O77">
        <f>'2001 Coho Exp'!O76</f>
        <v>0</v>
      </c>
      <c r="P77">
        <f>'2001 Coho Exp'!P76</f>
        <v>0</v>
      </c>
      <c r="Q77">
        <f>'2001 Coho Exp'!Q76</f>
        <v>0</v>
      </c>
      <c r="R77">
        <f>'2001 Coho Exp'!R76</f>
        <v>0</v>
      </c>
      <c r="S77">
        <f>'2001 Coho Exp'!S76</f>
        <v>0</v>
      </c>
      <c r="T77">
        <f>'2001 Coho Exp'!T76</f>
        <v>-6</v>
      </c>
      <c r="U77">
        <f>'2001 Coho Exp'!U76</f>
        <v>0</v>
      </c>
      <c r="V77">
        <f>'2001 Coho Exp'!V76</f>
        <v>0</v>
      </c>
      <c r="W77">
        <f>'2001 Coho Exp'!W76</f>
        <v>0</v>
      </c>
      <c r="X77">
        <f>'2001 Coho Exp'!X76</f>
        <v>15</v>
      </c>
      <c r="Y77">
        <f>'2001 Coho Exp'!Y76</f>
        <v>15</v>
      </c>
      <c r="Z77">
        <f t="shared" si="31"/>
        <v>231</v>
      </c>
      <c r="AB77">
        <f t="shared" si="32"/>
        <v>231</v>
      </c>
      <c r="AC77">
        <f t="shared" si="33"/>
        <v>1602.7826086956525</v>
      </c>
      <c r="AE77">
        <f t="shared" si="34"/>
        <v>24</v>
      </c>
      <c r="AF77">
        <f t="shared" si="35"/>
        <v>11.130434782608695</v>
      </c>
      <c r="AG77">
        <f t="shared" si="30"/>
        <v>1</v>
      </c>
      <c r="AH77">
        <f t="shared" si="30"/>
        <v>100</v>
      </c>
      <c r="AI77">
        <f t="shared" si="30"/>
        <v>256</v>
      </c>
      <c r="AJ77">
        <f t="shared" si="30"/>
        <v>4</v>
      </c>
      <c r="AK77">
        <f t="shared" si="30"/>
        <v>36</v>
      </c>
      <c r="AL77">
        <f t="shared" si="30"/>
        <v>9</v>
      </c>
      <c r="AM77">
        <f t="shared" si="30"/>
        <v>9</v>
      </c>
      <c r="AN77">
        <f t="shared" si="30"/>
        <v>25</v>
      </c>
      <c r="AO77">
        <f t="shared" si="30"/>
        <v>25</v>
      </c>
      <c r="AP77">
        <f t="shared" si="30"/>
        <v>0</v>
      </c>
      <c r="AQ77">
        <f t="shared" si="30"/>
        <v>1</v>
      </c>
      <c r="AR77">
        <f t="shared" si="30"/>
        <v>4</v>
      </c>
      <c r="AS77">
        <f t="shared" si="30"/>
        <v>9</v>
      </c>
      <c r="AT77">
        <f t="shared" si="30"/>
        <v>0</v>
      </c>
      <c r="AU77">
        <f t="shared" si="30"/>
        <v>0</v>
      </c>
      <c r="AV77">
        <f t="shared" si="30"/>
        <v>0</v>
      </c>
      <c r="AW77">
        <f t="shared" si="36"/>
        <v>0</v>
      </c>
      <c r="AX77">
        <f t="shared" si="37"/>
        <v>4</v>
      </c>
      <c r="AY77">
        <f t="shared" si="38"/>
        <v>4</v>
      </c>
      <c r="AZ77">
        <f t="shared" si="39"/>
        <v>0</v>
      </c>
      <c r="BA77">
        <f t="shared" si="40"/>
        <v>0</v>
      </c>
      <c r="BB77">
        <f t="shared" si="41"/>
        <v>25</v>
      </c>
      <c r="BC77">
        <f t="shared" si="42"/>
        <v>0</v>
      </c>
    </row>
    <row r="78" spans="1:55" x14ac:dyDescent="0.2">
      <c r="A78" s="1">
        <v>43714</v>
      </c>
      <c r="B78">
        <f>'2001 Coho Exp'!B77</f>
        <v>3</v>
      </c>
      <c r="C78">
        <f>'2001 Coho Exp'!C77</f>
        <v>9</v>
      </c>
      <c r="D78">
        <f>'2001 Coho Exp'!D77</f>
        <v>36</v>
      </c>
      <c r="E78">
        <f>'2001 Coho Exp'!E77</f>
        <v>-3</v>
      </c>
      <c r="F78">
        <f>'2001 Coho Exp'!F77</f>
        <v>21</v>
      </c>
      <c r="G78">
        <f>'2001 Coho Exp'!G77</f>
        <v>9</v>
      </c>
      <c r="H78">
        <f>'2001 Coho Exp'!H77</f>
        <v>6</v>
      </c>
      <c r="I78">
        <f>'2001 Coho Exp'!I77</f>
        <v>0</v>
      </c>
      <c r="J78">
        <f>'2001 Coho Exp'!J77</f>
        <v>0</v>
      </c>
      <c r="K78">
        <f>'2001 Coho Exp'!K77</f>
        <v>0</v>
      </c>
      <c r="L78">
        <f>'2001 Coho Exp'!L77</f>
        <v>0</v>
      </c>
      <c r="M78">
        <f>'2001 Coho Exp'!M77</f>
        <v>0</v>
      </c>
      <c r="N78">
        <f>'2001 Coho Exp'!N77</f>
        <v>0</v>
      </c>
      <c r="O78">
        <f>'2001 Coho Exp'!O77</f>
        <v>0</v>
      </c>
      <c r="P78">
        <f>'2001 Coho Exp'!P77</f>
        <v>-24</v>
      </c>
      <c r="Q78">
        <f>'2001 Coho Exp'!Q77</f>
        <v>0</v>
      </c>
      <c r="R78">
        <f>'2001 Coho Exp'!R77</f>
        <v>0</v>
      </c>
      <c r="S78">
        <f>'2001 Coho Exp'!S77</f>
        <v>3</v>
      </c>
      <c r="T78">
        <f>'2001 Coho Exp'!T77</f>
        <v>0</v>
      </c>
      <c r="U78">
        <f>'2001 Coho Exp'!U77</f>
        <v>0</v>
      </c>
      <c r="V78">
        <f>'2001 Coho Exp'!V77</f>
        <v>0</v>
      </c>
      <c r="W78">
        <f>'2001 Coho Exp'!W77</f>
        <v>0</v>
      </c>
      <c r="X78">
        <f>'2001 Coho Exp'!X77</f>
        <v>6</v>
      </c>
      <c r="Y78">
        <f>'2001 Coho Exp'!Y77</f>
        <v>-6</v>
      </c>
      <c r="Z78">
        <f t="shared" si="31"/>
        <v>60</v>
      </c>
      <c r="AB78">
        <f t="shared" si="32"/>
        <v>60</v>
      </c>
      <c r="AC78">
        <f t="shared" si="33"/>
        <v>1530.7826086956522</v>
      </c>
      <c r="AE78">
        <f t="shared" si="34"/>
        <v>24</v>
      </c>
      <c r="AF78">
        <f t="shared" si="35"/>
        <v>10.630434782608695</v>
      </c>
      <c r="AG78">
        <f t="shared" si="30"/>
        <v>4</v>
      </c>
      <c r="AH78">
        <f t="shared" si="30"/>
        <v>81</v>
      </c>
      <c r="AI78">
        <f t="shared" si="30"/>
        <v>169</v>
      </c>
      <c r="AJ78">
        <f t="shared" si="30"/>
        <v>64</v>
      </c>
      <c r="AK78">
        <f t="shared" si="30"/>
        <v>16</v>
      </c>
      <c r="AL78">
        <f t="shared" si="30"/>
        <v>1</v>
      </c>
      <c r="AM78">
        <f t="shared" si="30"/>
        <v>4</v>
      </c>
      <c r="AN78">
        <f t="shared" si="30"/>
        <v>0</v>
      </c>
      <c r="AO78">
        <f t="shared" si="30"/>
        <v>0</v>
      </c>
      <c r="AP78">
        <f t="shared" si="30"/>
        <v>0</v>
      </c>
      <c r="AQ78">
        <f t="shared" si="30"/>
        <v>0</v>
      </c>
      <c r="AR78">
        <f t="shared" si="30"/>
        <v>0</v>
      </c>
      <c r="AS78">
        <f t="shared" si="30"/>
        <v>0</v>
      </c>
      <c r="AT78">
        <f t="shared" si="30"/>
        <v>64</v>
      </c>
      <c r="AU78">
        <f t="shared" si="30"/>
        <v>64</v>
      </c>
      <c r="AV78">
        <f t="shared" si="30"/>
        <v>0</v>
      </c>
      <c r="AW78">
        <f t="shared" si="36"/>
        <v>1</v>
      </c>
      <c r="AX78">
        <f t="shared" si="37"/>
        <v>1</v>
      </c>
      <c r="AY78">
        <f t="shared" si="38"/>
        <v>0</v>
      </c>
      <c r="AZ78">
        <f t="shared" si="39"/>
        <v>0</v>
      </c>
      <c r="BA78">
        <f t="shared" si="40"/>
        <v>0</v>
      </c>
      <c r="BB78">
        <f t="shared" si="41"/>
        <v>4</v>
      </c>
      <c r="BC78">
        <f t="shared" si="42"/>
        <v>16</v>
      </c>
    </row>
    <row r="79" spans="1:55" x14ac:dyDescent="0.2">
      <c r="A79" s="1">
        <v>43715</v>
      </c>
      <c r="B79">
        <f>'2001 Coho Exp'!B78</f>
        <v>21</v>
      </c>
      <c r="C79">
        <f>'2001 Coho Exp'!C78</f>
        <v>24</v>
      </c>
      <c r="D79">
        <f>'2001 Coho Exp'!D78</f>
        <v>21</v>
      </c>
      <c r="E79">
        <f>'2001 Coho Exp'!E78</f>
        <v>27</v>
      </c>
      <c r="F79">
        <f>'2001 Coho Exp'!F78</f>
        <v>3</v>
      </c>
      <c r="G79">
        <f>'2001 Coho Exp'!G78</f>
        <v>12</v>
      </c>
      <c r="H79">
        <f>'2001 Coho Exp'!H78</f>
        <v>6</v>
      </c>
      <c r="I79">
        <f>'2001 Coho Exp'!I78</f>
        <v>6</v>
      </c>
      <c r="J79">
        <f>'2001 Coho Exp'!J78</f>
        <v>-12</v>
      </c>
      <c r="K79">
        <f>'2001 Coho Exp'!K78</f>
        <v>0</v>
      </c>
      <c r="L79">
        <f>'2001 Coho Exp'!L78</f>
        <v>0</v>
      </c>
      <c r="M79">
        <f>'2001 Coho Exp'!M78</f>
        <v>0</v>
      </c>
      <c r="N79">
        <f>'2001 Coho Exp'!N78</f>
        <v>0</v>
      </c>
      <c r="O79">
        <f>'2001 Coho Exp'!O78</f>
        <v>0</v>
      </c>
      <c r="P79">
        <f>'2001 Coho Exp'!P78</f>
        <v>0</v>
      </c>
      <c r="Q79">
        <f>'2001 Coho Exp'!Q78</f>
        <v>0</v>
      </c>
      <c r="R79">
        <f>'2001 Coho Exp'!R78</f>
        <v>0</v>
      </c>
      <c r="S79">
        <f>'2001 Coho Exp'!S78</f>
        <v>0</v>
      </c>
      <c r="T79">
        <f>'2001 Coho Exp'!T78</f>
        <v>0</v>
      </c>
      <c r="U79">
        <f>'2001 Coho Exp'!U78</f>
        <v>0</v>
      </c>
      <c r="V79">
        <f>'2001 Coho Exp'!V78</f>
        <v>0</v>
      </c>
      <c r="W79">
        <f>'2001 Coho Exp'!W78</f>
        <v>0</v>
      </c>
      <c r="X79">
        <f>'2001 Coho Exp'!X78</f>
        <v>9</v>
      </c>
      <c r="Y79">
        <f>'2001 Coho Exp'!Y78</f>
        <v>3</v>
      </c>
      <c r="Z79">
        <f t="shared" si="31"/>
        <v>120</v>
      </c>
      <c r="AB79">
        <f t="shared" si="32"/>
        <v>120</v>
      </c>
      <c r="AC79">
        <f t="shared" si="33"/>
        <v>463.30434782608705</v>
      </c>
      <c r="AE79">
        <f t="shared" si="34"/>
        <v>24</v>
      </c>
      <c r="AF79">
        <f t="shared" si="35"/>
        <v>3.2173913043478262</v>
      </c>
      <c r="AG79">
        <f t="shared" si="30"/>
        <v>1</v>
      </c>
      <c r="AH79">
        <f t="shared" si="30"/>
        <v>1</v>
      </c>
      <c r="AI79">
        <f t="shared" si="30"/>
        <v>4</v>
      </c>
      <c r="AJ79">
        <f t="shared" si="30"/>
        <v>64</v>
      </c>
      <c r="AK79">
        <f t="shared" si="30"/>
        <v>9</v>
      </c>
      <c r="AL79">
        <f t="shared" si="30"/>
        <v>4</v>
      </c>
      <c r="AM79">
        <f t="shared" si="30"/>
        <v>0</v>
      </c>
      <c r="AN79">
        <f t="shared" si="30"/>
        <v>36</v>
      </c>
      <c r="AO79">
        <f t="shared" si="30"/>
        <v>16</v>
      </c>
      <c r="AP79">
        <f t="shared" si="30"/>
        <v>0</v>
      </c>
      <c r="AQ79">
        <f t="shared" si="30"/>
        <v>0</v>
      </c>
      <c r="AR79">
        <f t="shared" si="30"/>
        <v>0</v>
      </c>
      <c r="AS79">
        <f t="shared" si="30"/>
        <v>0</v>
      </c>
      <c r="AT79">
        <f t="shared" si="30"/>
        <v>0</v>
      </c>
      <c r="AU79">
        <f t="shared" si="30"/>
        <v>0</v>
      </c>
      <c r="AV79">
        <f t="shared" si="30"/>
        <v>0</v>
      </c>
      <c r="AW79">
        <f t="shared" si="36"/>
        <v>0</v>
      </c>
      <c r="AX79">
        <f t="shared" si="37"/>
        <v>0</v>
      </c>
      <c r="AY79">
        <f t="shared" si="38"/>
        <v>0</v>
      </c>
      <c r="AZ79">
        <f t="shared" si="39"/>
        <v>0</v>
      </c>
      <c r="BA79">
        <f t="shared" si="40"/>
        <v>0</v>
      </c>
      <c r="BB79">
        <f t="shared" si="41"/>
        <v>9</v>
      </c>
      <c r="BC79">
        <f t="shared" si="42"/>
        <v>4</v>
      </c>
    </row>
    <row r="80" spans="1:55" x14ac:dyDescent="0.2">
      <c r="A80" s="1">
        <v>43716</v>
      </c>
      <c r="B80">
        <f>'2001 Coho Exp'!B79</f>
        <v>21</v>
      </c>
      <c r="C80">
        <f>'2001 Coho Exp'!C79</f>
        <v>9</v>
      </c>
      <c r="D80">
        <f>'2001 Coho Exp'!D79</f>
        <v>15</v>
      </c>
      <c r="E80">
        <f>'2001 Coho Exp'!E79</f>
        <v>12</v>
      </c>
      <c r="F80">
        <f>'2001 Coho Exp'!F79</f>
        <v>0</v>
      </c>
      <c r="G80">
        <f>'2001 Coho Exp'!G79</f>
        <v>0</v>
      </c>
      <c r="H80">
        <f>'2001 Coho Exp'!H79</f>
        <v>3</v>
      </c>
      <c r="I80">
        <f>'2001 Coho Exp'!I79</f>
        <v>0</v>
      </c>
      <c r="J80">
        <f>'2001 Coho Exp'!J79</f>
        <v>0</v>
      </c>
      <c r="K80">
        <f>'2001 Coho Exp'!K79</f>
        <v>0</v>
      </c>
      <c r="L80">
        <f>'2001 Coho Exp'!L79</f>
        <v>0</v>
      </c>
      <c r="M80">
        <f>'2001 Coho Exp'!M79</f>
        <v>0</v>
      </c>
      <c r="N80">
        <f>'2001 Coho Exp'!N79</f>
        <v>0</v>
      </c>
      <c r="O80">
        <f>'2001 Coho Exp'!O79</f>
        <v>-6</v>
      </c>
      <c r="P80">
        <f>'2001 Coho Exp'!P79</f>
        <v>0</v>
      </c>
      <c r="Q80">
        <f>'2001 Coho Exp'!Q79</f>
        <v>0</v>
      </c>
      <c r="R80">
        <f>'2001 Coho Exp'!R79</f>
        <v>0</v>
      </c>
      <c r="S80">
        <f>'2001 Coho Exp'!S79</f>
        <v>6</v>
      </c>
      <c r="T80">
        <f>'2001 Coho Exp'!T79</f>
        <v>-3</v>
      </c>
      <c r="U80">
        <f>'2001 Coho Exp'!U79</f>
        <v>0</v>
      </c>
      <c r="V80">
        <f>'2001 Coho Exp'!V79</f>
        <v>0</v>
      </c>
      <c r="W80">
        <f>'2001 Coho Exp'!W79</f>
        <v>0</v>
      </c>
      <c r="X80">
        <f>'2001 Coho Exp'!X79</f>
        <v>12</v>
      </c>
      <c r="Y80">
        <f>'2001 Coho Exp'!Y79</f>
        <v>3</v>
      </c>
      <c r="Z80">
        <f t="shared" si="31"/>
        <v>72</v>
      </c>
      <c r="AB80">
        <f t="shared" si="32"/>
        <v>72</v>
      </c>
      <c r="AC80">
        <f t="shared" si="33"/>
        <v>269.21739130434787</v>
      </c>
      <c r="AE80">
        <f t="shared" si="34"/>
        <v>24</v>
      </c>
      <c r="AF80">
        <f t="shared" si="35"/>
        <v>1.8695652173913044</v>
      </c>
      <c r="AG80">
        <f t="shared" si="30"/>
        <v>16</v>
      </c>
      <c r="AH80">
        <f t="shared" si="30"/>
        <v>4</v>
      </c>
      <c r="AI80">
        <f t="shared" si="30"/>
        <v>1</v>
      </c>
      <c r="AJ80">
        <f t="shared" si="30"/>
        <v>16</v>
      </c>
      <c r="AK80">
        <f t="shared" si="30"/>
        <v>0</v>
      </c>
      <c r="AL80">
        <f t="shared" si="30"/>
        <v>1</v>
      </c>
      <c r="AM80">
        <f t="shared" si="30"/>
        <v>1</v>
      </c>
      <c r="AN80">
        <f t="shared" si="30"/>
        <v>0</v>
      </c>
      <c r="AO80">
        <f t="shared" si="30"/>
        <v>0</v>
      </c>
      <c r="AP80">
        <f t="shared" si="30"/>
        <v>0</v>
      </c>
      <c r="AQ80">
        <f t="shared" si="30"/>
        <v>0</v>
      </c>
      <c r="AR80">
        <f t="shared" si="30"/>
        <v>0</v>
      </c>
      <c r="AS80">
        <f t="shared" si="30"/>
        <v>4</v>
      </c>
      <c r="AT80">
        <f t="shared" si="30"/>
        <v>4</v>
      </c>
      <c r="AU80">
        <f t="shared" si="30"/>
        <v>0</v>
      </c>
      <c r="AV80">
        <f t="shared" si="30"/>
        <v>0</v>
      </c>
      <c r="AW80">
        <f t="shared" si="36"/>
        <v>4</v>
      </c>
      <c r="AX80">
        <f t="shared" si="37"/>
        <v>9</v>
      </c>
      <c r="AY80">
        <f t="shared" si="38"/>
        <v>1</v>
      </c>
      <c r="AZ80">
        <f t="shared" si="39"/>
        <v>0</v>
      </c>
      <c r="BA80">
        <f t="shared" si="40"/>
        <v>0</v>
      </c>
      <c r="BB80">
        <f t="shared" si="41"/>
        <v>16</v>
      </c>
      <c r="BC80">
        <f t="shared" si="42"/>
        <v>9</v>
      </c>
    </row>
    <row r="81" spans="1:55" x14ac:dyDescent="0.2">
      <c r="A81" s="1">
        <v>43717</v>
      </c>
      <c r="B81">
        <f>'2001 Coho Exp'!B80</f>
        <v>18</v>
      </c>
      <c r="C81">
        <f>'2001 Coho Exp'!C80</f>
        <v>27</v>
      </c>
      <c r="D81">
        <f>'2001 Coho Exp'!D80</f>
        <v>0</v>
      </c>
      <c r="E81">
        <f>'2001 Coho Exp'!E80</f>
        <v>-3</v>
      </c>
      <c r="F81">
        <f>'2001 Coho Exp'!F80</f>
        <v>-3</v>
      </c>
      <c r="G81">
        <f>'2001 Coho Exp'!G80</f>
        <v>-3</v>
      </c>
      <c r="H81">
        <f>'2001 Coho Exp'!H80</f>
        <v>-3</v>
      </c>
      <c r="I81">
        <f>'2001 Coho Exp'!I80</f>
        <v>-6</v>
      </c>
      <c r="J81">
        <f>'2001 Coho Exp'!J80</f>
        <v>0</v>
      </c>
      <c r="K81">
        <f>'2001 Coho Exp'!K80</f>
        <v>0</v>
      </c>
      <c r="L81">
        <f>'2001 Coho Exp'!L80</f>
        <v>0</v>
      </c>
      <c r="M81">
        <f>'2001 Coho Exp'!M80</f>
        <v>0</v>
      </c>
      <c r="N81">
        <f>'2001 Coho Exp'!N80</f>
        <v>0</v>
      </c>
      <c r="O81">
        <f>'2001 Coho Exp'!O80</f>
        <v>0</v>
      </c>
      <c r="P81">
        <f>'2001 Coho Exp'!P80</f>
        <v>0</v>
      </c>
      <c r="Q81">
        <f>'2001 Coho Exp'!Q80</f>
        <v>0</v>
      </c>
      <c r="R81">
        <f>'2001 Coho Exp'!R80</f>
        <v>0</v>
      </c>
      <c r="S81">
        <f>'2001 Coho Exp'!S80</f>
        <v>201</v>
      </c>
      <c r="T81">
        <f>'2001 Coho Exp'!T80</f>
        <v>117</v>
      </c>
      <c r="U81">
        <f>'2001 Coho Exp'!U80</f>
        <v>0</v>
      </c>
      <c r="V81">
        <f>'2001 Coho Exp'!V80</f>
        <v>0</v>
      </c>
      <c r="W81">
        <f>'2001 Coho Exp'!W80</f>
        <v>0</v>
      </c>
      <c r="X81">
        <f>'2001 Coho Exp'!X80</f>
        <v>18</v>
      </c>
      <c r="Y81">
        <f>'2001 Coho Exp'!Y80</f>
        <v>21</v>
      </c>
      <c r="Z81">
        <f t="shared" si="31"/>
        <v>384</v>
      </c>
      <c r="AB81">
        <f t="shared" si="32"/>
        <v>384</v>
      </c>
      <c r="AC81">
        <f t="shared" si="33"/>
        <v>21684.521739130436</v>
      </c>
      <c r="AE81">
        <f t="shared" si="34"/>
        <v>24</v>
      </c>
      <c r="AF81">
        <f t="shared" si="35"/>
        <v>150.58695652173913</v>
      </c>
      <c r="AG81">
        <f t="shared" si="30"/>
        <v>9</v>
      </c>
      <c r="AH81">
        <f t="shared" si="30"/>
        <v>81</v>
      </c>
      <c r="AI81">
        <f t="shared" si="30"/>
        <v>1</v>
      </c>
      <c r="AJ81">
        <f t="shared" si="30"/>
        <v>0</v>
      </c>
      <c r="AK81">
        <f t="shared" si="30"/>
        <v>0</v>
      </c>
      <c r="AL81">
        <f t="shared" si="30"/>
        <v>0</v>
      </c>
      <c r="AM81">
        <f t="shared" si="30"/>
        <v>1</v>
      </c>
      <c r="AN81">
        <f t="shared" si="30"/>
        <v>4</v>
      </c>
      <c r="AO81">
        <f t="shared" si="30"/>
        <v>0</v>
      </c>
      <c r="AP81">
        <f t="shared" si="30"/>
        <v>0</v>
      </c>
      <c r="AQ81">
        <f t="shared" si="30"/>
        <v>0</v>
      </c>
      <c r="AR81">
        <f t="shared" si="30"/>
        <v>0</v>
      </c>
      <c r="AS81">
        <f t="shared" si="30"/>
        <v>0</v>
      </c>
      <c r="AT81">
        <f t="shared" si="30"/>
        <v>0</v>
      </c>
      <c r="AU81">
        <f t="shared" si="30"/>
        <v>0</v>
      </c>
      <c r="AV81">
        <f t="shared" si="30"/>
        <v>0</v>
      </c>
      <c r="AW81">
        <f t="shared" si="36"/>
        <v>4489</v>
      </c>
      <c r="AX81">
        <f t="shared" si="37"/>
        <v>784</v>
      </c>
      <c r="AY81">
        <f t="shared" si="38"/>
        <v>1521</v>
      </c>
      <c r="AZ81">
        <f t="shared" si="39"/>
        <v>0</v>
      </c>
      <c r="BA81">
        <f t="shared" si="40"/>
        <v>0</v>
      </c>
      <c r="BB81">
        <f t="shared" si="41"/>
        <v>36</v>
      </c>
      <c r="BC81">
        <f t="shared" si="42"/>
        <v>1</v>
      </c>
    </row>
    <row r="82" spans="1:55" x14ac:dyDescent="0.2">
      <c r="A82" s="1">
        <v>43718</v>
      </c>
      <c r="B82">
        <f>'2001 Coho Exp'!B81</f>
        <v>15</v>
      </c>
      <c r="C82">
        <f>'2001 Coho Exp'!C81</f>
        <v>6</v>
      </c>
      <c r="D82">
        <f>'2001 Coho Exp'!D81</f>
        <v>0</v>
      </c>
      <c r="E82">
        <f>'2001 Coho Exp'!E81</f>
        <v>3</v>
      </c>
      <c r="F82">
        <f>'2001 Coho Exp'!F81</f>
        <v>-6</v>
      </c>
      <c r="G82">
        <f>'2001 Coho Exp'!G81</f>
        <v>-6</v>
      </c>
      <c r="H82">
        <f>'2001 Coho Exp'!H81</f>
        <v>0</v>
      </c>
      <c r="I82">
        <f>'2001 Coho Exp'!I81</f>
        <v>-3</v>
      </c>
      <c r="J82">
        <f>'2001 Coho Exp'!J81</f>
        <v>-6</v>
      </c>
      <c r="K82">
        <f>'2001 Coho Exp'!K81</f>
        <v>0</v>
      </c>
      <c r="L82">
        <f>'2001 Coho Exp'!L81</f>
        <v>0</v>
      </c>
      <c r="M82">
        <f>'2001 Coho Exp'!M81</f>
        <v>0</v>
      </c>
      <c r="N82">
        <f>'2001 Coho Exp'!N81</f>
        <v>0</v>
      </c>
      <c r="O82">
        <f>'2001 Coho Exp'!O81</f>
        <v>3</v>
      </c>
      <c r="P82">
        <f>'2001 Coho Exp'!P81</f>
        <v>0</v>
      </c>
      <c r="Q82">
        <f>'2001 Coho Exp'!Q81</f>
        <v>0</v>
      </c>
      <c r="R82">
        <f>'2001 Coho Exp'!R81</f>
        <v>0</v>
      </c>
      <c r="S82">
        <f>'2001 Coho Exp'!S81</f>
        <v>0</v>
      </c>
      <c r="T82">
        <f>'2001 Coho Exp'!T81</f>
        <v>0</v>
      </c>
      <c r="U82">
        <f>'2001 Coho Exp'!U81</f>
        <v>0</v>
      </c>
      <c r="V82">
        <f>'2001 Coho Exp'!V81</f>
        <v>0</v>
      </c>
      <c r="W82">
        <f>'2001 Coho Exp'!W81</f>
        <v>0</v>
      </c>
      <c r="X82">
        <f>'2001 Coho Exp'!X81</f>
        <v>12</v>
      </c>
      <c r="Y82">
        <f>'2001 Coho Exp'!Y81</f>
        <v>9</v>
      </c>
      <c r="Z82">
        <f t="shared" si="31"/>
        <v>27</v>
      </c>
      <c r="AB82">
        <f t="shared" si="32"/>
        <v>27</v>
      </c>
      <c r="AC82">
        <f t="shared" si="33"/>
        <v>162.78260869565219</v>
      </c>
      <c r="AE82">
        <f t="shared" si="34"/>
        <v>24</v>
      </c>
      <c r="AF82">
        <f t="shared" si="35"/>
        <v>1.1304347826086956</v>
      </c>
      <c r="AG82">
        <f t="shared" si="30"/>
        <v>9</v>
      </c>
      <c r="AH82">
        <f t="shared" si="30"/>
        <v>4</v>
      </c>
      <c r="AI82">
        <f t="shared" si="30"/>
        <v>1</v>
      </c>
      <c r="AJ82">
        <f t="shared" si="30"/>
        <v>9</v>
      </c>
      <c r="AK82">
        <f t="shared" si="30"/>
        <v>0</v>
      </c>
      <c r="AL82">
        <f t="shared" si="30"/>
        <v>4</v>
      </c>
      <c r="AM82">
        <f t="shared" si="30"/>
        <v>1</v>
      </c>
      <c r="AN82">
        <f t="shared" si="30"/>
        <v>1</v>
      </c>
      <c r="AO82">
        <f t="shared" si="30"/>
        <v>4</v>
      </c>
      <c r="AP82">
        <f t="shared" si="30"/>
        <v>0</v>
      </c>
      <c r="AQ82">
        <f t="shared" si="30"/>
        <v>0</v>
      </c>
      <c r="AR82">
        <f t="shared" si="30"/>
        <v>0</v>
      </c>
      <c r="AS82">
        <f t="shared" si="30"/>
        <v>1</v>
      </c>
      <c r="AT82">
        <f t="shared" si="30"/>
        <v>1</v>
      </c>
      <c r="AU82">
        <f t="shared" si="30"/>
        <v>0</v>
      </c>
      <c r="AV82">
        <f t="shared" si="30"/>
        <v>0</v>
      </c>
      <c r="AW82">
        <f t="shared" si="36"/>
        <v>0</v>
      </c>
      <c r="AX82">
        <f t="shared" si="37"/>
        <v>0</v>
      </c>
      <c r="AY82">
        <f t="shared" si="38"/>
        <v>0</v>
      </c>
      <c r="AZ82">
        <f t="shared" si="39"/>
        <v>0</v>
      </c>
      <c r="BA82">
        <f t="shared" si="40"/>
        <v>0</v>
      </c>
      <c r="BB82">
        <f t="shared" si="41"/>
        <v>16</v>
      </c>
      <c r="BC82">
        <f t="shared" si="42"/>
        <v>1</v>
      </c>
    </row>
    <row r="83" spans="1:55" x14ac:dyDescent="0.2">
      <c r="A83" s="1">
        <v>43719</v>
      </c>
      <c r="B83">
        <f>'2001 Coho Exp'!B82</f>
        <v>3</v>
      </c>
      <c r="C83">
        <f>'2001 Coho Exp'!C82</f>
        <v>3</v>
      </c>
      <c r="D83">
        <f>'2001 Coho Exp'!D82</f>
        <v>15</v>
      </c>
      <c r="E83">
        <f>'2001 Coho Exp'!E82</f>
        <v>0</v>
      </c>
      <c r="F83">
        <f>'2001 Coho Exp'!F82</f>
        <v>0</v>
      </c>
      <c r="G83">
        <f>'2001 Coho Exp'!G82</f>
        <v>0</v>
      </c>
      <c r="H83">
        <f>'2001 Coho Exp'!H82</f>
        <v>0</v>
      </c>
      <c r="I83">
        <f>'2001 Coho Exp'!I82</f>
        <v>-6</v>
      </c>
      <c r="J83">
        <f>'2001 Coho Exp'!J82</f>
        <v>-6</v>
      </c>
      <c r="K83">
        <f>'2001 Coho Exp'!K82</f>
        <v>-3</v>
      </c>
      <c r="L83">
        <f>'2001 Coho Exp'!L82</f>
        <v>0</v>
      </c>
      <c r="M83">
        <f>'2001 Coho Exp'!M82</f>
        <v>0</v>
      </c>
      <c r="N83">
        <f>'2001 Coho Exp'!N82</f>
        <v>0</v>
      </c>
      <c r="O83">
        <f>'2001 Coho Exp'!O82</f>
        <v>0</v>
      </c>
      <c r="P83">
        <f>'2001 Coho Exp'!P82</f>
        <v>0</v>
      </c>
      <c r="Q83">
        <f>'2001 Coho Exp'!Q82</f>
        <v>0</v>
      </c>
      <c r="R83">
        <f>'2001 Coho Exp'!R82</f>
        <v>0</v>
      </c>
      <c r="S83">
        <f>'2001 Coho Exp'!S82</f>
        <v>0</v>
      </c>
      <c r="T83">
        <f>'2001 Coho Exp'!T82</f>
        <v>0</v>
      </c>
      <c r="U83">
        <f>'2001 Coho Exp'!U82</f>
        <v>0</v>
      </c>
      <c r="V83">
        <f>'2001 Coho Exp'!V82</f>
        <v>0</v>
      </c>
      <c r="W83">
        <f>'2001 Coho Exp'!W82</f>
        <v>0</v>
      </c>
      <c r="X83">
        <f>'2001 Coho Exp'!X82</f>
        <v>0</v>
      </c>
      <c r="Y83">
        <f>'2001 Coho Exp'!Y82</f>
        <v>3</v>
      </c>
      <c r="Z83">
        <f t="shared" si="31"/>
        <v>9</v>
      </c>
      <c r="AB83">
        <f t="shared" si="32"/>
        <v>9</v>
      </c>
      <c r="AC83">
        <f t="shared" si="33"/>
        <v>150.2608695652174</v>
      </c>
      <c r="AE83">
        <f t="shared" si="34"/>
        <v>24</v>
      </c>
      <c r="AF83">
        <f t="shared" si="35"/>
        <v>1.0434782608695652</v>
      </c>
      <c r="AG83">
        <f t="shared" si="30"/>
        <v>0</v>
      </c>
      <c r="AH83">
        <f t="shared" si="30"/>
        <v>16</v>
      </c>
      <c r="AI83">
        <f t="shared" si="30"/>
        <v>25</v>
      </c>
      <c r="AJ83">
        <f t="shared" si="30"/>
        <v>0</v>
      </c>
      <c r="AK83">
        <f t="shared" si="30"/>
        <v>0</v>
      </c>
      <c r="AL83">
        <f t="shared" si="30"/>
        <v>0</v>
      </c>
      <c r="AM83">
        <f t="shared" si="30"/>
        <v>4</v>
      </c>
      <c r="AN83">
        <f t="shared" si="30"/>
        <v>0</v>
      </c>
      <c r="AO83">
        <f t="shared" si="30"/>
        <v>1</v>
      </c>
      <c r="AP83">
        <f t="shared" si="30"/>
        <v>1</v>
      </c>
      <c r="AQ83">
        <f t="shared" si="30"/>
        <v>0</v>
      </c>
      <c r="AR83">
        <f t="shared" si="30"/>
        <v>0</v>
      </c>
      <c r="AS83">
        <f t="shared" si="30"/>
        <v>0</v>
      </c>
      <c r="AT83">
        <f t="shared" si="30"/>
        <v>0</v>
      </c>
      <c r="AU83">
        <f t="shared" si="30"/>
        <v>0</v>
      </c>
      <c r="AV83">
        <f t="shared" si="30"/>
        <v>0</v>
      </c>
      <c r="AW83">
        <f t="shared" si="36"/>
        <v>0</v>
      </c>
      <c r="AX83">
        <f t="shared" si="37"/>
        <v>0</v>
      </c>
      <c r="AY83">
        <f t="shared" si="38"/>
        <v>0</v>
      </c>
      <c r="AZ83">
        <f t="shared" si="39"/>
        <v>0</v>
      </c>
      <c r="BA83">
        <f t="shared" si="40"/>
        <v>0</v>
      </c>
      <c r="BB83">
        <f t="shared" si="41"/>
        <v>0</v>
      </c>
      <c r="BC83">
        <f t="shared" si="42"/>
        <v>1</v>
      </c>
    </row>
    <row r="84" spans="1:55" x14ac:dyDescent="0.2">
      <c r="A84" s="1">
        <v>43720</v>
      </c>
      <c r="B84">
        <f>'2001 Coho Exp'!B83</f>
        <v>18</v>
      </c>
      <c r="C84">
        <f>'2001 Coho Exp'!C83</f>
        <v>3</v>
      </c>
      <c r="D84">
        <f>'2001 Coho Exp'!D83</f>
        <v>3</v>
      </c>
      <c r="E84">
        <f>'2001 Coho Exp'!E83</f>
        <v>0</v>
      </c>
      <c r="F84">
        <f>'2001 Coho Exp'!F83</f>
        <v>9</v>
      </c>
      <c r="G84">
        <f>'2001 Coho Exp'!G83</f>
        <v>0</v>
      </c>
      <c r="H84">
        <f>'2001 Coho Exp'!H83</f>
        <v>-6</v>
      </c>
      <c r="I84">
        <f>'2001 Coho Exp'!I83</f>
        <v>0</v>
      </c>
      <c r="J84">
        <f>'2001 Coho Exp'!J83</f>
        <v>0</v>
      </c>
      <c r="K84">
        <f>'2001 Coho Exp'!K83</f>
        <v>-3</v>
      </c>
      <c r="L84">
        <f>'2001 Coho Exp'!L83</f>
        <v>0</v>
      </c>
      <c r="M84">
        <f>'2001 Coho Exp'!M83</f>
        <v>0</v>
      </c>
      <c r="N84">
        <f>'2001 Coho Exp'!N83</f>
        <v>0</v>
      </c>
      <c r="O84">
        <f>'2001 Coho Exp'!O83</f>
        <v>0</v>
      </c>
      <c r="P84">
        <f>'2001 Coho Exp'!P83</f>
        <v>0</v>
      </c>
      <c r="Q84">
        <f>'2001 Coho Exp'!Q83</f>
        <v>0</v>
      </c>
      <c r="R84">
        <f>'2001 Coho Exp'!R83</f>
        <v>0</v>
      </c>
      <c r="S84">
        <f>'2001 Coho Exp'!S83</f>
        <v>0</v>
      </c>
      <c r="T84">
        <f>'2001 Coho Exp'!T83</f>
        <v>0</v>
      </c>
      <c r="U84">
        <f>'2001 Coho Exp'!U83</f>
        <v>0</v>
      </c>
      <c r="V84">
        <f>'2001 Coho Exp'!V83</f>
        <v>0</v>
      </c>
      <c r="W84">
        <f>'2001 Coho Exp'!W83</f>
        <v>0</v>
      </c>
      <c r="X84">
        <f>'2001 Coho Exp'!X83</f>
        <v>9</v>
      </c>
      <c r="Y84">
        <f>'2001 Coho Exp'!Y83</f>
        <v>3</v>
      </c>
      <c r="Z84">
        <f t="shared" si="31"/>
        <v>36</v>
      </c>
      <c r="AB84">
        <f t="shared" si="32"/>
        <v>36</v>
      </c>
      <c r="AC84">
        <f t="shared" si="33"/>
        <v>209.73913043478262</v>
      </c>
      <c r="AE84">
        <f t="shared" si="34"/>
        <v>24</v>
      </c>
      <c r="AF84">
        <f t="shared" si="35"/>
        <v>1.4565217391304348</v>
      </c>
      <c r="AG84">
        <f t="shared" si="30"/>
        <v>25</v>
      </c>
      <c r="AH84">
        <f t="shared" si="30"/>
        <v>0</v>
      </c>
      <c r="AI84">
        <f t="shared" si="30"/>
        <v>1</v>
      </c>
      <c r="AJ84">
        <f t="shared" si="30"/>
        <v>9</v>
      </c>
      <c r="AK84">
        <f t="shared" si="30"/>
        <v>9</v>
      </c>
      <c r="AL84">
        <f t="shared" si="30"/>
        <v>4</v>
      </c>
      <c r="AM84">
        <f t="shared" si="30"/>
        <v>4</v>
      </c>
      <c r="AN84">
        <f t="shared" si="30"/>
        <v>0</v>
      </c>
      <c r="AO84">
        <f t="shared" si="30"/>
        <v>1</v>
      </c>
      <c r="AP84">
        <f t="shared" si="30"/>
        <v>1</v>
      </c>
      <c r="AQ84">
        <f t="shared" si="30"/>
        <v>0</v>
      </c>
      <c r="AR84">
        <f t="shared" si="30"/>
        <v>0</v>
      </c>
      <c r="AS84">
        <f t="shared" si="30"/>
        <v>0</v>
      </c>
      <c r="AT84">
        <f t="shared" si="30"/>
        <v>0</v>
      </c>
      <c r="AU84">
        <f t="shared" si="30"/>
        <v>0</v>
      </c>
      <c r="AV84">
        <f t="shared" si="30"/>
        <v>0</v>
      </c>
      <c r="AW84">
        <f t="shared" si="36"/>
        <v>0</v>
      </c>
      <c r="AX84">
        <f t="shared" si="37"/>
        <v>0</v>
      </c>
      <c r="AY84">
        <f t="shared" si="38"/>
        <v>0</v>
      </c>
      <c r="AZ84">
        <f t="shared" si="39"/>
        <v>0</v>
      </c>
      <c r="BA84">
        <f t="shared" si="40"/>
        <v>0</v>
      </c>
      <c r="BB84">
        <f t="shared" si="41"/>
        <v>9</v>
      </c>
      <c r="BC84">
        <f t="shared" si="42"/>
        <v>4</v>
      </c>
    </row>
    <row r="85" spans="1:55" x14ac:dyDescent="0.2">
      <c r="A85" s="1">
        <v>43721</v>
      </c>
      <c r="B85">
        <f>'2001 Coho Exp'!B84</f>
        <v>12</v>
      </c>
      <c r="C85">
        <f>'2001 Coho Exp'!C84</f>
        <v>9</v>
      </c>
      <c r="D85">
        <f>'2001 Coho Exp'!D84</f>
        <v>12</v>
      </c>
      <c r="E85">
        <f>'2001 Coho Exp'!E84</f>
        <v>-3</v>
      </c>
      <c r="F85">
        <f>'2001 Coho Exp'!F84</f>
        <v>-12</v>
      </c>
      <c r="G85">
        <f>'2001 Coho Exp'!G84</f>
        <v>-3</v>
      </c>
      <c r="H85">
        <f>'2001 Coho Exp'!H84</f>
        <v>0</v>
      </c>
      <c r="I85">
        <f>'2001 Coho Exp'!I84</f>
        <v>-3</v>
      </c>
      <c r="J85">
        <f>'2001 Coho Exp'!J84</f>
        <v>0</v>
      </c>
      <c r="K85">
        <f>'2001 Coho Exp'!K84</f>
        <v>-3</v>
      </c>
      <c r="L85">
        <f>'2001 Coho Exp'!L84</f>
        <v>0</v>
      </c>
      <c r="M85">
        <f>'2001 Coho Exp'!M84</f>
        <v>0</v>
      </c>
      <c r="N85">
        <f>'2001 Coho Exp'!N84</f>
        <v>0</v>
      </c>
      <c r="O85">
        <f>'2001 Coho Exp'!O84</f>
        <v>0</v>
      </c>
      <c r="P85">
        <f>'2001 Coho Exp'!P84</f>
        <v>0</v>
      </c>
      <c r="Q85">
        <f>'2001 Coho Exp'!Q84</f>
        <v>0</v>
      </c>
      <c r="R85">
        <f>'2001 Coho Exp'!R84</f>
        <v>0</v>
      </c>
      <c r="S85">
        <f>'2001 Coho Exp'!S84</f>
        <v>6</v>
      </c>
      <c r="T85">
        <f>'2001 Coho Exp'!T84</f>
        <v>0</v>
      </c>
      <c r="U85">
        <f>'2001 Coho Exp'!U84</f>
        <v>0</v>
      </c>
      <c r="V85">
        <f>'2001 Coho Exp'!V84</f>
        <v>0</v>
      </c>
      <c r="W85">
        <f>'2001 Coho Exp'!W84</f>
        <v>0</v>
      </c>
      <c r="X85">
        <f>'2001 Coho Exp'!X84</f>
        <v>6</v>
      </c>
      <c r="Y85">
        <f>'2001 Coho Exp'!Y84</f>
        <v>3</v>
      </c>
      <c r="Z85">
        <f t="shared" si="31"/>
        <v>24</v>
      </c>
      <c r="AB85">
        <f t="shared" si="32"/>
        <v>24</v>
      </c>
      <c r="AC85">
        <f t="shared" si="33"/>
        <v>197.21739130434787</v>
      </c>
      <c r="AE85">
        <f t="shared" si="34"/>
        <v>24</v>
      </c>
      <c r="AF85">
        <f t="shared" si="35"/>
        <v>1.3695652173913044</v>
      </c>
      <c r="AG85">
        <f t="shared" si="30"/>
        <v>1</v>
      </c>
      <c r="AH85">
        <f t="shared" si="30"/>
        <v>1</v>
      </c>
      <c r="AI85">
        <f t="shared" si="30"/>
        <v>25</v>
      </c>
      <c r="AJ85">
        <f t="shared" si="30"/>
        <v>9</v>
      </c>
      <c r="AK85">
        <f t="shared" si="30"/>
        <v>9</v>
      </c>
      <c r="AL85">
        <f t="shared" si="30"/>
        <v>1</v>
      </c>
      <c r="AM85">
        <f t="shared" si="30"/>
        <v>1</v>
      </c>
      <c r="AN85">
        <f t="shared" si="30"/>
        <v>1</v>
      </c>
      <c r="AO85">
        <f t="shared" si="30"/>
        <v>1</v>
      </c>
      <c r="AP85">
        <f t="shared" si="30"/>
        <v>1</v>
      </c>
      <c r="AQ85">
        <f t="shared" si="30"/>
        <v>0</v>
      </c>
      <c r="AR85">
        <f t="shared" si="30"/>
        <v>0</v>
      </c>
      <c r="AS85">
        <f t="shared" si="30"/>
        <v>0</v>
      </c>
      <c r="AT85">
        <f t="shared" si="30"/>
        <v>0</v>
      </c>
      <c r="AU85">
        <f t="shared" si="30"/>
        <v>0</v>
      </c>
      <c r="AV85">
        <f t="shared" si="30"/>
        <v>0</v>
      </c>
      <c r="AW85">
        <f t="shared" si="36"/>
        <v>4</v>
      </c>
      <c r="AX85">
        <f t="shared" si="37"/>
        <v>4</v>
      </c>
      <c r="AY85">
        <f t="shared" si="38"/>
        <v>0</v>
      </c>
      <c r="AZ85">
        <f t="shared" si="39"/>
        <v>0</v>
      </c>
      <c r="BA85">
        <f t="shared" si="40"/>
        <v>0</v>
      </c>
      <c r="BB85">
        <f t="shared" si="41"/>
        <v>4</v>
      </c>
      <c r="BC85">
        <f t="shared" si="42"/>
        <v>1</v>
      </c>
    </row>
    <row r="86" spans="1:55" x14ac:dyDescent="0.2">
      <c r="A86" s="1">
        <v>43722</v>
      </c>
      <c r="B86">
        <f>'2001 Coho Exp'!B85</f>
        <v>18</v>
      </c>
      <c r="C86">
        <f>'2001 Coho Exp'!C85</f>
        <v>3</v>
      </c>
      <c r="D86">
        <f>'2001 Coho Exp'!D85</f>
        <v>-9</v>
      </c>
      <c r="E86">
        <f>'2001 Coho Exp'!E85</f>
        <v>27</v>
      </c>
      <c r="F86">
        <f>'2001 Coho Exp'!F85</f>
        <v>-9</v>
      </c>
      <c r="G86">
        <f>'2001 Coho Exp'!G85</f>
        <v>-36</v>
      </c>
      <c r="H86">
        <f>'2001 Coho Exp'!H85</f>
        <v>-3</v>
      </c>
      <c r="I86">
        <f>'2001 Coho Exp'!I85</f>
        <v>-27</v>
      </c>
      <c r="J86">
        <f>'2001 Coho Exp'!J85</f>
        <v>-3</v>
      </c>
      <c r="K86">
        <f>'2001 Coho Exp'!K85</f>
        <v>0</v>
      </c>
      <c r="L86">
        <f>'2001 Coho Exp'!L85</f>
        <v>0</v>
      </c>
      <c r="M86">
        <f>'2001 Coho Exp'!M85</f>
        <v>0</v>
      </c>
      <c r="N86">
        <f>'2001 Coho Exp'!N85</f>
        <v>0</v>
      </c>
      <c r="O86">
        <f>'2001 Coho Exp'!O85</f>
        <v>0</v>
      </c>
      <c r="P86">
        <f>'2001 Coho Exp'!P85</f>
        <v>0</v>
      </c>
      <c r="Q86">
        <f>'2001 Coho Exp'!Q85</f>
        <v>0</v>
      </c>
      <c r="R86">
        <f>'2001 Coho Exp'!R85</f>
        <v>0</v>
      </c>
      <c r="S86">
        <f>'2001 Coho Exp'!S85</f>
        <v>0</v>
      </c>
      <c r="T86">
        <f>'2001 Coho Exp'!T85</f>
        <v>0</v>
      </c>
      <c r="U86">
        <f>'2001 Coho Exp'!U85</f>
        <v>0</v>
      </c>
      <c r="V86">
        <f>'2001 Coho Exp'!V85</f>
        <v>0</v>
      </c>
      <c r="W86">
        <f>'2001 Coho Exp'!W85</f>
        <v>12</v>
      </c>
      <c r="X86">
        <f>'2001 Coho Exp'!X85</f>
        <v>0</v>
      </c>
      <c r="Y86">
        <f>'2001 Coho Exp'!Y85</f>
        <v>36</v>
      </c>
      <c r="Z86">
        <f t="shared" si="31"/>
        <v>9</v>
      </c>
      <c r="AB86">
        <f t="shared" si="32"/>
        <v>9</v>
      </c>
      <c r="AC86">
        <f t="shared" si="33"/>
        <v>2617.04347826087</v>
      </c>
      <c r="AE86">
        <f t="shared" si="34"/>
        <v>24</v>
      </c>
      <c r="AF86">
        <f t="shared" si="35"/>
        <v>18.173913043478262</v>
      </c>
      <c r="AG86">
        <f t="shared" si="30"/>
        <v>25</v>
      </c>
      <c r="AH86">
        <f t="shared" si="30"/>
        <v>16</v>
      </c>
      <c r="AI86">
        <f t="shared" si="30"/>
        <v>144</v>
      </c>
      <c r="AJ86">
        <f t="shared" si="30"/>
        <v>144</v>
      </c>
      <c r="AK86">
        <f t="shared" si="30"/>
        <v>81</v>
      </c>
      <c r="AL86">
        <f t="shared" si="30"/>
        <v>121</v>
      </c>
      <c r="AM86">
        <f t="shared" si="30"/>
        <v>64</v>
      </c>
      <c r="AN86">
        <f t="shared" si="30"/>
        <v>64</v>
      </c>
      <c r="AO86">
        <f t="shared" si="30"/>
        <v>1</v>
      </c>
      <c r="AP86">
        <f t="shared" si="30"/>
        <v>0</v>
      </c>
      <c r="AQ86">
        <f t="shared" si="30"/>
        <v>0</v>
      </c>
      <c r="AR86">
        <f t="shared" si="30"/>
        <v>0</v>
      </c>
      <c r="AS86">
        <f t="shared" si="30"/>
        <v>0</v>
      </c>
      <c r="AT86">
        <f t="shared" si="30"/>
        <v>0</v>
      </c>
      <c r="AU86">
        <f t="shared" si="30"/>
        <v>0</v>
      </c>
      <c r="AV86">
        <f t="shared" si="30"/>
        <v>0</v>
      </c>
      <c r="AW86">
        <f t="shared" si="36"/>
        <v>0</v>
      </c>
      <c r="AX86">
        <f t="shared" si="37"/>
        <v>0</v>
      </c>
      <c r="AY86">
        <f t="shared" si="38"/>
        <v>0</v>
      </c>
      <c r="AZ86">
        <f t="shared" si="39"/>
        <v>0</v>
      </c>
      <c r="BA86">
        <f t="shared" si="40"/>
        <v>16</v>
      </c>
      <c r="BB86">
        <f t="shared" si="41"/>
        <v>16</v>
      </c>
      <c r="BC86">
        <f t="shared" si="42"/>
        <v>144</v>
      </c>
    </row>
    <row r="87" spans="1:55" x14ac:dyDescent="0.2">
      <c r="A87" s="1">
        <v>43723</v>
      </c>
      <c r="B87">
        <f>'2001 Coho Exp'!B86</f>
        <v>24</v>
      </c>
      <c r="C87">
        <f>'2001 Coho Exp'!C86</f>
        <v>12</v>
      </c>
      <c r="D87">
        <f>'2001 Coho Exp'!D86</f>
        <v>15</v>
      </c>
      <c r="E87">
        <f>'2001 Coho Exp'!E86</f>
        <v>3</v>
      </c>
      <c r="F87">
        <f>'2001 Coho Exp'!F86</f>
        <v>6</v>
      </c>
      <c r="G87">
        <f>'2001 Coho Exp'!G86</f>
        <v>-6</v>
      </c>
      <c r="H87">
        <f>'2001 Coho Exp'!H86</f>
        <v>0</v>
      </c>
      <c r="I87">
        <f>'2001 Coho Exp'!I86</f>
        <v>-6</v>
      </c>
      <c r="J87">
        <f>'2001 Coho Exp'!J86</f>
        <v>-12</v>
      </c>
      <c r="K87">
        <f>'2001 Coho Exp'!K86</f>
        <v>-3</v>
      </c>
      <c r="L87">
        <f>'2001 Coho Exp'!L86</f>
        <v>0</v>
      </c>
      <c r="M87">
        <f>'2001 Coho Exp'!M86</f>
        <v>0</v>
      </c>
      <c r="N87">
        <f>'2001 Coho Exp'!N86</f>
        <v>0</v>
      </c>
      <c r="O87">
        <f>'2001 Coho Exp'!O86</f>
        <v>0</v>
      </c>
      <c r="P87">
        <f>'2001 Coho Exp'!P86</f>
        <v>0</v>
      </c>
      <c r="Q87">
        <f>'2001 Coho Exp'!Q86</f>
        <v>0</v>
      </c>
      <c r="R87">
        <f>'2001 Coho Exp'!R86</f>
        <v>0</v>
      </c>
      <c r="S87">
        <f>'2001 Coho Exp'!S86</f>
        <v>0</v>
      </c>
      <c r="T87">
        <f>'2001 Coho Exp'!T86</f>
        <v>3</v>
      </c>
      <c r="U87">
        <f>'2001 Coho Exp'!U86</f>
        <v>0</v>
      </c>
      <c r="V87">
        <f>'2001 Coho Exp'!V86</f>
        <v>0</v>
      </c>
      <c r="W87">
        <f>'2001 Coho Exp'!W86</f>
        <v>6</v>
      </c>
      <c r="X87">
        <f>'2001 Coho Exp'!X86</f>
        <v>3</v>
      </c>
      <c r="Y87">
        <f>'2001 Coho Exp'!Y86</f>
        <v>15</v>
      </c>
      <c r="Z87">
        <f t="shared" si="31"/>
        <v>60</v>
      </c>
      <c r="AB87">
        <f t="shared" si="32"/>
        <v>60</v>
      </c>
      <c r="AC87">
        <f t="shared" si="33"/>
        <v>297.39130434782612</v>
      </c>
      <c r="AE87">
        <f t="shared" si="34"/>
        <v>24</v>
      </c>
      <c r="AF87">
        <f t="shared" si="35"/>
        <v>2.0652173913043477</v>
      </c>
      <c r="AG87">
        <f t="shared" si="30"/>
        <v>16</v>
      </c>
      <c r="AH87">
        <f t="shared" si="30"/>
        <v>1</v>
      </c>
      <c r="AI87">
        <f t="shared" si="30"/>
        <v>16</v>
      </c>
      <c r="AJ87">
        <f t="shared" si="30"/>
        <v>1</v>
      </c>
      <c r="AK87">
        <f t="shared" si="30"/>
        <v>16</v>
      </c>
      <c r="AL87">
        <f t="shared" si="30"/>
        <v>4</v>
      </c>
      <c r="AM87">
        <f t="shared" si="30"/>
        <v>4</v>
      </c>
      <c r="AN87">
        <f t="shared" si="30"/>
        <v>4</v>
      </c>
      <c r="AO87">
        <f t="shared" si="30"/>
        <v>9</v>
      </c>
      <c r="AP87">
        <f t="shared" si="30"/>
        <v>1</v>
      </c>
      <c r="AQ87">
        <f t="shared" si="30"/>
        <v>0</v>
      </c>
      <c r="AR87">
        <f t="shared" ref="AR87:AV87" si="43">(M87/3-N87/3)^2</f>
        <v>0</v>
      </c>
      <c r="AS87">
        <f t="shared" si="43"/>
        <v>0</v>
      </c>
      <c r="AT87">
        <f t="shared" si="43"/>
        <v>0</v>
      </c>
      <c r="AU87">
        <f t="shared" si="43"/>
        <v>0</v>
      </c>
      <c r="AV87">
        <f t="shared" si="43"/>
        <v>0</v>
      </c>
      <c r="AW87">
        <f t="shared" si="36"/>
        <v>0</v>
      </c>
      <c r="AX87">
        <f t="shared" si="37"/>
        <v>1</v>
      </c>
      <c r="AY87">
        <f t="shared" si="38"/>
        <v>1</v>
      </c>
      <c r="AZ87">
        <f t="shared" si="39"/>
        <v>0</v>
      </c>
      <c r="BA87">
        <f t="shared" si="40"/>
        <v>4</v>
      </c>
      <c r="BB87">
        <f t="shared" si="41"/>
        <v>1</v>
      </c>
      <c r="BC87">
        <f t="shared" si="42"/>
        <v>16</v>
      </c>
    </row>
    <row r="88" spans="1:55" x14ac:dyDescent="0.2">
      <c r="A88" s="1"/>
    </row>
    <row r="89" spans="1:55" x14ac:dyDescent="0.2">
      <c r="A89" s="5"/>
      <c r="B89" s="5">
        <v>921</v>
      </c>
      <c r="C89" s="5">
        <v>1011</v>
      </c>
      <c r="D89" s="5">
        <v>1311</v>
      </c>
      <c r="E89" s="5">
        <v>1011</v>
      </c>
      <c r="F89" s="5">
        <v>672</v>
      </c>
      <c r="G89" s="5">
        <v>204</v>
      </c>
      <c r="H89" s="5">
        <v>105</v>
      </c>
      <c r="I89" s="5">
        <v>-69</v>
      </c>
      <c r="J89" s="5">
        <v>-57</v>
      </c>
      <c r="K89" s="5">
        <v>-18</v>
      </c>
      <c r="L89" s="5">
        <v>18</v>
      </c>
      <c r="M89" s="5">
        <v>9</v>
      </c>
      <c r="N89" s="5">
        <v>96</v>
      </c>
      <c r="O89" s="5">
        <v>48</v>
      </c>
      <c r="P89" s="5">
        <v>102</v>
      </c>
      <c r="Q89" s="5">
        <v>267</v>
      </c>
      <c r="R89" s="5">
        <v>228</v>
      </c>
      <c r="S89" s="5">
        <v>516</v>
      </c>
      <c r="T89" s="5">
        <v>261</v>
      </c>
      <c r="U89" s="5">
        <v>198</v>
      </c>
      <c r="V89" s="5">
        <v>192</v>
      </c>
      <c r="W89" s="5">
        <v>333</v>
      </c>
      <c r="X89" s="5">
        <v>531</v>
      </c>
      <c r="Y89" s="5">
        <v>1188</v>
      </c>
      <c r="Z89" s="5">
        <f>SUM(B89:Y89)</f>
        <v>9078</v>
      </c>
    </row>
    <row r="90" spans="1:55" x14ac:dyDescent="0.2">
      <c r="A90" s="5"/>
      <c r="B90" s="7">
        <f>B89/$Z$89</f>
        <v>0.1014540647719762</v>
      </c>
      <c r="C90" s="7">
        <f t="shared" ref="C90:Y90" si="44">C89/$Z$89</f>
        <v>0.11136814276272307</v>
      </c>
      <c r="D90" s="7">
        <f t="shared" si="44"/>
        <v>0.14441506939854593</v>
      </c>
      <c r="E90" s="7">
        <f t="shared" si="44"/>
        <v>0.11136814276272307</v>
      </c>
      <c r="F90" s="7">
        <f t="shared" si="44"/>
        <v>7.4025115664243232E-2</v>
      </c>
      <c r="G90" s="7">
        <f t="shared" si="44"/>
        <v>2.247191011235955E-2</v>
      </c>
      <c r="H90" s="9">
        <f t="shared" si="44"/>
        <v>1.1566424322538004E-2</v>
      </c>
      <c r="I90" s="9">
        <f t="shared" si="44"/>
        <v>-7.6007931262392602E-3</v>
      </c>
      <c r="J90" s="9">
        <f t="shared" si="44"/>
        <v>-6.278916060806345E-3</v>
      </c>
      <c r="K90" s="9">
        <f t="shared" si="44"/>
        <v>-1.9828155981493722E-3</v>
      </c>
      <c r="L90" s="9">
        <f t="shared" si="44"/>
        <v>1.9828155981493722E-3</v>
      </c>
      <c r="M90" s="9">
        <f t="shared" si="44"/>
        <v>9.9140779907468612E-4</v>
      </c>
      <c r="N90" s="9">
        <f t="shared" si="44"/>
        <v>1.0575016523463317E-2</v>
      </c>
      <c r="O90" s="9">
        <f t="shared" si="44"/>
        <v>5.2875082617316587E-3</v>
      </c>
      <c r="P90" s="9">
        <f t="shared" si="44"/>
        <v>1.1235955056179775E-2</v>
      </c>
      <c r="Q90" s="9">
        <f t="shared" si="44"/>
        <v>2.9411764705882353E-2</v>
      </c>
      <c r="R90" s="9">
        <f t="shared" si="44"/>
        <v>2.511566424322538E-2</v>
      </c>
      <c r="S90" s="9">
        <f t="shared" si="44"/>
        <v>5.6840713813615336E-2</v>
      </c>
      <c r="T90" s="9">
        <f t="shared" si="44"/>
        <v>2.8750826173165895E-2</v>
      </c>
      <c r="U90" s="9">
        <f t="shared" si="44"/>
        <v>2.1810971579643092E-2</v>
      </c>
      <c r="V90" s="7">
        <f t="shared" si="44"/>
        <v>2.1150033046926635E-2</v>
      </c>
      <c r="W90" s="7">
        <f t="shared" si="44"/>
        <v>3.6682088565763382E-2</v>
      </c>
      <c r="X90" s="7">
        <f t="shared" si="44"/>
        <v>5.8493060145406478E-2</v>
      </c>
      <c r="Y90" s="7">
        <f t="shared" si="44"/>
        <v>0.13086582947785855</v>
      </c>
      <c r="Z90" s="5"/>
      <c r="AB90" t="s">
        <v>28</v>
      </c>
      <c r="AC90" t="s">
        <v>29</v>
      </c>
      <c r="AD90" t="s">
        <v>32</v>
      </c>
    </row>
    <row r="91" spans="1:55" x14ac:dyDescent="0.2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B91">
        <f>SUM(AB7:AB87)</f>
        <v>9108</v>
      </c>
      <c r="AC91">
        <f>SUM(AC7:AC87)</f>
        <v>157539.0771789024</v>
      </c>
      <c r="AD91">
        <f>SQRT(AC91)</f>
        <v>396.91192622407101</v>
      </c>
    </row>
    <row r="92" spans="1:5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>
        <v>24</v>
      </c>
    </row>
    <row r="93" spans="1:55" x14ac:dyDescent="0.2">
      <c r="A93" s="5"/>
      <c r="B93" s="5"/>
      <c r="C93" s="5"/>
      <c r="D93" s="5"/>
      <c r="E93" s="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>
        <v>9</v>
      </c>
    </row>
    <row r="94" spans="1:5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>
        <v>60</v>
      </c>
    </row>
    <row r="95" spans="1:5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5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>
        <f>Z92/($Z$89-Z93-Z94)</f>
        <v>2.664002664002664E-3</v>
      </c>
    </row>
    <row r="98" spans="1:26" x14ac:dyDescent="0.2">
      <c r="Z98" s="5">
        <f t="shared" ref="Z98:Z99" si="45">Z93/($Z$89-Z94-Z95)</f>
        <v>9.9800399201596798E-4</v>
      </c>
    </row>
    <row r="99" spans="1:26" x14ac:dyDescent="0.2">
      <c r="Z99" s="5">
        <f t="shared" si="45"/>
        <v>6.6093853271645738E-3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2001 King Exp  </vt:lpstr>
      <vt:lpstr>King exp counts and SE 2001</vt:lpstr>
      <vt:lpstr>2001 Chum Exp </vt:lpstr>
      <vt:lpstr>Chum exp counts and SE 2001</vt:lpstr>
      <vt:lpstr>2001 Pink Exp  </vt:lpstr>
      <vt:lpstr>Pink exp counts and SE 2001</vt:lpstr>
      <vt:lpstr>2001 Coho Exp</vt:lpstr>
      <vt:lpstr>Coho exp counts and SE 2001</vt:lpstr>
      <vt:lpstr>'2001 Chum Exp '!Print_Area</vt:lpstr>
      <vt:lpstr>'2001 Coho Exp'!Print_Area</vt:lpstr>
      <vt:lpstr>'2001 King Exp  '!Print_Area</vt:lpstr>
      <vt:lpstr>'2001 Pink Exp  '!Print_Area</vt:lpstr>
    </vt:vector>
  </TitlesOfParts>
  <Company>Alaska Dept.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L Bell</dc:creator>
  <cp:lastModifiedBy>Leon, Justin J M (DFG)</cp:lastModifiedBy>
  <dcterms:created xsi:type="dcterms:W3CDTF">2016-03-02T19:11:21Z</dcterms:created>
  <dcterms:modified xsi:type="dcterms:W3CDTF">2020-02-18T17:41:01Z</dcterms:modified>
</cp:coreProperties>
</file>