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A1949B33-A67F-4D41-9FDE-25A6494D6A77}" xr6:coauthVersionLast="45" xr6:coauthVersionMax="45" xr10:uidLastSave="{00000000-0000-0000-0000-000000000000}"/>
  <bookViews>
    <workbookView xWindow="2295" yWindow="2295" windowWidth="11865" windowHeight="9060" activeTab="1" xr2:uid="{00000000-000D-0000-FFFF-FFFF00000000}"/>
  </bookViews>
  <sheets>
    <sheet name="King hourly counts 2005" sheetId="5" r:id="rId1"/>
    <sheet name="King exp counts and SE 2005" sheetId="6" r:id="rId2"/>
    <sheet name=" Chum hourly counts 2005" sheetId="4" r:id="rId3"/>
    <sheet name="Chum exp counts and SE 2005" sheetId="1" r:id="rId4"/>
    <sheet name="Pink hourly counts 2005" sheetId="2" r:id="rId5"/>
    <sheet name="Pink exp counts and SE 2005" sheetId="8" r:id="rId6"/>
    <sheet name="Coho hourly counts 2005" sheetId="3" r:id="rId7"/>
    <sheet name="Coho exp counts and SE 2005" sheetId="9" r:id="rId8"/>
    <sheet name="Sheet1" sheetId="10" r:id="rId9"/>
  </sheets>
  <definedNames>
    <definedName name="_xlnm.Print_Area" localSheetId="2">' Chum hourly counts 2005'!$A$1:$Z$92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5" i="9" l="1"/>
  <c r="Z103" i="9" s="1"/>
  <c r="Z105" i="9" l="1"/>
  <c r="Z104" i="9"/>
  <c r="AE8" i="9" l="1"/>
  <c r="AE9" i="9"/>
  <c r="AE10" i="9"/>
  <c r="AB11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B59" i="9"/>
  <c r="AB59" i="9" s="1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AB60" i="9" s="1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AB61" i="9" s="1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AB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AB63" i="9" s="1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AB64" i="9" s="1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AB65" i="9" s="1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AB66" i="9" s="1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AB67" i="9" s="1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AB68" i="9" s="1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AB69" i="9" s="1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AB70" i="9" s="1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AB71" i="9" s="1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AB72" i="9" s="1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9" i="9"/>
  <c r="AB9" i="9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AB10" i="9" s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AB12" i="9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AB13" i="9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AB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AB15" i="9" s="1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AB16" i="9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AB17" i="9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AB18" i="9" s="1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AB19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AB20" i="9" s="1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AB21" i="9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AB22" i="9" s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AB23" i="9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AB24" i="9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AB25" i="9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AB26" i="9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AB27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AB28" i="9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AB29" i="9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AB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AB31" i="9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AB32" i="9" s="1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AB33" i="9" s="1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AB34" i="9" s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AB35" i="9" s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AB36" i="9" s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AB37" i="9" s="1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AB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AB39" i="9" s="1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AB40" i="9" s="1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AB41" i="9" s="1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AB42" i="9" s="1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AB43" i="9" s="1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AB44" i="9" s="1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AB45" i="9" s="1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AB46" i="9" s="1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AB47" i="9" s="1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AB48" i="9" s="1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AB49" i="9" s="1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AB50" i="9" s="1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AB51" i="9" s="1"/>
  <c r="C51" i="9"/>
  <c r="D51" i="9"/>
  <c r="E51" i="9"/>
  <c r="F51" i="9"/>
  <c r="G51" i="9"/>
  <c r="H51" i="9"/>
  <c r="I51" i="9"/>
  <c r="J51" i="9"/>
  <c r="K51" i="9"/>
  <c r="L51" i="9"/>
  <c r="M51" i="9"/>
  <c r="R51" i="9"/>
  <c r="S51" i="9"/>
  <c r="T51" i="9"/>
  <c r="U51" i="9"/>
  <c r="V51" i="9"/>
  <c r="W51" i="9"/>
  <c r="X51" i="9"/>
  <c r="Y51" i="9"/>
  <c r="B52" i="9"/>
  <c r="AB52" i="9" s="1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AB53" i="9" s="1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AB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AB55" i="9" s="1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AB56" i="9" s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AB57" i="9" s="1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AB58" i="9" s="1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73" i="9"/>
  <c r="AB73" i="9" s="1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AB74" i="9" s="1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AB75" i="9" s="1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AB76" i="9" s="1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AB77" i="9" s="1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AB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AB79" i="9" s="1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AB80" i="9" s="1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AB81" i="9" s="1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AB82" i="9" s="1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AB83" i="9" s="1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AB84" i="9" s="1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AB85" i="9" s="1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AB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AB87" i="9" s="1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AB88" i="9" s="1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AB89" i="9" s="1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AB90" i="9" s="1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AB91" i="9" s="1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AB92" i="9" s="1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AB93" i="9" s="1"/>
  <c r="C93" i="9"/>
  <c r="D93" i="9"/>
  <c r="E93" i="9"/>
  <c r="F93" i="9"/>
  <c r="G93" i="9"/>
  <c r="H93" i="9"/>
  <c r="N93" i="9"/>
  <c r="O93" i="9"/>
  <c r="P93" i="9"/>
  <c r="Q93" i="9"/>
  <c r="R93" i="9"/>
  <c r="S93" i="9"/>
  <c r="T93" i="9"/>
  <c r="U93" i="9"/>
  <c r="V93" i="9"/>
  <c r="P7" i="9"/>
  <c r="Q7" i="9"/>
  <c r="R7" i="9"/>
  <c r="S7" i="9"/>
  <c r="T7" i="9"/>
  <c r="U7" i="9"/>
  <c r="V7" i="9"/>
  <c r="W7" i="9"/>
  <c r="X7" i="9"/>
  <c r="Y7" i="9"/>
  <c r="AE8" i="8" l="1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B52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AB60" i="8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AB68" i="8" s="1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AB76" i="8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N93" i="8"/>
  <c r="O93" i="8"/>
  <c r="P93" i="8"/>
  <c r="Q93" i="8"/>
  <c r="R93" i="8"/>
  <c r="S93" i="8"/>
  <c r="T93" i="8"/>
  <c r="U93" i="8"/>
  <c r="V93" i="8"/>
  <c r="P7" i="8"/>
  <c r="Q7" i="8"/>
  <c r="R7" i="8"/>
  <c r="S7" i="8"/>
  <c r="T7" i="8"/>
  <c r="U7" i="8"/>
  <c r="V7" i="8"/>
  <c r="W7" i="8"/>
  <c r="X7" i="8"/>
  <c r="Y7" i="8"/>
  <c r="AE8" i="1"/>
  <c r="AE9" i="1"/>
  <c r="AE10" i="1"/>
  <c r="AE11" i="1"/>
  <c r="AE12" i="1"/>
  <c r="AE13" i="1"/>
  <c r="AE14" i="1"/>
  <c r="AE15" i="1"/>
  <c r="AE16" i="1"/>
  <c r="AB17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B29" i="1"/>
  <c r="AE29" i="1"/>
  <c r="AE30" i="1"/>
  <c r="AE31" i="1"/>
  <c r="AE32" i="1"/>
  <c r="AB33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B45" i="1"/>
  <c r="AE45" i="1"/>
  <c r="AE46" i="1"/>
  <c r="AE47" i="1"/>
  <c r="AE48" i="1"/>
  <c r="AB49" i="1"/>
  <c r="AE49" i="1"/>
  <c r="AE50" i="1"/>
  <c r="AE52" i="1"/>
  <c r="AE53" i="1"/>
  <c r="AE54" i="1"/>
  <c r="AE55" i="1"/>
  <c r="AE56" i="1"/>
  <c r="AE57" i="1"/>
  <c r="AE58" i="1"/>
  <c r="AE59" i="1"/>
  <c r="AE60" i="1"/>
  <c r="AE61" i="1"/>
  <c r="AB62" i="1"/>
  <c r="AE62" i="1"/>
  <c r="AE63" i="1"/>
  <c r="AE64" i="1"/>
  <c r="AE65" i="1"/>
  <c r="AB66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B78" i="1"/>
  <c r="AE78" i="1"/>
  <c r="AE79" i="1"/>
  <c r="AE80" i="1"/>
  <c r="AE81" i="1"/>
  <c r="AB82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B9" i="1"/>
  <c r="AB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AB13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AB21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AB25" i="1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AB37" i="1" s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AB41" i="1" s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AB54" i="1" s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AB58" i="1" s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AB70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AB74" i="1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6" i="1"/>
  <c r="AB86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B90" i="1"/>
  <c r="AB90" i="1" s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B93" i="1"/>
  <c r="C93" i="1"/>
  <c r="D93" i="1"/>
  <c r="E93" i="1"/>
  <c r="F93" i="1"/>
  <c r="G93" i="1"/>
  <c r="H93" i="1"/>
  <c r="N93" i="1"/>
  <c r="O93" i="1"/>
  <c r="P93" i="1"/>
  <c r="Q93" i="1"/>
  <c r="R93" i="1"/>
  <c r="S93" i="1"/>
  <c r="T93" i="1"/>
  <c r="U93" i="1"/>
  <c r="V93" i="1"/>
  <c r="P7" i="1"/>
  <c r="Q7" i="1"/>
  <c r="R7" i="1"/>
  <c r="S7" i="1"/>
  <c r="T7" i="1"/>
  <c r="U7" i="1"/>
  <c r="V7" i="1"/>
  <c r="W7" i="1"/>
  <c r="X7" i="1"/>
  <c r="Y7" i="1"/>
  <c r="Z80" i="4"/>
  <c r="Z84" i="4"/>
  <c r="Z85" i="4"/>
  <c r="Z86" i="4"/>
  <c r="Z87" i="4"/>
  <c r="Z88" i="4"/>
  <c r="Z89" i="4"/>
  <c r="Z90" i="4"/>
  <c r="Z91" i="4"/>
  <c r="Z92" i="4"/>
  <c r="G14" i="4"/>
  <c r="G14" i="1" s="1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B9" i="6"/>
  <c r="AB9" i="6" s="1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AB11" i="6" s="1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AB15" i="6" s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AB17" i="6" s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AB19" i="6" s="1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AB21" i="6" s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AB23" i="6" s="1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AB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AB27" i="6" s="1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AB29" i="6" s="1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AB31" i="6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AB33" i="6" s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AB35" i="6" s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AB37" i="6" s="1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AB39" i="6" s="1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AB41" i="6" s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AB43" i="6" s="1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AB45" i="6" s="1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AB47" i="6" s="1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AB49" i="6" s="1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R51" i="6"/>
  <c r="S51" i="6"/>
  <c r="T51" i="6"/>
  <c r="U51" i="6"/>
  <c r="V51" i="6"/>
  <c r="W51" i="6"/>
  <c r="X51" i="6"/>
  <c r="Y51" i="6"/>
  <c r="B52" i="6"/>
  <c r="AB52" i="6" s="1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AB54" i="6" s="1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AB56" i="6" s="1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AB58" i="6" s="1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AB60" i="6" s="1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AB61" i="6" s="1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AB62" i="6" s="1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AB63" i="6" s="1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AB64" i="6" s="1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AB65" i="6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AB66" i="6" s="1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AB67" i="6" s="1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AB68" i="6" s="1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AB69" i="6" s="1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AB70" i="6" s="1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AB71" i="6" s="1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AB72" i="6" s="1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AB73" i="6" s="1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AB74" i="6" s="1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AB75" i="6" s="1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AB76" i="6" s="1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AB77" i="6" s="1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AB78" i="6" s="1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AB79" i="6" s="1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AB80" i="6" s="1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AB81" i="6" s="1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AB82" i="6" s="1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AB83" i="6" s="1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AB84" i="6" s="1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6"/>
  <c r="AB85" i="6" s="1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6" i="6"/>
  <c r="AB86" i="6" s="1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AB87" i="6" s="1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B88" i="6"/>
  <c r="AB88" i="6" s="1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89" i="6"/>
  <c r="AB89" i="6" s="1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B90" i="6"/>
  <c r="AB90" i="6" s="1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1" i="6"/>
  <c r="AB91" i="6" s="1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B92" i="6"/>
  <c r="AB92" i="6" s="1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B93" i="6"/>
  <c r="AB93" i="6" s="1"/>
  <c r="C93" i="6"/>
  <c r="D93" i="6"/>
  <c r="E93" i="6"/>
  <c r="F93" i="6"/>
  <c r="G93" i="6"/>
  <c r="H93" i="6"/>
  <c r="N93" i="6"/>
  <c r="O93" i="6"/>
  <c r="P93" i="6"/>
  <c r="Q93" i="6"/>
  <c r="R93" i="6"/>
  <c r="S93" i="6"/>
  <c r="T93" i="6"/>
  <c r="U93" i="6"/>
  <c r="V93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A110" i="10"/>
  <c r="CB110" i="10"/>
  <c r="CC110" i="10"/>
  <c r="X110" i="10"/>
  <c r="Y110" i="10"/>
  <c r="Z110" i="10"/>
  <c r="AA110" i="10"/>
  <c r="A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B110" i="10"/>
  <c r="BQ82" i="10"/>
  <c r="BR82" i="10"/>
  <c r="BC82" i="10"/>
  <c r="BD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B82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AJ55" i="10"/>
  <c r="I36" i="10"/>
  <c r="I55" i="10" s="1"/>
  <c r="C55" i="10"/>
  <c r="D55" i="10"/>
  <c r="E55" i="10"/>
  <c r="F55" i="10"/>
  <c r="G55" i="10"/>
  <c r="H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B55" i="10"/>
  <c r="AB14" i="1" l="1"/>
  <c r="AB12" i="1"/>
  <c r="AB11" i="1"/>
  <c r="AB10" i="1"/>
  <c r="AB58" i="8"/>
  <c r="AB56" i="8"/>
  <c r="AB54" i="8"/>
  <c r="AB50" i="6"/>
  <c r="AB48" i="6"/>
  <c r="AB46" i="6"/>
  <c r="AB44" i="6"/>
  <c r="AB42" i="6"/>
  <c r="AB40" i="6"/>
  <c r="AB38" i="6"/>
  <c r="AB36" i="6"/>
  <c r="AB34" i="6"/>
  <c r="AB32" i="6"/>
  <c r="AB30" i="6"/>
  <c r="AB28" i="6"/>
  <c r="AB26" i="6"/>
  <c r="AB24" i="6"/>
  <c r="AB22" i="6"/>
  <c r="AB20" i="6"/>
  <c r="AB18" i="6"/>
  <c r="AB16" i="6"/>
  <c r="AB14" i="6"/>
  <c r="AB13" i="6"/>
  <c r="AB12" i="6"/>
  <c r="AB10" i="6"/>
  <c r="AB93" i="1"/>
  <c r="AB92" i="1"/>
  <c r="AB91" i="1"/>
  <c r="AB89" i="1"/>
  <c r="AB88" i="1"/>
  <c r="AB87" i="1"/>
  <c r="AB85" i="1"/>
  <c r="AB84" i="1"/>
  <c r="AB83" i="1"/>
  <c r="AB81" i="1"/>
  <c r="AB80" i="1"/>
  <c r="AB79" i="1"/>
  <c r="AB77" i="1"/>
  <c r="AB76" i="1"/>
  <c r="AB75" i="1"/>
  <c r="AB73" i="1"/>
  <c r="AB72" i="1"/>
  <c r="AB71" i="1"/>
  <c r="AB69" i="1"/>
  <c r="AB68" i="1"/>
  <c r="AB67" i="1"/>
  <c r="AB65" i="1"/>
  <c r="AB64" i="1"/>
  <c r="AB63" i="1"/>
  <c r="AB61" i="1"/>
  <c r="AB60" i="1"/>
  <c r="AB59" i="1"/>
  <c r="AB57" i="1"/>
  <c r="AB56" i="1"/>
  <c r="AB52" i="1"/>
  <c r="AB47" i="1"/>
  <c r="AB43" i="1"/>
  <c r="AB39" i="1"/>
  <c r="AB31" i="1"/>
  <c r="AB23" i="1"/>
  <c r="AB15" i="1"/>
  <c r="AB80" i="8"/>
  <c r="AB78" i="8"/>
  <c r="AB74" i="8"/>
  <c r="AB72" i="8"/>
  <c r="AB70" i="8"/>
  <c r="AB66" i="8"/>
  <c r="AB64" i="8"/>
  <c r="AB62" i="8"/>
  <c r="AB59" i="6"/>
  <c r="AB57" i="6"/>
  <c r="AB55" i="6"/>
  <c r="AB53" i="6"/>
  <c r="AB35" i="1"/>
  <c r="AB27" i="1"/>
  <c r="AB19" i="1"/>
  <c r="AB55" i="1"/>
  <c r="AB53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93" i="8"/>
  <c r="AB92" i="8"/>
  <c r="AB91" i="8"/>
  <c r="AB90" i="8"/>
  <c r="AB89" i="8"/>
  <c r="AB88" i="8"/>
  <c r="AB87" i="8"/>
  <c r="AB86" i="8"/>
  <c r="AB85" i="8"/>
  <c r="AB84" i="8"/>
  <c r="AB83" i="8"/>
  <c r="AB82" i="8"/>
  <c r="AB79" i="8"/>
  <c r="AB77" i="8"/>
  <c r="AB75" i="8"/>
  <c r="AB73" i="8"/>
  <c r="AB71" i="8"/>
  <c r="AB69" i="8"/>
  <c r="AB67" i="8"/>
  <c r="AB65" i="8"/>
  <c r="AB63" i="8"/>
  <c r="AB61" i="8"/>
  <c r="AB59" i="8"/>
  <c r="AB57" i="8"/>
  <c r="AB55" i="8"/>
  <c r="AB53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1" i="8"/>
  <c r="Z61" i="9"/>
  <c r="Z65" i="9"/>
  <c r="Z66" i="9"/>
  <c r="Z67" i="9"/>
  <c r="Z68" i="9"/>
  <c r="Z19" i="9"/>
  <c r="Z27" i="9"/>
  <c r="Z35" i="9"/>
  <c r="Z43" i="9"/>
  <c r="Z53" i="9"/>
  <c r="Z70" i="9"/>
  <c r="Z78" i="9"/>
  <c r="Z86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61" i="8"/>
  <c r="Z65" i="8"/>
  <c r="Z66" i="8"/>
  <c r="Z67" i="8"/>
  <c r="Z68" i="8"/>
  <c r="Z9" i="8"/>
  <c r="Z10" i="8"/>
  <c r="Z11" i="8"/>
  <c r="Z12" i="8"/>
  <c r="Z13" i="8"/>
  <c r="Z14" i="8"/>
  <c r="Z15" i="8"/>
  <c r="Z16" i="8"/>
  <c r="Z17" i="8"/>
  <c r="Z18" i="8"/>
  <c r="Z19" i="8"/>
  <c r="Z21" i="8"/>
  <c r="Z23" i="8"/>
  <c r="Z24" i="8"/>
  <c r="Z25" i="8"/>
  <c r="Z26" i="8"/>
  <c r="Z27" i="8"/>
  <c r="Z28" i="8"/>
  <c r="Z29" i="8"/>
  <c r="Z31" i="8"/>
  <c r="Z33" i="8"/>
  <c r="Z36" i="8"/>
  <c r="Z37" i="8"/>
  <c r="Z38" i="8"/>
  <c r="Z39" i="8"/>
  <c r="Z40" i="8"/>
  <c r="Z41" i="8"/>
  <c r="Z44" i="8"/>
  <c r="Z46" i="8"/>
  <c r="Z47" i="8"/>
  <c r="Z52" i="8"/>
  <c r="Z53" i="8"/>
  <c r="Z54" i="8"/>
  <c r="Z55" i="8"/>
  <c r="Z56" i="8"/>
  <c r="Z57" i="8"/>
  <c r="Z58" i="8"/>
  <c r="Z59" i="8"/>
  <c r="Z60" i="8"/>
  <c r="Z63" i="8"/>
  <c r="Z64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B8" i="1" l="1"/>
  <c r="Z11" i="9"/>
  <c r="Z60" i="9"/>
  <c r="Z59" i="9"/>
  <c r="Z58" i="9"/>
  <c r="Z57" i="9"/>
  <c r="Z56" i="9"/>
  <c r="Z55" i="9"/>
  <c r="Z52" i="9"/>
  <c r="Z51" i="9"/>
  <c r="Z50" i="9"/>
  <c r="Z48" i="9"/>
  <c r="Z47" i="9"/>
  <c r="Z46" i="9"/>
  <c r="Z42" i="9"/>
  <c r="Z41" i="9"/>
  <c r="Z40" i="9"/>
  <c r="Z39" i="9"/>
  <c r="Z38" i="9"/>
  <c r="Z37" i="9"/>
  <c r="Z34" i="9"/>
  <c r="Z33" i="9"/>
  <c r="Z32" i="9"/>
  <c r="Z31" i="9"/>
  <c r="Z30" i="9"/>
  <c r="Z29" i="9"/>
  <c r="Z26" i="9"/>
  <c r="Z25" i="9"/>
  <c r="Z24" i="9"/>
  <c r="Z23" i="9"/>
  <c r="Z22" i="9"/>
  <c r="Z21" i="9"/>
  <c r="Z18" i="9"/>
  <c r="Z17" i="9"/>
  <c r="Z16" i="9"/>
  <c r="Z15" i="9"/>
  <c r="Z14" i="9"/>
  <c r="Z13" i="9"/>
  <c r="Z10" i="9"/>
  <c r="Z9" i="9"/>
  <c r="Z92" i="9"/>
  <c r="Z91" i="9"/>
  <c r="Z90" i="9"/>
  <c r="Z89" i="9"/>
  <c r="Z85" i="9"/>
  <c r="Z84" i="9"/>
  <c r="Z83" i="9"/>
  <c r="Z82" i="9"/>
  <c r="Z81" i="9"/>
  <c r="Z80" i="9"/>
  <c r="Z77" i="9"/>
  <c r="Z76" i="9"/>
  <c r="Z75" i="9"/>
  <c r="Z74" i="9"/>
  <c r="Z73" i="9"/>
  <c r="Z72" i="9"/>
  <c r="Z69" i="9"/>
  <c r="Z64" i="9"/>
  <c r="Z93" i="9"/>
  <c r="Z87" i="9"/>
  <c r="Z79" i="9"/>
  <c r="Z71" i="9"/>
  <c r="Z63" i="9"/>
  <c r="Z54" i="9"/>
  <c r="Z44" i="9"/>
  <c r="Z36" i="9"/>
  <c r="Z28" i="9"/>
  <c r="Z20" i="9"/>
  <c r="Z12" i="9"/>
  <c r="Z49" i="9"/>
  <c r="Z49" i="8"/>
  <c r="Z62" i="8"/>
  <c r="Z22" i="8"/>
  <c r="Z42" i="8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9" i="1"/>
  <c r="Z8" i="1"/>
  <c r="Z10" i="1"/>
  <c r="Z18" i="1"/>
  <c r="Z62" i="9"/>
  <c r="Z88" i="9"/>
  <c r="Z45" i="9"/>
  <c r="Z50" i="8"/>
  <c r="Z48" i="8"/>
  <c r="Z45" i="8"/>
  <c r="Z43" i="8"/>
  <c r="Z35" i="8"/>
  <c r="Z34" i="8"/>
  <c r="Z32" i="8"/>
  <c r="Z30" i="8"/>
  <c r="Z20" i="8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0" i="6" l="1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95" i="8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75" i="6"/>
  <c r="Z52" i="6"/>
  <c r="Z35" i="2"/>
  <c r="Z74" i="6" l="1"/>
  <c r="AJ50" i="9"/>
  <c r="AL50" i="9"/>
  <c r="AT51" i="9"/>
  <c r="BB51" i="9"/>
  <c r="AH52" i="9"/>
  <c r="AP52" i="9"/>
  <c r="AH53" i="9"/>
  <c r="AP53" i="9"/>
  <c r="AX53" i="9"/>
  <c r="AX54" i="9"/>
  <c r="AS51" i="9"/>
  <c r="AW51" i="9"/>
  <c r="BA51" i="9"/>
  <c r="AK50" i="9"/>
  <c r="AX51" i="9"/>
  <c r="AX10" i="9"/>
  <c r="AI11" i="9"/>
  <c r="AY11" i="9"/>
  <c r="AJ12" i="9"/>
  <c r="BB14" i="9"/>
  <c r="AM15" i="9"/>
  <c r="BC15" i="9"/>
  <c r="AN16" i="9"/>
  <c r="AK31" i="9"/>
  <c r="AS31" i="9"/>
  <c r="BA31" i="9"/>
  <c r="AL32" i="9"/>
  <c r="AT32" i="9"/>
  <c r="BB32" i="9"/>
  <c r="AM33" i="9"/>
  <c r="AU33" i="9"/>
  <c r="BC33" i="9"/>
  <c r="AN34" i="9"/>
  <c r="AV34" i="9"/>
  <c r="AO35" i="9"/>
  <c r="AW35" i="9"/>
  <c r="AH36" i="9"/>
  <c r="AP36" i="9"/>
  <c r="AX36" i="9"/>
  <c r="AI37" i="9"/>
  <c r="AQ37" i="9"/>
  <c r="AY37" i="9"/>
  <c r="AJ38" i="9"/>
  <c r="AR38" i="9"/>
  <c r="AZ38" i="9"/>
  <c r="AK39" i="9"/>
  <c r="AS39" i="9"/>
  <c r="BA39" i="9"/>
  <c r="AL40" i="9"/>
  <c r="AT40" i="9"/>
  <c r="BB40" i="9"/>
  <c r="AM41" i="9"/>
  <c r="AU41" i="9"/>
  <c r="BC41" i="9"/>
  <c r="AN42" i="9"/>
  <c r="AV42" i="9"/>
  <c r="AO43" i="9"/>
  <c r="AW43" i="9"/>
  <c r="AH44" i="9"/>
  <c r="AP44" i="9"/>
  <c r="AX44" i="9"/>
  <c r="AI45" i="9"/>
  <c r="AQ45" i="9"/>
  <c r="AY45" i="9"/>
  <c r="AJ46" i="9"/>
  <c r="AR46" i="9"/>
  <c r="AZ46" i="9"/>
  <c r="AK47" i="9"/>
  <c r="AS47" i="9"/>
  <c r="BA47" i="9"/>
  <c r="AL48" i="9"/>
  <c r="AT48" i="9"/>
  <c r="BB48" i="9"/>
  <c r="AM55" i="9"/>
  <c r="AU55" i="9"/>
  <c r="BC55" i="9"/>
  <c r="AN56" i="9"/>
  <c r="AV56" i="9"/>
  <c r="AO57" i="9"/>
  <c r="AW57" i="9"/>
  <c r="AH58" i="9"/>
  <c r="AP58" i="9"/>
  <c r="AX58" i="9"/>
  <c r="AI59" i="9"/>
  <c r="AQ59" i="9"/>
  <c r="AY59" i="9"/>
  <c r="AJ60" i="9"/>
  <c r="AR60" i="9"/>
  <c r="AZ60" i="9"/>
  <c r="AK61" i="9"/>
  <c r="AS61" i="9"/>
  <c r="BA61" i="9"/>
  <c r="AL62" i="9"/>
  <c r="AT62" i="9"/>
  <c r="BB62" i="9"/>
  <c r="AM63" i="9"/>
  <c r="AU63" i="9"/>
  <c r="AO72" i="9"/>
  <c r="AR72" i="9"/>
  <c r="AU72" i="9"/>
  <c r="AW72" i="9"/>
  <c r="AZ72" i="9"/>
  <c r="BC72" i="9"/>
  <c r="B8" i="9"/>
  <c r="AB8" i="9" s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7" i="3"/>
  <c r="AT93" i="8"/>
  <c r="BB93" i="8"/>
  <c r="B8" i="8"/>
  <c r="Z31" i="2"/>
  <c r="Z32" i="2"/>
  <c r="Z33" i="2"/>
  <c r="Z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AN87" i="1"/>
  <c r="AV87" i="1"/>
  <c r="AO88" i="1"/>
  <c r="AW88" i="1"/>
  <c r="AH89" i="1"/>
  <c r="AP89" i="1"/>
  <c r="AX89" i="1"/>
  <c r="AI90" i="1"/>
  <c r="AQ90" i="1"/>
  <c r="AY90" i="1"/>
  <c r="AJ91" i="1"/>
  <c r="AR91" i="1"/>
  <c r="AZ91" i="1"/>
  <c r="AK92" i="1"/>
  <c r="AS92" i="1"/>
  <c r="BA92" i="1"/>
  <c r="AL93" i="1"/>
  <c r="AT93" i="1"/>
  <c r="BB93" i="1"/>
  <c r="Z76" i="4"/>
  <c r="Z77" i="4"/>
  <c r="Z78" i="4"/>
  <c r="Z79" i="4"/>
  <c r="Z81" i="4"/>
  <c r="Z82" i="4"/>
  <c r="Z83" i="4"/>
  <c r="Z93" i="4"/>
  <c r="AS88" i="6"/>
  <c r="AK90" i="6"/>
  <c r="AS90" i="6"/>
  <c r="BA90" i="6"/>
  <c r="BC90" i="6"/>
  <c r="AL91" i="6"/>
  <c r="AT91" i="6"/>
  <c r="BB91" i="6"/>
  <c r="AM92" i="6"/>
  <c r="BC92" i="6"/>
  <c r="AX93" i="6"/>
  <c r="B8" i="6"/>
  <c r="Z31" i="6"/>
  <c r="Z39" i="6"/>
  <c r="Z47" i="6"/>
  <c r="Z61" i="6"/>
  <c r="Z69" i="6"/>
  <c r="Z79" i="6"/>
  <c r="Z87" i="6"/>
  <c r="BA92" i="6"/>
  <c r="AW88" i="6"/>
  <c r="BB89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75" i="5"/>
  <c r="Z8" i="6" l="1"/>
  <c r="AB8" i="6"/>
  <c r="Z8" i="8"/>
  <c r="AB8" i="8"/>
  <c r="Z8" i="9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BC66" i="9"/>
  <c r="AU66" i="9"/>
  <c r="AM66" i="9"/>
  <c r="BB65" i="9"/>
  <c r="AT65" i="9"/>
  <c r="AL65" i="9"/>
  <c r="BA64" i="9"/>
  <c r="AS64" i="9"/>
  <c r="AK64" i="9"/>
  <c r="AZ63" i="9"/>
  <c r="AJ63" i="9"/>
  <c r="AY62" i="9"/>
  <c r="AQ62" i="9"/>
  <c r="AI62" i="9"/>
  <c r="AX61" i="9"/>
  <c r="AP61" i="9"/>
  <c r="AH61" i="9"/>
  <c r="AW60" i="9"/>
  <c r="AO60" i="9"/>
  <c r="AV59" i="9"/>
  <c r="AN59" i="9"/>
  <c r="BC58" i="9"/>
  <c r="AU58" i="9"/>
  <c r="AM58" i="9"/>
  <c r="BB57" i="9"/>
  <c r="AT57" i="9"/>
  <c r="AL57" i="9"/>
  <c r="BA56" i="9"/>
  <c r="AS56" i="9"/>
  <c r="AK56" i="9"/>
  <c r="AZ55" i="9"/>
  <c r="AR55" i="9"/>
  <c r="AJ55" i="9"/>
  <c r="AY48" i="9"/>
  <c r="AQ48" i="9"/>
  <c r="AI48" i="9"/>
  <c r="AX47" i="9"/>
  <c r="AP47" i="9"/>
  <c r="AH47" i="9"/>
  <c r="AW46" i="9"/>
  <c r="BB27" i="9"/>
  <c r="AT27" i="9"/>
  <c r="AL27" i="9"/>
  <c r="BA26" i="9"/>
  <c r="AS26" i="9"/>
  <c r="AK26" i="9"/>
  <c r="AZ25" i="9"/>
  <c r="AW52" i="9"/>
  <c r="AG52" i="9"/>
  <c r="BB49" i="9"/>
  <c r="AL49" i="9"/>
  <c r="AV54" i="9"/>
  <c r="AN54" i="9"/>
  <c r="AV53" i="9"/>
  <c r="AV52" i="9"/>
  <c r="BA49" i="9"/>
  <c r="AS49" i="9"/>
  <c r="AK49" i="9"/>
  <c r="AZ53" i="9"/>
  <c r="AR53" i="9"/>
  <c r="AJ53" i="9"/>
  <c r="AZ52" i="9"/>
  <c r="AR52" i="9"/>
  <c r="AW49" i="9"/>
  <c r="AO49" i="9"/>
  <c r="AG49" i="9"/>
  <c r="AW71" i="9"/>
  <c r="AO71" i="9"/>
  <c r="AV70" i="9"/>
  <c r="AN70" i="9"/>
  <c r="BC69" i="9"/>
  <c r="AU69" i="9"/>
  <c r="AM69" i="9"/>
  <c r="BB68" i="9"/>
  <c r="AT68" i="9"/>
  <c r="AL68" i="9"/>
  <c r="BA67" i="9"/>
  <c r="AS67" i="9"/>
  <c r="AK67" i="9"/>
  <c r="AZ66" i="9"/>
  <c r="AR66" i="9"/>
  <c r="AJ66" i="9"/>
  <c r="AY65" i="9"/>
  <c r="AI65" i="9"/>
  <c r="AX64" i="9"/>
  <c r="AP64" i="9"/>
  <c r="AH64" i="9"/>
  <c r="AW63" i="9"/>
  <c r="AO63" i="9"/>
  <c r="AV62" i="9"/>
  <c r="AN62" i="9"/>
  <c r="BC61" i="9"/>
  <c r="AU61" i="9"/>
  <c r="AM61" i="9"/>
  <c r="BB60" i="9"/>
  <c r="AT60" i="9"/>
  <c r="AL60" i="9"/>
  <c r="BA59" i="9"/>
  <c r="AS59" i="9"/>
  <c r="AK59" i="9"/>
  <c r="AZ58" i="9"/>
  <c r="AR58" i="9"/>
  <c r="AJ58" i="9"/>
  <c r="AY57" i="9"/>
  <c r="AQ57" i="9"/>
  <c r="AI57" i="9"/>
  <c r="AX56" i="9"/>
  <c r="AP56" i="9"/>
  <c r="AH56" i="9"/>
  <c r="AW55" i="9"/>
  <c r="AO55" i="9"/>
  <c r="AV48" i="9"/>
  <c r="AN48" i="9"/>
  <c r="BC47" i="9"/>
  <c r="AU47" i="9"/>
  <c r="AM47" i="9"/>
  <c r="BB46" i="9"/>
  <c r="AO53" i="9"/>
  <c r="AT49" i="9"/>
  <c r="AO46" i="9"/>
  <c r="AV45" i="9"/>
  <c r="AN45" i="9"/>
  <c r="BC44" i="9"/>
  <c r="AU44" i="9"/>
  <c r="AM44" i="9"/>
  <c r="BB43" i="9"/>
  <c r="AT43" i="9"/>
  <c r="AL43" i="9"/>
  <c r="BA42" i="9"/>
  <c r="AS42" i="9"/>
  <c r="AK42" i="9"/>
  <c r="AZ41" i="9"/>
  <c r="AR41" i="9"/>
  <c r="AJ41" i="9"/>
  <c r="AY40" i="9"/>
  <c r="AQ40" i="9"/>
  <c r="AI40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W54" i="9"/>
  <c r="AO54" i="9"/>
  <c r="AW53" i="9"/>
  <c r="AO52" i="9"/>
  <c r="AT46" i="9"/>
  <c r="AL46" i="9"/>
  <c r="BA45" i="9"/>
  <c r="AS45" i="9"/>
  <c r="AK45" i="9"/>
  <c r="AZ44" i="9"/>
  <c r="AR44" i="9"/>
  <c r="AJ44" i="9"/>
  <c r="AY43" i="9"/>
  <c r="AQ43" i="9"/>
  <c r="AI43" i="9"/>
  <c r="AX42" i="9"/>
  <c r="AP42" i="9"/>
  <c r="AH42" i="9"/>
  <c r="AW41" i="9"/>
  <c r="AO41" i="9"/>
  <c r="AV40" i="9"/>
  <c r="AN40" i="9"/>
  <c r="BC39" i="9"/>
  <c r="AU39" i="9"/>
  <c r="AM39" i="9"/>
  <c r="BB38" i="9"/>
  <c r="AT38" i="9"/>
  <c r="AL38" i="9"/>
  <c r="BA37" i="9"/>
  <c r="AS37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H18" i="9"/>
  <c r="AW17" i="9"/>
  <c r="AK13" i="9"/>
  <c r="AZ12" i="9"/>
  <c r="AV8" i="9"/>
  <c r="AY54" i="9"/>
  <c r="AQ54" i="9"/>
  <c r="AI54" i="9"/>
  <c r="AI52" i="9"/>
  <c r="AT93" i="9"/>
  <c r="AS92" i="9"/>
  <c r="AZ91" i="9"/>
  <c r="AJ91" i="9"/>
  <c r="AI90" i="9"/>
  <c r="AH89" i="9"/>
  <c r="AV87" i="9"/>
  <c r="AS84" i="9"/>
  <c r="AH10" i="9"/>
  <c r="AW9" i="9"/>
  <c r="AG50" i="9"/>
  <c r="AU85" i="9"/>
  <c r="AO17" i="9"/>
  <c r="AV16" i="9"/>
  <c r="AL14" i="9"/>
  <c r="BA13" i="9"/>
  <c r="AN8" i="9"/>
  <c r="BA54" i="9"/>
  <c r="AS54" i="9"/>
  <c r="AK54" i="9"/>
  <c r="BA53" i="9"/>
  <c r="AS53" i="9"/>
  <c r="AK53" i="9"/>
  <c r="BA52" i="9"/>
  <c r="AS52" i="9"/>
  <c r="AX49" i="9"/>
  <c r="AP49" i="9"/>
  <c r="AL93" i="9"/>
  <c r="AK92" i="9"/>
  <c r="AY90" i="9"/>
  <c r="AP89" i="9"/>
  <c r="AO88" i="9"/>
  <c r="AN87" i="9"/>
  <c r="BC86" i="9"/>
  <c r="AU86" i="9"/>
  <c r="AM86" i="9"/>
  <c r="BB85" i="9"/>
  <c r="AT85" i="9"/>
  <c r="AL85" i="9"/>
  <c r="BA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X66" i="9"/>
  <c r="AP66" i="9"/>
  <c r="AH66" i="9"/>
  <c r="AW65" i="9"/>
  <c r="AV64" i="9"/>
  <c r="AN64" i="9"/>
  <c r="BC63" i="9"/>
  <c r="BB93" i="9"/>
  <c r="BA92" i="9"/>
  <c r="AR91" i="9"/>
  <c r="AQ90" i="9"/>
  <c r="AX89" i="9"/>
  <c r="AW88" i="9"/>
  <c r="AK84" i="9"/>
  <c r="AV93" i="8"/>
  <c r="AL91" i="8"/>
  <c r="BA90" i="8"/>
  <c r="AS90" i="8"/>
  <c r="AK90" i="8"/>
  <c r="AZ89" i="8"/>
  <c r="AR89" i="8"/>
  <c r="AJ89" i="8"/>
  <c r="AY88" i="8"/>
  <c r="AQ88" i="8"/>
  <c r="AI88" i="8"/>
  <c r="AX87" i="8"/>
  <c r="AP87" i="8"/>
  <c r="AH87" i="8"/>
  <c r="AL93" i="8"/>
  <c r="BA92" i="8"/>
  <c r="AS92" i="8"/>
  <c r="AK92" i="8"/>
  <c r="AZ91" i="8"/>
  <c r="AR91" i="8"/>
  <c r="AJ91" i="8"/>
  <c r="AY90" i="8"/>
  <c r="AQ90" i="8"/>
  <c r="AI90" i="8"/>
  <c r="AX89" i="8"/>
  <c r="AP89" i="8"/>
  <c r="AH89" i="8"/>
  <c r="AW88" i="8"/>
  <c r="AO88" i="8"/>
  <c r="AV87" i="8"/>
  <c r="AN87" i="8"/>
  <c r="Z7" i="8"/>
  <c r="AS89" i="1"/>
  <c r="AR88" i="1"/>
  <c r="AY93" i="1"/>
  <c r="AQ93" i="1"/>
  <c r="AI93" i="1"/>
  <c r="AX92" i="1"/>
  <c r="AP92" i="1"/>
  <c r="AH92" i="1"/>
  <c r="AW91" i="1"/>
  <c r="AO91" i="1"/>
  <c r="AV90" i="1"/>
  <c r="AN90" i="1"/>
  <c r="BC89" i="1"/>
  <c r="AU89" i="1"/>
  <c r="AM89" i="1"/>
  <c r="BB88" i="1"/>
  <c r="AT88" i="1"/>
  <c r="AL88" i="1"/>
  <c r="BA87" i="1"/>
  <c r="AS87" i="1"/>
  <c r="AK87" i="1"/>
  <c r="AH90" i="1"/>
  <c r="Z38" i="6"/>
  <c r="AM90" i="6"/>
  <c r="Z93" i="6"/>
  <c r="Z85" i="6"/>
  <c r="Z77" i="6"/>
  <c r="Z67" i="6"/>
  <c r="Z59" i="6"/>
  <c r="Z45" i="6"/>
  <c r="Z37" i="6"/>
  <c r="Z78" i="6"/>
  <c r="AP93" i="6"/>
  <c r="Z92" i="6"/>
  <c r="Z44" i="6"/>
  <c r="Z73" i="6"/>
  <c r="Z65" i="6"/>
  <c r="Z57" i="6"/>
  <c r="Z43" i="6"/>
  <c r="Z35" i="6"/>
  <c r="Z86" i="6"/>
  <c r="Z46" i="6"/>
  <c r="AW92" i="6"/>
  <c r="Z66" i="6"/>
  <c r="Z91" i="6"/>
  <c r="Z83" i="6"/>
  <c r="Z90" i="6"/>
  <c r="Z82" i="6"/>
  <c r="Z72" i="6"/>
  <c r="Z64" i="6"/>
  <c r="Z56" i="6"/>
  <c r="Z42" i="6"/>
  <c r="Z34" i="6"/>
  <c r="Z50" i="6"/>
  <c r="Z60" i="6"/>
  <c r="AH93" i="6"/>
  <c r="Z84" i="6"/>
  <c r="Z58" i="6"/>
  <c r="Z89" i="6"/>
  <c r="Z81" i="6"/>
  <c r="Z49" i="6"/>
  <c r="Z41" i="6"/>
  <c r="Z33" i="6"/>
  <c r="Z68" i="6"/>
  <c r="Z76" i="6"/>
  <c r="Z36" i="6"/>
  <c r="Z71" i="6"/>
  <c r="Z88" i="6"/>
  <c r="Z80" i="6"/>
  <c r="Z70" i="6"/>
  <c r="Z62" i="6"/>
  <c r="Z48" i="6"/>
  <c r="Z40" i="6"/>
  <c r="Z32" i="6"/>
  <c r="AL88" i="6"/>
  <c r="Z55" i="6"/>
  <c r="Z54" i="6"/>
  <c r="Z53" i="6"/>
  <c r="Z7" i="6"/>
  <c r="AB7" i="6"/>
  <c r="AQ65" i="9"/>
  <c r="AO65" i="9"/>
  <c r="AR63" i="9"/>
  <c r="AH49" i="9"/>
  <c r="AL81" i="9"/>
  <c r="AW76" i="9"/>
  <c r="AV38" i="9"/>
  <c r="AN38" i="9"/>
  <c r="BC37" i="9"/>
  <c r="AU37" i="9"/>
  <c r="AZ93" i="9"/>
  <c r="AR93" i="9"/>
  <c r="AJ93" i="9"/>
  <c r="AY92" i="9"/>
  <c r="AQ92" i="9"/>
  <c r="AI92" i="9"/>
  <c r="AX91" i="9"/>
  <c r="AP91" i="9"/>
  <c r="AH91" i="9"/>
  <c r="AW90" i="9"/>
  <c r="AO90" i="9"/>
  <c r="AV89" i="9"/>
  <c r="AN89" i="9"/>
  <c r="BC88" i="9"/>
  <c r="AU88" i="9"/>
  <c r="AM88" i="9"/>
  <c r="BB87" i="9"/>
  <c r="AT87" i="9"/>
  <c r="AL87" i="9"/>
  <c r="BA86" i="9"/>
  <c r="AS86" i="9"/>
  <c r="AK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AW93" i="9"/>
  <c r="AO93" i="9"/>
  <c r="AV92" i="9"/>
  <c r="AN92" i="9"/>
  <c r="BC91" i="9"/>
  <c r="AU91" i="9"/>
  <c r="AM91" i="9"/>
  <c r="BB90" i="9"/>
  <c r="AT90" i="9"/>
  <c r="AL90" i="9"/>
  <c r="BA89" i="9"/>
  <c r="AS89" i="9"/>
  <c r="AK89" i="9"/>
  <c r="AZ88" i="9"/>
  <c r="AR88" i="9"/>
  <c r="AJ88" i="9"/>
  <c r="AY87" i="9"/>
  <c r="AQ87" i="9"/>
  <c r="AI87" i="9"/>
  <c r="AX86" i="9"/>
  <c r="AP86" i="9"/>
  <c r="AH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AR54" i="9"/>
  <c r="BB54" i="9"/>
  <c r="AT54" i="9"/>
  <c r="AL54" i="9"/>
  <c r="BB53" i="9"/>
  <c r="AT53" i="9"/>
  <c r="AL53" i="9"/>
  <c r="BB52" i="9"/>
  <c r="AT52" i="9"/>
  <c r="AL52" i="9"/>
  <c r="BA77" i="9"/>
  <c r="AY52" i="9"/>
  <c r="AU49" i="9"/>
  <c r="AM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AG93" i="1"/>
  <c r="BA93" i="1"/>
  <c r="AR92" i="1"/>
  <c r="AZ93" i="1"/>
  <c r="AI92" i="1"/>
  <c r="AH91" i="1"/>
  <c r="Z47" i="1"/>
  <c r="Z31" i="1"/>
  <c r="Z84" i="1"/>
  <c r="Z76" i="1"/>
  <c r="Z68" i="1"/>
  <c r="AG90" i="1"/>
  <c r="Z73" i="1"/>
  <c r="Z64" i="1"/>
  <c r="AG88" i="1"/>
  <c r="AV93" i="1"/>
  <c r="AN93" i="1"/>
  <c r="BC92" i="1"/>
  <c r="AU92" i="1"/>
  <c r="AM92" i="1"/>
  <c r="BB91" i="1"/>
  <c r="AT91" i="1"/>
  <c r="AL91" i="1"/>
  <c r="BA90" i="1"/>
  <c r="AS90" i="1"/>
  <c r="AK90" i="1"/>
  <c r="AZ89" i="1"/>
  <c r="AR89" i="1"/>
  <c r="AJ89" i="1"/>
  <c r="AY88" i="1"/>
  <c r="AQ88" i="1"/>
  <c r="AI88" i="1"/>
  <c r="AX87" i="1"/>
  <c r="AP87" i="1"/>
  <c r="AH87" i="1"/>
  <c r="Z81" i="1"/>
  <c r="Z56" i="1"/>
  <c r="BA91" i="1"/>
  <c r="AS91" i="1"/>
  <c r="AK91" i="1"/>
  <c r="AZ90" i="1"/>
  <c r="AR90" i="1"/>
  <c r="AJ90" i="1"/>
  <c r="AX88" i="1"/>
  <c r="AP88" i="1"/>
  <c r="AH88" i="1"/>
  <c r="AW87" i="1"/>
  <c r="AO87" i="1"/>
  <c r="AX93" i="1"/>
  <c r="AP93" i="1"/>
  <c r="AH93" i="1"/>
  <c r="AW92" i="1"/>
  <c r="AO92" i="1"/>
  <c r="AV91" i="1"/>
  <c r="AN91" i="1"/>
  <c r="BA88" i="1"/>
  <c r="AS88" i="1"/>
  <c r="AK88" i="1"/>
  <c r="AZ87" i="1"/>
  <c r="AR87" i="1"/>
  <c r="AJ87" i="1"/>
  <c r="Z85" i="1"/>
  <c r="Z77" i="1"/>
  <c r="Z67" i="1"/>
  <c r="AW93" i="1"/>
  <c r="AO93" i="1"/>
  <c r="AV92" i="1"/>
  <c r="AN92" i="1"/>
  <c r="BA89" i="1"/>
  <c r="AK89" i="1"/>
  <c r="AZ88" i="1"/>
  <c r="AJ88" i="1"/>
  <c r="Z86" i="1"/>
  <c r="Z78" i="1"/>
  <c r="AG92" i="1"/>
  <c r="AS93" i="1"/>
  <c r="AK93" i="1"/>
  <c r="AZ92" i="1"/>
  <c r="AJ92" i="1"/>
  <c r="AY91" i="1"/>
  <c r="AQ91" i="1"/>
  <c r="AI91" i="1"/>
  <c r="AX90" i="1"/>
  <c r="AP90" i="1"/>
  <c r="AW89" i="1"/>
  <c r="AO89" i="1"/>
  <c r="AV88" i="1"/>
  <c r="AN88" i="1"/>
  <c r="BC87" i="1"/>
  <c r="AU87" i="1"/>
  <c r="AM87" i="1"/>
  <c r="Z82" i="1"/>
  <c r="AR93" i="1"/>
  <c r="AJ93" i="1"/>
  <c r="AY92" i="1"/>
  <c r="AQ92" i="1"/>
  <c r="AX91" i="1"/>
  <c r="AP91" i="1"/>
  <c r="AW90" i="1"/>
  <c r="AO90" i="1"/>
  <c r="AV89" i="1"/>
  <c r="AN89" i="1"/>
  <c r="Z60" i="1"/>
  <c r="Z59" i="1"/>
  <c r="Z52" i="1"/>
  <c r="Z49" i="1"/>
  <c r="Z42" i="1"/>
  <c r="Z34" i="1"/>
  <c r="Z26" i="1"/>
  <c r="Z46" i="1"/>
  <c r="Z38" i="1"/>
  <c r="Z30" i="1"/>
  <c r="Z41" i="1"/>
  <c r="Z33" i="1"/>
  <c r="Z25" i="1"/>
  <c r="Z69" i="1"/>
  <c r="Z61" i="1"/>
  <c r="Z53" i="1"/>
  <c r="Z43" i="1"/>
  <c r="Z35" i="1"/>
  <c r="Z27" i="1"/>
  <c r="Z7" i="1"/>
  <c r="Z74" i="1"/>
  <c r="Z65" i="1"/>
  <c r="Z57" i="1"/>
  <c r="AO92" i="8"/>
  <c r="BC90" i="8"/>
  <c r="AL89" i="8"/>
  <c r="AZ87" i="8"/>
  <c r="AH93" i="8"/>
  <c r="AU90" i="8"/>
  <c r="AK88" i="8"/>
  <c r="AW92" i="8"/>
  <c r="AM90" i="8"/>
  <c r="AR87" i="8"/>
  <c r="AV91" i="8"/>
  <c r="BB89" i="8"/>
  <c r="BA88" i="8"/>
  <c r="AX93" i="8"/>
  <c r="AN91" i="8"/>
  <c r="AT89" i="8"/>
  <c r="AS88" i="8"/>
  <c r="AP93" i="8"/>
  <c r="AJ87" i="8"/>
  <c r="AW93" i="8"/>
  <c r="AO93" i="8"/>
  <c r="AV92" i="8"/>
  <c r="AN92" i="8"/>
  <c r="BC91" i="8"/>
  <c r="AU91" i="8"/>
  <c r="AM91" i="8"/>
  <c r="BB90" i="8"/>
  <c r="AT90" i="8"/>
  <c r="AL90" i="8"/>
  <c r="BA89" i="8"/>
  <c r="AS89" i="8"/>
  <c r="AK89" i="8"/>
  <c r="AZ88" i="8"/>
  <c r="AR88" i="8"/>
  <c r="AJ88" i="8"/>
  <c r="AY87" i="8"/>
  <c r="AQ87" i="8"/>
  <c r="AI87" i="8"/>
  <c r="AM91" i="6"/>
  <c r="AL90" i="6"/>
  <c r="BB93" i="6"/>
  <c r="AK92" i="6"/>
  <c r="AZ91" i="6"/>
  <c r="AJ91" i="6"/>
  <c r="AP89" i="6"/>
  <c r="AR93" i="6"/>
  <c r="AQ92" i="6"/>
  <c r="AJ92" i="6"/>
  <c r="AP91" i="6"/>
  <c r="AH91" i="6"/>
  <c r="AX90" i="6"/>
  <c r="AO90" i="6"/>
  <c r="AV89" i="6"/>
  <c r="BC88" i="6"/>
  <c r="AI92" i="6"/>
  <c r="AP92" i="6"/>
  <c r="BB88" i="6"/>
  <c r="AT89" i="6"/>
  <c r="AH90" i="6"/>
  <c r="AH89" i="6"/>
  <c r="AO88" i="6"/>
  <c r="AY93" i="8"/>
  <c r="AQ93" i="8"/>
  <c r="AI93" i="8"/>
  <c r="AX92" i="8"/>
  <c r="AP92" i="8"/>
  <c r="AH92" i="8"/>
  <c r="AW91" i="8"/>
  <c r="AO91" i="8"/>
  <c r="AV90" i="8"/>
  <c r="AN90" i="8"/>
  <c r="BC89" i="8"/>
  <c r="AU89" i="8"/>
  <c r="AM89" i="8"/>
  <c r="BB88" i="8"/>
  <c r="AT88" i="8"/>
  <c r="AL88" i="8"/>
  <c r="BA87" i="8"/>
  <c r="AS87" i="8"/>
  <c r="AK87" i="8"/>
  <c r="AN93" i="8"/>
  <c r="BC92" i="8"/>
  <c r="AU92" i="8"/>
  <c r="AM92" i="8"/>
  <c r="BB91" i="8"/>
  <c r="AT91" i="8"/>
  <c r="BA93" i="8"/>
  <c r="AS93" i="8"/>
  <c r="AK93" i="8"/>
  <c r="AZ92" i="8"/>
  <c r="AR92" i="8"/>
  <c r="AJ92" i="8"/>
  <c r="AY91" i="8"/>
  <c r="AQ91" i="8"/>
  <c r="AI91" i="8"/>
  <c r="AX90" i="8"/>
  <c r="AP90" i="8"/>
  <c r="AH90" i="8"/>
  <c r="AW89" i="8"/>
  <c r="AO89" i="8"/>
  <c r="AV88" i="8"/>
  <c r="AN88" i="8"/>
  <c r="BC87" i="8"/>
  <c r="AU87" i="8"/>
  <c r="AM87" i="8"/>
  <c r="AY91" i="6"/>
  <c r="BB89" i="1"/>
  <c r="Z92" i="1"/>
  <c r="AU93" i="8"/>
  <c r="AT92" i="8"/>
  <c r="AS91" i="8"/>
  <c r="AZ93" i="6"/>
  <c r="AJ93" i="6"/>
  <c r="AY92" i="6"/>
  <c r="AX91" i="6"/>
  <c r="AW90" i="6"/>
  <c r="AN89" i="6"/>
  <c r="AU88" i="6"/>
  <c r="AM88" i="6"/>
  <c r="BC91" i="1"/>
  <c r="AU91" i="1"/>
  <c r="AM91" i="1"/>
  <c r="BB90" i="1"/>
  <c r="AT90" i="1"/>
  <c r="AL90" i="1"/>
  <c r="AY87" i="1"/>
  <c r="AQ87" i="1"/>
  <c r="AI87" i="1"/>
  <c r="Z91" i="1"/>
  <c r="Z83" i="1"/>
  <c r="Z75" i="1"/>
  <c r="Z66" i="1"/>
  <c r="Z58" i="1"/>
  <c r="Z48" i="1"/>
  <c r="Z40" i="1"/>
  <c r="Z32" i="1"/>
  <c r="AG91" i="1"/>
  <c r="AI89" i="8"/>
  <c r="BC90" i="1"/>
  <c r="AT89" i="1"/>
  <c r="BB92" i="8"/>
  <c r="AK91" i="8"/>
  <c r="AP90" i="6"/>
  <c r="Z90" i="1"/>
  <c r="Z39" i="1"/>
  <c r="AG91" i="8"/>
  <c r="AX88" i="8"/>
  <c r="AY89" i="8"/>
  <c r="AU90" i="1"/>
  <c r="AM93" i="8"/>
  <c r="AL92" i="8"/>
  <c r="BC93" i="1"/>
  <c r="AU93" i="1"/>
  <c r="AM93" i="1"/>
  <c r="BB92" i="1"/>
  <c r="AT92" i="1"/>
  <c r="AL92" i="1"/>
  <c r="AY89" i="1"/>
  <c r="AQ89" i="1"/>
  <c r="AI89" i="1"/>
  <c r="Z89" i="1"/>
  <c r="AG90" i="8"/>
  <c r="AZ93" i="8"/>
  <c r="AR93" i="8"/>
  <c r="AJ93" i="8"/>
  <c r="AY92" i="8"/>
  <c r="AQ92" i="8"/>
  <c r="AI92" i="8"/>
  <c r="AX91" i="8"/>
  <c r="AP91" i="8"/>
  <c r="AH91" i="8"/>
  <c r="AW90" i="8"/>
  <c r="AO90" i="8"/>
  <c r="AV89" i="8"/>
  <c r="AN89" i="8"/>
  <c r="BC88" i="8"/>
  <c r="AU88" i="8"/>
  <c r="AM88" i="8"/>
  <c r="BB87" i="8"/>
  <c r="AT87" i="8"/>
  <c r="AL87" i="8"/>
  <c r="AP88" i="8"/>
  <c r="AG89" i="1"/>
  <c r="AM90" i="1"/>
  <c r="BC93" i="8"/>
  <c r="BA91" i="8"/>
  <c r="AQ89" i="8"/>
  <c r="Z88" i="1"/>
  <c r="Z80" i="1"/>
  <c r="Z71" i="1"/>
  <c r="Z63" i="1"/>
  <c r="Z55" i="1"/>
  <c r="Z45" i="1"/>
  <c r="Z37" i="1"/>
  <c r="Z29" i="1"/>
  <c r="AZ90" i="8"/>
  <c r="AH88" i="8"/>
  <c r="Z93" i="1"/>
  <c r="AL89" i="1"/>
  <c r="Z87" i="1"/>
  <c r="Z79" i="1"/>
  <c r="Z70" i="1"/>
  <c r="Z62" i="1"/>
  <c r="Z54" i="1"/>
  <c r="Z44" i="1"/>
  <c r="Z36" i="1"/>
  <c r="Z28" i="1"/>
  <c r="AG87" i="1"/>
  <c r="AG88" i="8"/>
  <c r="AR90" i="8"/>
  <c r="AW87" i="8"/>
  <c r="AG87" i="8"/>
  <c r="BC88" i="1"/>
  <c r="AU88" i="1"/>
  <c r="AM88" i="1"/>
  <c r="BB87" i="1"/>
  <c r="AT87" i="1"/>
  <c r="AL87" i="1"/>
  <c r="AJ90" i="8"/>
  <c r="AO87" i="8"/>
  <c r="AG87" i="9"/>
  <c r="AG79" i="9"/>
  <c r="AG70" i="9"/>
  <c r="AG62" i="9"/>
  <c r="AG48" i="9"/>
  <c r="AG40" i="9"/>
  <c r="AG32" i="9"/>
  <c r="AG24" i="9"/>
  <c r="AG16" i="9"/>
  <c r="AG8" i="9"/>
  <c r="AG89" i="8"/>
  <c r="AG86" i="9"/>
  <c r="AG78" i="9"/>
  <c r="AG69" i="9"/>
  <c r="AG61" i="9"/>
  <c r="AG47" i="9"/>
  <c r="AG39" i="9"/>
  <c r="AG31" i="9"/>
  <c r="AG23" i="9"/>
  <c r="AG15" i="9"/>
  <c r="AZ86" i="9"/>
  <c r="AM73" i="9"/>
  <c r="AG93" i="9"/>
  <c r="AG85" i="9"/>
  <c r="AG92" i="8"/>
  <c r="AG92" i="9"/>
  <c r="AG84" i="9"/>
  <c r="AG76" i="9"/>
  <c r="AG67" i="9"/>
  <c r="AG59" i="9"/>
  <c r="AG45" i="9"/>
  <c r="AG37" i="9"/>
  <c r="AG29" i="9"/>
  <c r="AG21" i="9"/>
  <c r="AG13" i="9"/>
  <c r="AG93" i="8"/>
  <c r="AG91" i="9"/>
  <c r="AG83" i="9"/>
  <c r="AG75" i="9"/>
  <c r="AG66" i="9"/>
  <c r="AG58" i="9"/>
  <c r="AG44" i="9"/>
  <c r="AG36" i="9"/>
  <c r="AG28" i="9"/>
  <c r="AG20" i="9"/>
  <c r="AG12" i="9"/>
  <c r="AV93" i="9"/>
  <c r="AN93" i="9"/>
  <c r="BC92" i="9"/>
  <c r="AU92" i="9"/>
  <c r="AM92" i="9"/>
  <c r="BB91" i="9"/>
  <c r="AT91" i="9"/>
  <c r="AL91" i="9"/>
  <c r="BA90" i="9"/>
  <c r="AS90" i="9"/>
  <c r="AK90" i="9"/>
  <c r="AZ89" i="9"/>
  <c r="AR89" i="9"/>
  <c r="AJ89" i="9"/>
  <c r="AY88" i="9"/>
  <c r="AQ88" i="9"/>
  <c r="AI88" i="9"/>
  <c r="AX87" i="9"/>
  <c r="AP87" i="9"/>
  <c r="AH87" i="9"/>
  <c r="AW86" i="9"/>
  <c r="AO86" i="9"/>
  <c r="AV85" i="9"/>
  <c r="AN85" i="9"/>
  <c r="BC84" i="9"/>
  <c r="AU84" i="9"/>
  <c r="AM84" i="9"/>
  <c r="BB83" i="9"/>
  <c r="AT83" i="9"/>
  <c r="AL83" i="9"/>
  <c r="BA82" i="9"/>
  <c r="AS82" i="9"/>
  <c r="AK82" i="9"/>
  <c r="AG90" i="9"/>
  <c r="AG82" i="9"/>
  <c r="AM93" i="9"/>
  <c r="AG89" i="9"/>
  <c r="AG81" i="9"/>
  <c r="AG73" i="9"/>
  <c r="AG64" i="9"/>
  <c r="AG56" i="9"/>
  <c r="AG42" i="9"/>
  <c r="AG34" i="9"/>
  <c r="AG26" i="9"/>
  <c r="AG18" i="9"/>
  <c r="AG10" i="9"/>
  <c r="AG88" i="9"/>
  <c r="AG71" i="9"/>
  <c r="AG63" i="9"/>
  <c r="AG55" i="9"/>
  <c r="AG41" i="9"/>
  <c r="AG33" i="9"/>
  <c r="AG25" i="9"/>
  <c r="AG17" i="9"/>
  <c r="AG9" i="9"/>
  <c r="BA93" i="9"/>
  <c r="AS93" i="9"/>
  <c r="AK93" i="9"/>
  <c r="AZ92" i="9"/>
  <c r="AR92" i="9"/>
  <c r="AJ92" i="9"/>
  <c r="AY91" i="9"/>
  <c r="AQ91" i="9"/>
  <c r="AI91" i="9"/>
  <c r="AX90" i="9"/>
  <c r="AP90" i="9"/>
  <c r="AH90" i="9"/>
  <c r="AW89" i="9"/>
  <c r="AO89" i="9"/>
  <c r="AV88" i="9"/>
  <c r="AN88" i="9"/>
  <c r="BC87" i="9"/>
  <c r="AU87" i="9"/>
  <c r="AM87" i="9"/>
  <c r="BB86" i="9"/>
  <c r="AT86" i="9"/>
  <c r="AL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AY93" i="9"/>
  <c r="AQ93" i="9"/>
  <c r="AI93" i="9"/>
  <c r="AX92" i="9"/>
  <c r="AP92" i="9"/>
  <c r="AH92" i="9"/>
  <c r="AW91" i="9"/>
  <c r="AO91" i="9"/>
  <c r="AV90" i="9"/>
  <c r="AN90" i="9"/>
  <c r="BC89" i="9"/>
  <c r="AU89" i="9"/>
  <c r="AM89" i="9"/>
  <c r="BB88" i="9"/>
  <c r="AT88" i="9"/>
  <c r="AL88" i="9"/>
  <c r="BA87" i="9"/>
  <c r="AS87" i="9"/>
  <c r="AK87" i="9"/>
  <c r="AR86" i="9"/>
  <c r="AJ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G77" i="9"/>
  <c r="AG68" i="9"/>
  <c r="AG60" i="9"/>
  <c r="AG46" i="9"/>
  <c r="AG38" i="9"/>
  <c r="AG30" i="9"/>
  <c r="AG22" i="9"/>
  <c r="AG14" i="9"/>
  <c r="AX93" i="9"/>
  <c r="AP93" i="9"/>
  <c r="AH93" i="9"/>
  <c r="AW92" i="9"/>
  <c r="AO92" i="9"/>
  <c r="AV91" i="9"/>
  <c r="AN91" i="9"/>
  <c r="BC90" i="9"/>
  <c r="AU90" i="9"/>
  <c r="AM90" i="9"/>
  <c r="BB89" i="9"/>
  <c r="AT89" i="9"/>
  <c r="AL89" i="9"/>
  <c r="BA88" i="9"/>
  <c r="AS88" i="9"/>
  <c r="AK88" i="9"/>
  <c r="AZ87" i="9"/>
  <c r="AR87" i="9"/>
  <c r="AJ87" i="9"/>
  <c r="AY86" i="9"/>
  <c r="AQ86" i="9"/>
  <c r="AI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AG74" i="9"/>
  <c r="AG65" i="9"/>
  <c r="AG57" i="9"/>
  <c r="AG43" i="9"/>
  <c r="AG35" i="9"/>
  <c r="AG27" i="9"/>
  <c r="AG19" i="9"/>
  <c r="AG11" i="9"/>
  <c r="BC93" i="9"/>
  <c r="AU93" i="9"/>
  <c r="BB92" i="9"/>
  <c r="AT92" i="9"/>
  <c r="AL92" i="9"/>
  <c r="BA91" i="9"/>
  <c r="AS91" i="9"/>
  <c r="AK91" i="9"/>
  <c r="AZ90" i="9"/>
  <c r="AR90" i="9"/>
  <c r="AJ90" i="9"/>
  <c r="AY89" i="9"/>
  <c r="AQ89" i="9"/>
  <c r="AI89" i="9"/>
  <c r="AX88" i="9"/>
  <c r="AP88" i="9"/>
  <c r="AH88" i="9"/>
  <c r="AW87" i="9"/>
  <c r="AO87" i="9"/>
  <c r="AV86" i="9"/>
  <c r="AN86" i="9"/>
  <c r="BC85" i="9"/>
  <c r="AM85" i="9"/>
  <c r="BB84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Q52" i="9"/>
  <c r="AP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AH54" i="9"/>
  <c r="AM52" i="9"/>
  <c r="AH50" i="9"/>
  <c r="AJ52" i="9"/>
  <c r="AI53" i="9"/>
  <c r="AI49" i="9"/>
  <c r="AK52" i="9"/>
  <c r="AZ51" i="9"/>
  <c r="AV51" i="9"/>
  <c r="BC93" i="6"/>
  <c r="AY93" i="6"/>
  <c r="AT93" i="6"/>
  <c r="AQ93" i="6"/>
  <c r="AM93" i="6"/>
  <c r="AI93" i="6"/>
  <c r="BB92" i="6"/>
  <c r="AX92" i="6"/>
  <c r="AT92" i="6"/>
  <c r="AO92" i="6"/>
  <c r="AL92" i="6"/>
  <c r="AH92" i="6"/>
  <c r="AR91" i="6"/>
  <c r="AK91" i="6"/>
  <c r="BC89" i="6"/>
  <c r="AX89" i="6"/>
  <c r="AU89" i="6"/>
  <c r="AM89" i="6"/>
  <c r="BA88" i="6"/>
  <c r="AX88" i="6"/>
  <c r="AT88" i="6"/>
  <c r="AP88" i="6"/>
  <c r="AK88" i="6"/>
  <c r="BC91" i="6"/>
  <c r="AQ91" i="6"/>
  <c r="BB90" i="6"/>
  <c r="AT90" i="6"/>
  <c r="AK89" i="6"/>
  <c r="AU90" i="6"/>
  <c r="AL89" i="6"/>
  <c r="AS92" i="6"/>
  <c r="AN92" i="6"/>
  <c r="AN88" i="6"/>
  <c r="AJ88" i="6"/>
  <c r="AI88" i="6"/>
  <c r="AU93" i="6"/>
  <c r="AV93" i="6"/>
  <c r="AZ92" i="6"/>
  <c r="AV92" i="6"/>
  <c r="AU92" i="6"/>
  <c r="AR92" i="6"/>
  <c r="AU91" i="6"/>
  <c r="AV91" i="6"/>
  <c r="AZ90" i="6"/>
  <c r="AY90" i="6"/>
  <c r="AV90" i="6"/>
  <c r="AR90" i="6"/>
  <c r="AQ90" i="6"/>
  <c r="AY89" i="6"/>
  <c r="AZ89" i="6"/>
  <c r="AQ89" i="6"/>
  <c r="AR89" i="6"/>
  <c r="AZ88" i="6"/>
  <c r="AY88" i="6"/>
  <c r="AV88" i="6"/>
  <c r="AR88" i="6"/>
  <c r="AQ88" i="6"/>
  <c r="AJ89" i="6"/>
  <c r="AI89" i="6"/>
  <c r="AL93" i="6"/>
  <c r="AI91" i="6"/>
  <c r="AN91" i="6"/>
  <c r="AN90" i="6"/>
  <c r="AJ90" i="6"/>
  <c r="AI90" i="6"/>
  <c r="AK93" i="6"/>
  <c r="AH88" i="6"/>
  <c r="AN93" i="6"/>
  <c r="BA93" i="6"/>
  <c r="AW93" i="6"/>
  <c r="AS93" i="6"/>
  <c r="AO93" i="6"/>
  <c r="BA91" i="6"/>
  <c r="AW91" i="6"/>
  <c r="AS91" i="6"/>
  <c r="AO91" i="6"/>
  <c r="BA89" i="6"/>
  <c r="AW89" i="6"/>
  <c r="AS89" i="6"/>
  <c r="AO89" i="6"/>
  <c r="AG93" i="6"/>
  <c r="AG92" i="6"/>
  <c r="AG91" i="6"/>
  <c r="AG90" i="6"/>
  <c r="AG89" i="6"/>
  <c r="AG88" i="6"/>
  <c r="AE7" i="9"/>
  <c r="AE7" i="8"/>
  <c r="AE7" i="1"/>
  <c r="B96" i="8"/>
  <c r="AF67" i="9" l="1"/>
  <c r="AC67" i="9" s="1"/>
  <c r="AF53" i="9"/>
  <c r="AC53" i="9" s="1"/>
  <c r="AF54" i="9"/>
  <c r="AC54" i="9" s="1"/>
  <c r="AF32" i="9"/>
  <c r="AC32" i="9" s="1"/>
  <c r="AF34" i="9"/>
  <c r="AC34" i="9" s="1"/>
  <c r="AF93" i="8"/>
  <c r="AC93" i="8" s="1"/>
  <c r="AF92" i="1"/>
  <c r="AC92" i="1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5" i="9"/>
  <c r="AC55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88" i="9"/>
  <c r="AC88" i="9" s="1"/>
  <c r="AF91" i="9"/>
  <c r="AC91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81" i="9"/>
  <c r="AC81" i="9" s="1"/>
  <c r="AF90" i="9"/>
  <c r="AC90" i="9" s="1"/>
  <c r="AF48" i="9"/>
  <c r="AC48" i="9" s="1"/>
  <c r="AF60" i="9"/>
  <c r="AC60" i="9" s="1"/>
  <c r="AF84" i="9"/>
  <c r="AC84" i="9" s="1"/>
  <c r="AF70" i="9"/>
  <c r="AC70" i="9" s="1"/>
  <c r="AF74" i="9"/>
  <c r="AC74" i="9" s="1"/>
  <c r="AF83" i="9"/>
  <c r="AC83" i="9" s="1"/>
  <c r="AF73" i="9"/>
  <c r="AC73" i="9" s="1"/>
  <c r="AF89" i="9"/>
  <c r="AC89" i="9" s="1"/>
  <c r="AF45" i="9"/>
  <c r="AC45" i="9" s="1"/>
  <c r="AF59" i="9"/>
  <c r="AC59" i="9" s="1"/>
  <c r="AF93" i="9"/>
  <c r="AC93" i="9" s="1"/>
  <c r="AF86" i="9"/>
  <c r="AC86" i="9" s="1"/>
  <c r="AF33" i="9"/>
  <c r="AC33" i="9" s="1"/>
  <c r="AF18" i="9"/>
  <c r="AC18" i="9" s="1"/>
  <c r="AF92" i="9"/>
  <c r="AC92" i="9" s="1"/>
  <c r="AF20" i="9"/>
  <c r="AC20" i="9" s="1"/>
  <c r="AF61" i="9"/>
  <c r="AC61" i="9" s="1"/>
  <c r="AF87" i="9"/>
  <c r="AC87" i="9" s="1"/>
  <c r="AF80" i="9"/>
  <c r="AC80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AF93" i="1"/>
  <c r="AC93" i="1" s="1"/>
  <c r="AF91" i="1"/>
  <c r="AC91" i="1" s="1"/>
  <c r="AF90" i="1"/>
  <c r="AC90" i="1" s="1"/>
  <c r="AF88" i="1"/>
  <c r="AC88" i="1" s="1"/>
  <c r="AF87" i="1"/>
  <c r="AC87" i="1" s="1"/>
  <c r="AF89" i="1"/>
  <c r="AC89" i="1" s="1"/>
  <c r="AF88" i="6"/>
  <c r="AC88" i="6" s="1"/>
  <c r="AF90" i="8"/>
  <c r="AC90" i="8" s="1"/>
  <c r="AF88" i="8"/>
  <c r="AC88" i="8" s="1"/>
  <c r="AF89" i="8"/>
  <c r="AC89" i="8" s="1"/>
  <c r="AF92" i="8"/>
  <c r="AC92" i="8" s="1"/>
  <c r="AF92" i="6"/>
  <c r="AC92" i="6" s="1"/>
  <c r="AF91" i="8"/>
  <c r="AC91" i="8" s="1"/>
  <c r="F96" i="9"/>
  <c r="B96" i="9"/>
  <c r="AF87" i="8"/>
  <c r="AC87" i="8" s="1"/>
  <c r="AF52" i="9"/>
  <c r="AC52" i="9" s="1"/>
  <c r="U96" i="9"/>
  <c r="P96" i="9"/>
  <c r="E96" i="9"/>
  <c r="M96" i="9"/>
  <c r="X96" i="9"/>
  <c r="H96" i="9"/>
  <c r="T96" i="9"/>
  <c r="L96" i="9"/>
  <c r="D96" i="9"/>
  <c r="Y96" i="9"/>
  <c r="Q96" i="9"/>
  <c r="I96" i="9"/>
  <c r="AF91" i="6"/>
  <c r="AC91" i="6" s="1"/>
  <c r="AF90" i="6"/>
  <c r="AC90" i="6" s="1"/>
  <c r="AF89" i="6"/>
  <c r="AC89" i="6" s="1"/>
  <c r="AF93" i="6"/>
  <c r="AC93" i="6" s="1"/>
  <c r="W96" i="9"/>
  <c r="S96" i="9"/>
  <c r="O96" i="9"/>
  <c r="K96" i="9"/>
  <c r="G96" i="9"/>
  <c r="C96" i="9"/>
  <c r="V96" i="9"/>
  <c r="R96" i="9"/>
  <c r="N96" i="9"/>
  <c r="J96" i="9"/>
  <c r="D96" i="8"/>
  <c r="H96" i="8"/>
  <c r="L96" i="8"/>
  <c r="P96" i="8"/>
  <c r="P51" i="8" s="1"/>
  <c r="T96" i="8"/>
  <c r="X96" i="8"/>
  <c r="C96" i="8"/>
  <c r="AE51" i="8" s="1"/>
  <c r="G96" i="8"/>
  <c r="K96" i="8"/>
  <c r="O96" i="8"/>
  <c r="O51" i="8" s="1"/>
  <c r="S96" i="8"/>
  <c r="W96" i="8"/>
  <c r="I96" i="8"/>
  <c r="M96" i="8"/>
  <c r="Q96" i="8"/>
  <c r="U96" i="8"/>
  <c r="Y96" i="8"/>
  <c r="F96" i="8"/>
  <c r="J96" i="8"/>
  <c r="N96" i="8"/>
  <c r="N51" i="8" s="1"/>
  <c r="R96" i="8"/>
  <c r="V96" i="8"/>
  <c r="E96" i="8"/>
  <c r="AE7" i="6"/>
  <c r="AB51" i="8" l="1"/>
  <c r="Q51" i="8"/>
  <c r="Z51" i="8" s="1"/>
  <c r="AE51" i="9"/>
  <c r="AF62" i="9"/>
  <c r="AC62" i="9" s="1"/>
  <c r="AS11" i="9"/>
  <c r="AS10" i="9"/>
  <c r="AS8" i="9"/>
  <c r="AU15" i="9"/>
  <c r="AU13" i="9"/>
  <c r="AU9" i="9"/>
  <c r="AU11" i="9"/>
  <c r="AU12" i="9"/>
  <c r="AU10" i="9"/>
  <c r="AU8" i="9"/>
  <c r="AU14" i="9"/>
  <c r="AQ14" i="9"/>
  <c r="AQ11" i="9"/>
  <c r="AQ15" i="9"/>
  <c r="AQ9" i="9"/>
  <c r="AT9" i="9"/>
  <c r="AT15" i="9"/>
  <c r="AT13" i="9"/>
  <c r="AT11" i="9"/>
  <c r="AT12" i="9"/>
  <c r="AT14" i="9"/>
  <c r="AR16" i="9"/>
  <c r="AR15" i="9"/>
  <c r="AR12" i="9"/>
  <c r="AR11" i="9"/>
  <c r="AR10" i="9"/>
  <c r="AR14" i="9"/>
  <c r="AV50" i="9"/>
  <c r="AR51" i="9"/>
  <c r="AN72" i="9"/>
  <c r="AT50" i="9"/>
  <c r="AW50" i="9"/>
  <c r="AX7" i="9"/>
  <c r="AW7" i="9"/>
  <c r="AO7" i="9"/>
  <c r="AP12" i="9" l="1"/>
  <c r="AO12" i="9"/>
  <c r="AO14" i="9"/>
  <c r="AP14" i="9"/>
  <c r="AQ12" i="9"/>
  <c r="AS13" i="9"/>
  <c r="AQ13" i="9"/>
  <c r="AR13" i="9"/>
  <c r="AQ8" i="9"/>
  <c r="AR8" i="9"/>
  <c r="AT8" i="9"/>
  <c r="AO9" i="9"/>
  <c r="AP9" i="9"/>
  <c r="AO10" i="9"/>
  <c r="AP10" i="9"/>
  <c r="AS14" i="9"/>
  <c r="AO8" i="9"/>
  <c r="AP8" i="9"/>
  <c r="AO13" i="9"/>
  <c r="AP13" i="9"/>
  <c r="AO11" i="9"/>
  <c r="AP11" i="9"/>
  <c r="AQ10" i="9"/>
  <c r="AS9" i="9"/>
  <c r="AS15" i="9"/>
  <c r="AT10" i="9"/>
  <c r="AO15" i="9"/>
  <c r="AP15" i="9"/>
  <c r="AT16" i="9"/>
  <c r="AU16" i="9"/>
  <c r="AR9" i="9"/>
  <c r="AO16" i="9"/>
  <c r="AP16" i="9"/>
  <c r="AQ16" i="9"/>
  <c r="AS16" i="9"/>
  <c r="AS12" i="9"/>
  <c r="AI51" i="9"/>
  <c r="AH51" i="9"/>
  <c r="BC50" i="9"/>
  <c r="BB50" i="9"/>
  <c r="AQ50" i="9"/>
  <c r="AG72" i="9"/>
  <c r="AX50" i="9"/>
  <c r="AK51" i="9"/>
  <c r="AI72" i="9"/>
  <c r="AJ72" i="9"/>
  <c r="AK72" i="9"/>
  <c r="AO50" i="9"/>
  <c r="AN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AB7" i="9"/>
  <c r="AB97" i="9" s="1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AN55" i="6"/>
  <c r="BC54" i="6"/>
  <c r="AR54" i="6"/>
  <c r="AT53" i="6"/>
  <c r="AW49" i="6"/>
  <c r="AN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K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U16" i="6"/>
  <c r="AO16" i="6"/>
  <c r="AM16" i="6"/>
  <c r="AX15" i="6"/>
  <c r="AV15" i="6"/>
  <c r="AR15" i="6"/>
  <c r="AP15" i="6"/>
  <c r="AN15" i="6"/>
  <c r="AJ15" i="6"/>
  <c r="BA14" i="6"/>
  <c r="AW14" i="6"/>
  <c r="AS14" i="6"/>
  <c r="AO14" i="6"/>
  <c r="AM14" i="6"/>
  <c r="AK14" i="6"/>
  <c r="BC13" i="6"/>
  <c r="BB13" i="6"/>
  <c r="AZ13" i="6"/>
  <c r="AX13" i="6"/>
  <c r="AU13" i="6"/>
  <c r="AT13" i="6"/>
  <c r="AR13" i="6"/>
  <c r="AP13" i="6"/>
  <c r="AL13" i="6"/>
  <c r="AJ13" i="6"/>
  <c r="AH13" i="6"/>
  <c r="BC12" i="6"/>
  <c r="AY12" i="6"/>
  <c r="AW12" i="6"/>
  <c r="AU12" i="6"/>
  <c r="AQ12" i="6"/>
  <c r="AO12" i="6"/>
  <c r="AM12" i="6"/>
  <c r="AH12" i="6"/>
  <c r="BB11" i="6"/>
  <c r="AZ11" i="6"/>
  <c r="AT11" i="6"/>
  <c r="AR11" i="6"/>
  <c r="AN11" i="6"/>
  <c r="AJ11" i="6"/>
  <c r="AG11" i="6"/>
  <c r="BA10" i="6"/>
  <c r="AW10" i="6"/>
  <c r="AS10" i="6"/>
  <c r="AO10" i="6"/>
  <c r="AJ10" i="6"/>
  <c r="BB9" i="6"/>
  <c r="AY9" i="6"/>
  <c r="AV9" i="6"/>
  <c r="AT9" i="6"/>
  <c r="AP9" i="6"/>
  <c r="AN9" i="6"/>
  <c r="AL9" i="6"/>
  <c r="AI9" i="6"/>
  <c r="BC8" i="6"/>
  <c r="BA8" i="6"/>
  <c r="AY8" i="6"/>
  <c r="AU8" i="6"/>
  <c r="AQ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V64" i="6"/>
  <c r="AW65" i="6"/>
  <c r="AX66" i="6"/>
  <c r="AX67" i="6"/>
  <c r="AJ68" i="6"/>
  <c r="BA70" i="6"/>
  <c r="BC71" i="6"/>
  <c r="AY76" i="6"/>
  <c r="AK78" i="6"/>
  <c r="AP59" i="6"/>
  <c r="AK58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7" i="4"/>
  <c r="AF11" i="9" l="1"/>
  <c r="AC11" i="9" s="1"/>
  <c r="AF15" i="9"/>
  <c r="AC15" i="9" s="1"/>
  <c r="AF16" i="9"/>
  <c r="AC16" i="9" s="1"/>
  <c r="AF10" i="9"/>
  <c r="AC10" i="9" s="1"/>
  <c r="AF13" i="9"/>
  <c r="AC13" i="9" s="1"/>
  <c r="AF14" i="9"/>
  <c r="AC14" i="9" s="1"/>
  <c r="AF12" i="9"/>
  <c r="AC12" i="9" s="1"/>
  <c r="AF8" i="9"/>
  <c r="AC8" i="9" s="1"/>
  <c r="AF9" i="9"/>
  <c r="AC9" i="9" s="1"/>
  <c r="AF51" i="9"/>
  <c r="AC51" i="9" s="1"/>
  <c r="AF50" i="9"/>
  <c r="AC50" i="9" s="1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P10" i="6"/>
  <c r="AT10" i="6"/>
  <c r="AX10" i="6"/>
  <c r="AJ12" i="6"/>
  <c r="AR12" i="6"/>
  <c r="AZ12" i="6"/>
  <c r="AH14" i="6"/>
  <c r="AT14" i="6"/>
  <c r="BB14" i="6"/>
  <c r="AK17" i="6"/>
  <c r="AJ20" i="6"/>
  <c r="AR20" i="6"/>
  <c r="AZ20" i="6"/>
  <c r="AK21" i="6"/>
  <c r="AO21" i="6"/>
  <c r="BA21" i="6"/>
  <c r="AL22" i="6"/>
  <c r="AN24" i="6"/>
  <c r="AY27" i="6"/>
  <c r="AJ28" i="6"/>
  <c r="AZ28" i="6"/>
  <c r="BA29" i="6"/>
  <c r="AR36" i="6"/>
  <c r="AS37" i="6"/>
  <c r="BA37" i="6"/>
  <c r="BC39" i="6"/>
  <c r="AZ82" i="6"/>
  <c r="AH85" i="6"/>
  <c r="AM85" i="6"/>
  <c r="BC85" i="6"/>
  <c r="AY37" i="6"/>
  <c r="AJ58" i="6"/>
  <c r="AG87" i="6"/>
  <c r="AM13" i="6"/>
  <c r="AW51" i="6"/>
  <c r="AL52" i="6"/>
  <c r="AZ8" i="6"/>
  <c r="AT37" i="6"/>
  <c r="AO9" i="6"/>
  <c r="AY25" i="6"/>
  <c r="AH40" i="6"/>
  <c r="AR30" i="6"/>
  <c r="AN34" i="6"/>
  <c r="AG40" i="6"/>
  <c r="AG56" i="6"/>
  <c r="AJ47" i="6"/>
  <c r="AR47" i="6"/>
  <c r="AK48" i="6"/>
  <c r="AN48" i="6"/>
  <c r="AI50" i="6"/>
  <c r="AM50" i="6"/>
  <c r="AL53" i="6"/>
  <c r="AU54" i="6"/>
  <c r="AV55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M86" i="6"/>
  <c r="AU86" i="6"/>
  <c r="AY86" i="6"/>
  <c r="AZ45" i="6"/>
  <c r="AS46" i="6"/>
  <c r="AL47" i="6"/>
  <c r="AT47" i="6"/>
  <c r="AM48" i="6"/>
  <c r="BC48" i="6"/>
  <c r="AV49" i="6"/>
  <c r="AZ49" i="6"/>
  <c r="AK50" i="6"/>
  <c r="AH51" i="6"/>
  <c r="AL51" i="6"/>
  <c r="AP51" i="6"/>
  <c r="AX51" i="6"/>
  <c r="AI52" i="6"/>
  <c r="AM52" i="6"/>
  <c r="AN53" i="6"/>
  <c r="AV53" i="6"/>
  <c r="AZ53" i="6"/>
  <c r="AK54" i="6"/>
  <c r="AO54" i="6"/>
  <c r="AL55" i="6"/>
  <c r="AT55" i="6"/>
  <c r="AM56" i="6"/>
  <c r="AU56" i="6"/>
  <c r="AX59" i="6"/>
  <c r="AM60" i="6"/>
  <c r="AQ60" i="6"/>
  <c r="AY60" i="6"/>
  <c r="AR61" i="6"/>
  <c r="AS62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K86" i="6"/>
  <c r="AS86" i="6"/>
  <c r="BA86" i="6"/>
  <c r="AL87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Q53" i="6"/>
  <c r="AV54" i="6"/>
  <c r="AO55" i="6"/>
  <c r="AW55" i="6"/>
  <c r="AI57" i="6"/>
  <c r="AU61" i="6"/>
  <c r="AN62" i="6"/>
  <c r="AV62" i="6"/>
  <c r="AZ62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P54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H86" i="6"/>
  <c r="AP86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P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R10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J86" i="6"/>
  <c r="AZ86" i="6"/>
  <c r="AV87" i="6"/>
  <c r="AF7" i="9"/>
  <c r="AC7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6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R8" i="6"/>
  <c r="AL10" i="6"/>
  <c r="BB10" i="6"/>
  <c r="AU11" i="6"/>
  <c r="BC11" i="6"/>
  <c r="AP14" i="6"/>
  <c r="AJ16" i="6"/>
  <c r="AR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S11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S13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U14" i="6"/>
  <c r="AT22" i="6"/>
  <c r="AZ27" i="6"/>
  <c r="AI35" i="6"/>
  <c r="AV39" i="6"/>
  <c r="AV47" i="6"/>
  <c r="AO48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Q10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T8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T16" i="6"/>
  <c r="AL16" i="6"/>
  <c r="AS15" i="6"/>
  <c r="AK15" i="6"/>
  <c r="AQ13" i="6"/>
  <c r="AP12" i="6"/>
  <c r="AO11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Q1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S8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I55" i="6"/>
  <c r="AR56" i="6"/>
  <c r="AH62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Q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AI11" i="6"/>
  <c r="AH11" i="6"/>
  <c r="AQ11" i="6"/>
  <c r="AP11" i="6"/>
  <c r="AY11" i="6"/>
  <c r="AX11" i="6"/>
  <c r="AN12" i="6"/>
  <c r="AV12" i="6"/>
  <c r="AJ14" i="6"/>
  <c r="AI14" i="6"/>
  <c r="AR14" i="6"/>
  <c r="AQ14" i="6"/>
  <c r="AZ14" i="6"/>
  <c r="AY14" i="6"/>
  <c r="AG15" i="6"/>
  <c r="AO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O13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Q16" i="6"/>
  <c r="AP16" i="6"/>
  <c r="AP8" i="6"/>
  <c r="AO8" i="6"/>
  <c r="AI12" i="6"/>
  <c r="AG39" i="6"/>
  <c r="AO41" i="6"/>
  <c r="BA41" i="6"/>
  <c r="AM43" i="6"/>
  <c r="AW45" i="6"/>
  <c r="AV45" i="6"/>
  <c r="BB49" i="6"/>
  <c r="AW7" i="6"/>
  <c r="AV10" i="6"/>
  <c r="AU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9" i="6"/>
  <c r="AR9" i="6"/>
  <c r="AS7" i="6"/>
  <c r="AH8" i="6"/>
  <c r="AG8" i="6"/>
  <c r="AX8" i="6"/>
  <c r="AW8" i="6"/>
  <c r="AH9" i="6"/>
  <c r="AV7" i="6"/>
  <c r="AM9" i="6"/>
  <c r="AU9" i="6"/>
  <c r="BC9" i="6"/>
  <c r="AL12" i="6"/>
  <c r="AK12" i="6"/>
  <c r="AT12" i="6"/>
  <c r="AS12" i="6"/>
  <c r="BB12" i="6"/>
  <c r="BA12" i="6"/>
  <c r="AM15" i="6"/>
  <c r="AL15" i="6"/>
  <c r="AU15" i="6"/>
  <c r="AT15" i="6"/>
  <c r="BC15" i="6"/>
  <c r="BB15" i="6"/>
  <c r="AK16" i="6"/>
  <c r="AS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L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M55" i="6"/>
  <c r="AU55" i="6"/>
  <c r="BC55" i="6"/>
  <c r="AG65" i="6"/>
  <c r="AM67" i="6"/>
  <c r="AU69" i="6"/>
  <c r="AM72" i="6"/>
  <c r="AQ75" i="6"/>
  <c r="AQ76" i="6"/>
  <c r="AM84" i="6"/>
  <c r="AL84" i="6"/>
  <c r="BC84" i="6"/>
  <c r="BB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G86" i="6"/>
  <c r="AO86" i="6"/>
  <c r="AN86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C97" i="9" l="1"/>
  <c r="AD97" i="9" s="1"/>
  <c r="AF18" i="6"/>
  <c r="AC18" i="6" s="1"/>
  <c r="AF79" i="6"/>
  <c r="AC79" i="6" s="1"/>
  <c r="AF81" i="6"/>
  <c r="AC81" i="6" s="1"/>
  <c r="AF11" i="6"/>
  <c r="AC11" i="6" s="1"/>
  <c r="AF78" i="6"/>
  <c r="AC78" i="6" s="1"/>
  <c r="AF46" i="6"/>
  <c r="AC46" i="6" s="1"/>
  <c r="AF36" i="6"/>
  <c r="AC36" i="6" s="1"/>
  <c r="AF8" i="6"/>
  <c r="AC8" i="6" s="1"/>
  <c r="AF12" i="6"/>
  <c r="AC12" i="6" s="1"/>
  <c r="AF19" i="6"/>
  <c r="AC19" i="6" s="1"/>
  <c r="AF59" i="6"/>
  <c r="AC59" i="6" s="1"/>
  <c r="AF29" i="6"/>
  <c r="AC29" i="6" s="1"/>
  <c r="AF73" i="6"/>
  <c r="AC73" i="6" s="1"/>
  <c r="AF71" i="6"/>
  <c r="AC71" i="6" s="1"/>
  <c r="AF55" i="6"/>
  <c r="AC55" i="6" s="1"/>
  <c r="AF41" i="6"/>
  <c r="AC41" i="6" s="1"/>
  <c r="AF84" i="6"/>
  <c r="AC84" i="6" s="1"/>
  <c r="AF72" i="6"/>
  <c r="AC72" i="6" s="1"/>
  <c r="AF24" i="6"/>
  <c r="AC24" i="6" s="1"/>
  <c r="AF31" i="6"/>
  <c r="AC31" i="6" s="1"/>
  <c r="AF15" i="6"/>
  <c r="AC15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48" i="6"/>
  <c r="AC48" i="6" s="1"/>
  <c r="AF64" i="6"/>
  <c r="AC64" i="6" s="1"/>
  <c r="AF27" i="6"/>
  <c r="AC27" i="6" s="1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54" i="6"/>
  <c r="AC54" i="6" s="1"/>
  <c r="AF35" i="6"/>
  <c r="AC35" i="6" s="1"/>
  <c r="AF10" i="6"/>
  <c r="AC10" i="6" s="1"/>
  <c r="AF21" i="6"/>
  <c r="AC21" i="6" s="1"/>
  <c r="AF49" i="6"/>
  <c r="AC49" i="6" s="1"/>
  <c r="AF22" i="6"/>
  <c r="AC22" i="6" s="1"/>
  <c r="AF42" i="6"/>
  <c r="AC42" i="6" s="1"/>
  <c r="AF44" i="6"/>
  <c r="AC44" i="6" s="1"/>
  <c r="AF68" i="6"/>
  <c r="AC68" i="6" s="1"/>
  <c r="AF32" i="6"/>
  <c r="AC32" i="6" s="1"/>
  <c r="AF16" i="6"/>
  <c r="AC16" i="6" s="1"/>
  <c r="AF39" i="6"/>
  <c r="AC39" i="6" s="1"/>
  <c r="AF47" i="6"/>
  <c r="AC47" i="6" s="1"/>
  <c r="AF86" i="6"/>
  <c r="AC86" i="6" s="1"/>
  <c r="AF74" i="6"/>
  <c r="AC74" i="6" s="1"/>
  <c r="AF70" i="6"/>
  <c r="AC70" i="6" s="1"/>
  <c r="AF60" i="6"/>
  <c r="AC60" i="6" s="1"/>
  <c r="AF53" i="6"/>
  <c r="AC53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13" i="6"/>
  <c r="AC13" i="6" s="1"/>
  <c r="AF66" i="6"/>
  <c r="AC66" i="6" s="1"/>
  <c r="AF83" i="6"/>
  <c r="AC83" i="6" s="1"/>
  <c r="AF62" i="6"/>
  <c r="AC62" i="6" s="1"/>
  <c r="AF30" i="6"/>
  <c r="AC30" i="6" s="1"/>
  <c r="AF9" i="6"/>
  <c r="AC9" i="6" s="1"/>
  <c r="AF14" i="6"/>
  <c r="AC14" i="6" s="1"/>
  <c r="AF40" i="6"/>
  <c r="AC40" i="6" s="1"/>
  <c r="AF7" i="6"/>
  <c r="AC7" i="6" s="1"/>
  <c r="AB7" i="8" l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G86" i="1"/>
  <c r="Z75" i="4"/>
  <c r="Z74" i="4"/>
  <c r="Z73" i="4"/>
  <c r="Z72" i="4"/>
  <c r="Z70" i="4"/>
  <c r="Z71" i="4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7" i="1"/>
  <c r="AC77" i="1" s="1"/>
  <c r="AV46" i="1" l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95" i="1" l="1"/>
  <c r="T96" i="1" l="1"/>
  <c r="B96" i="1"/>
  <c r="L96" i="1"/>
  <c r="Q96" i="1"/>
  <c r="AV51" i="1" s="1"/>
  <c r="Y96" i="1"/>
  <c r="V96" i="1"/>
  <c r="G96" i="1"/>
  <c r="D96" i="1"/>
  <c r="I96" i="1"/>
  <c r="N96" i="1"/>
  <c r="S96" i="1"/>
  <c r="X96" i="1"/>
  <c r="F96" i="1"/>
  <c r="K96" i="1"/>
  <c r="P96" i="1"/>
  <c r="U96" i="1"/>
  <c r="C96" i="1"/>
  <c r="H96" i="1"/>
  <c r="M96" i="1"/>
  <c r="R96" i="1"/>
  <c r="W96" i="1"/>
  <c r="E96" i="1"/>
  <c r="J96" i="1"/>
  <c r="O96" i="1"/>
  <c r="AS51" i="1" l="1"/>
  <c r="AU51" i="1"/>
  <c r="AE51" i="1"/>
  <c r="AF62" i="1"/>
  <c r="AC62" i="1" s="1"/>
  <c r="AT50" i="1"/>
  <c r="AT9" i="1"/>
  <c r="AT11" i="1"/>
  <c r="AU9" i="1"/>
  <c r="AU16" i="1"/>
  <c r="AU14" i="1"/>
  <c r="AU11" i="1"/>
  <c r="AU10" i="1"/>
  <c r="AU8" i="1"/>
  <c r="AU15" i="1"/>
  <c r="AU12" i="1"/>
  <c r="AU13" i="1"/>
  <c r="AR16" i="1"/>
  <c r="AR9" i="1"/>
  <c r="AQ15" i="1"/>
  <c r="AQ11" i="1"/>
  <c r="AQ14" i="1"/>
  <c r="AQ12" i="1"/>
  <c r="AQ13" i="1"/>
  <c r="AQ9" i="1"/>
  <c r="AS12" i="1"/>
  <c r="AS9" i="1"/>
  <c r="AS15" i="1"/>
  <c r="AS13" i="1"/>
  <c r="AS10" i="1"/>
  <c r="AS16" i="1"/>
  <c r="AS8" i="1"/>
  <c r="BA50" i="1"/>
  <c r="AS50" i="1"/>
  <c r="AL72" i="1"/>
  <c r="AL51" i="1"/>
  <c r="AV50" i="1"/>
  <c r="AR51" i="1"/>
  <c r="AN72" i="1"/>
  <c r="AY50" i="1"/>
  <c r="AH80" i="1"/>
  <c r="AN80" i="1"/>
  <c r="AL80" i="1"/>
  <c r="AT51" i="1" l="1"/>
  <c r="AB51" i="1"/>
  <c r="AQ16" i="1"/>
  <c r="AR12" i="1"/>
  <c r="AO16" i="1"/>
  <c r="AP16" i="1"/>
  <c r="AR10" i="1"/>
  <c r="AP13" i="1"/>
  <c r="AO13" i="1"/>
  <c r="AT14" i="1"/>
  <c r="AS11" i="1"/>
  <c r="AO9" i="1"/>
  <c r="AP9" i="1"/>
  <c r="AO12" i="1"/>
  <c r="AP12" i="1"/>
  <c r="AT16" i="1"/>
  <c r="AR13" i="1"/>
  <c r="AO15" i="1"/>
  <c r="AP15" i="1"/>
  <c r="AT15" i="1"/>
  <c r="AS14" i="1"/>
  <c r="AR11" i="1"/>
  <c r="AP11" i="1"/>
  <c r="AO11" i="1"/>
  <c r="AT13" i="1"/>
  <c r="AQ10" i="1"/>
  <c r="AR14" i="1"/>
  <c r="AP8" i="1"/>
  <c r="AO8" i="1"/>
  <c r="AT10" i="1"/>
  <c r="AT12" i="1"/>
  <c r="AP10" i="1"/>
  <c r="AO10" i="1"/>
  <c r="AR8" i="1"/>
  <c r="AQ8" i="1"/>
  <c r="AR15" i="1"/>
  <c r="AO14" i="1"/>
  <c r="AP14" i="1"/>
  <c r="AT8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95" i="6"/>
  <c r="AF10" i="1" l="1"/>
  <c r="AC10" i="1" s="1"/>
  <c r="AF9" i="1"/>
  <c r="AC9" i="1" s="1"/>
  <c r="AF14" i="1"/>
  <c r="AC14" i="1" s="1"/>
  <c r="AF16" i="1"/>
  <c r="AC16" i="1" s="1"/>
  <c r="AF12" i="1"/>
  <c r="AC12" i="1" s="1"/>
  <c r="AF11" i="1"/>
  <c r="AC11" i="1" s="1"/>
  <c r="AF13" i="1"/>
  <c r="AC13" i="1" s="1"/>
  <c r="AF8" i="1"/>
  <c r="AC8" i="1" s="1"/>
  <c r="AF15" i="1"/>
  <c r="AC15" i="1" s="1"/>
  <c r="AB96" i="1"/>
  <c r="AF51" i="1"/>
  <c r="AC51" i="1" s="1"/>
  <c r="AF50" i="1"/>
  <c r="AC50" i="1" s="1"/>
  <c r="AF72" i="1"/>
  <c r="AC72" i="1" s="1"/>
  <c r="E96" i="6"/>
  <c r="M96" i="6"/>
  <c r="U96" i="6"/>
  <c r="H96" i="6"/>
  <c r="P96" i="6"/>
  <c r="X96" i="6"/>
  <c r="I96" i="6"/>
  <c r="Q96" i="6"/>
  <c r="Y96" i="6"/>
  <c r="B96" i="6"/>
  <c r="J96" i="6"/>
  <c r="AO63" i="6" s="1"/>
  <c r="R96" i="6"/>
  <c r="K96" i="6"/>
  <c r="S96" i="6"/>
  <c r="G96" i="6"/>
  <c r="W96" i="6"/>
  <c r="C96" i="6"/>
  <c r="D96" i="6"/>
  <c r="L96" i="6"/>
  <c r="T96" i="6"/>
  <c r="N96" i="6"/>
  <c r="V96" i="6"/>
  <c r="O96" i="6"/>
  <c r="F96" i="6"/>
  <c r="AF80" i="1"/>
  <c r="AC80" i="1" s="1"/>
  <c r="AE51" i="6" l="1"/>
  <c r="AU51" i="6"/>
  <c r="AV51" i="6"/>
  <c r="AI63" i="6"/>
  <c r="AN63" i="6"/>
  <c r="AH63" i="6"/>
  <c r="AL63" i="6"/>
  <c r="AK63" i="6"/>
  <c r="BB50" i="6"/>
  <c r="AY50" i="6"/>
  <c r="AC96" i="1"/>
  <c r="AD96" i="1" s="1"/>
  <c r="AV50" i="6"/>
  <c r="BC50" i="6"/>
  <c r="AP50" i="6"/>
  <c r="AX50" i="6"/>
  <c r="AY52" i="6"/>
  <c r="AW52" i="6"/>
  <c r="AR52" i="6"/>
  <c r="AX52" i="6"/>
  <c r="BB52" i="6"/>
  <c r="BC52" i="6"/>
  <c r="AU52" i="6"/>
  <c r="AG80" i="6"/>
  <c r="AN80" i="6"/>
  <c r="Z96" i="6"/>
  <c r="AJ80" i="6"/>
  <c r="AI80" i="6"/>
  <c r="AK80" i="6"/>
  <c r="AT51" i="6" l="1"/>
  <c r="Z51" i="6"/>
  <c r="AR51" i="6"/>
  <c r="AS51" i="6"/>
  <c r="AB51" i="6"/>
  <c r="AB96" i="6" s="1"/>
  <c r="Z63" i="6"/>
  <c r="AG63" i="6"/>
  <c r="AJ63" i="6"/>
  <c r="AM63" i="6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F51" i="6" l="1"/>
  <c r="AC51" i="6" s="1"/>
  <c r="AF63" i="6"/>
  <c r="AC63" i="6" s="1"/>
  <c r="AF80" i="6"/>
  <c r="AC80" i="6" s="1"/>
  <c r="AF50" i="6"/>
  <c r="AC50" i="6" s="1"/>
  <c r="AC96" i="6" s="1"/>
  <c r="AF52" i="6"/>
  <c r="AC52" i="6" s="1"/>
  <c r="AD96" i="6" l="1"/>
  <c r="AT8" i="8" l="1"/>
  <c r="AS8" i="8"/>
  <c r="AU8" i="8"/>
  <c r="AB97" i="8"/>
  <c r="AR8" i="8"/>
  <c r="AF8" i="8" l="1"/>
  <c r="AC8" i="8" l="1"/>
  <c r="AC97" i="8" s="1"/>
  <c r="AD97" i="8" s="1"/>
</calcChain>
</file>

<file path=xl/sharedStrings.xml><?xml version="1.0" encoding="utf-8"?>
<sst xmlns="http://schemas.openxmlformats.org/spreadsheetml/2006/main" count="420" uniqueCount="46">
  <si>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</si>
  <si>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</si>
  <si>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</si>
  <si>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</si>
  <si>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</si>
  <si>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</si>
  <si>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</si>
  <si>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</si>
  <si>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</si>
  <si>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</si>
  <si>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</si>
  <si>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</si>
  <si>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</si>
  <si>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</si>
  <si>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</si>
  <si>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</si>
  <si>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</si>
  <si>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</si>
  <si>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</si>
  <si>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</si>
  <si>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</si>
  <si>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</si>
  <si>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</si>
  <si>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</si>
  <si>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</si>
  <si>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</si>
  <si>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</si>
  <si>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</si>
  <si>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</si>
  <si>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</si>
  <si>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</si>
  <si>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</si>
  <si>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</si>
  <si>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</si>
  <si>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</si>
  <si>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</si>
  <si>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</si>
  <si>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</si>
  <si>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</si>
  <si>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</si>
  <si>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</si>
  <si>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</si>
  <si>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</si>
  <si>
    <t>sum</t>
  </si>
  <si>
    <t xml:space="preserve">sum </t>
  </si>
  <si>
    <t>No interpolation becasuse run is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</si>
</sst>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2"/>
    </font>
    <font>
      <sz val="14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10" fontId="0" fillId="0" borderId="0" xfId="0" applyNumberFormat="1" applyFill="1"/>
    <xf numFmtId="3" fontId="1" fillId="0" borderId="0" xfId="1" applyNumberFormat="1" applyFont="1"/>
    <xf numFmtId="0" fontId="0" fillId="4" borderId="0" xfId="0" applyFill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2" fillId="0" borderId="0" xfId="1" applyFont="1" applyBorder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" fontId="0" fillId="0" borderId="0" xfId="0" applyNumberFormat="1"/>
    <xf numFmtId="10" fontId="5" fillId="2" borderId="0" xfId="0" applyNumberFormat="1" applyFont="1" applyFill="1"/>
    <xf numFmtId="0" fontId="6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9"/>
  <sheetViews>
    <sheetView zoomScaleNormal="100" zoomScaleSheetLayoutView="75" workbookViewId="0">
      <pane ySplit="6" topLeftCell="A55" activePane="bottomLeft" state="frozen"/>
      <selection activeCell="B7" sqref="B7:Y93"/>
      <selection pane="bottomLeft" activeCell="B7" sqref="B7:Y93"/>
    </sheetView>
  </sheetViews>
  <sheetFormatPr defaultColWidth="9.1640625" defaultRowHeight="12.75" customHeight="1" x14ac:dyDescent="0.2"/>
  <cols>
    <col min="1" max="1" width="8.1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37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s="28">
        <f t="shared" ref="Z7:Z15" si="0">SUM(B7:Y7)</f>
        <v>2</v>
      </c>
      <c r="AA7" s="22"/>
      <c r="AB7" s="29"/>
    </row>
    <row r="8" spans="1:28" ht="12.75" customHeight="1" x14ac:dyDescent="0.2">
      <c r="A8" s="26">
        <v>43635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0</v>
      </c>
      <c r="AA8" s="22"/>
      <c r="AB8" s="29"/>
    </row>
    <row r="9" spans="1:28" ht="12.75" customHeight="1" x14ac:dyDescent="0.2">
      <c r="A9" s="26">
        <v>43636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1</v>
      </c>
      <c r="AA9" s="22"/>
      <c r="AB9" s="29"/>
    </row>
    <row r="10" spans="1:28" ht="12.75" customHeight="1" x14ac:dyDescent="0.2">
      <c r="A10" s="26">
        <v>43637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1</v>
      </c>
      <c r="AA10" s="22"/>
      <c r="AB10" s="29"/>
    </row>
    <row r="11" spans="1:28" ht="12.75" customHeight="1" x14ac:dyDescent="0.2">
      <c r="A11" s="26">
        <v>43638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1</v>
      </c>
      <c r="AA12" s="22"/>
      <c r="AB12" s="29"/>
    </row>
    <row r="13" spans="1:28" ht="12.75" customHeight="1" x14ac:dyDescent="0.2">
      <c r="A13" s="26">
        <v>43640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2</v>
      </c>
      <c r="AA13" s="22"/>
      <c r="AB13" s="29"/>
    </row>
    <row r="14" spans="1:28" ht="12.75" customHeight="1" x14ac:dyDescent="0.2">
      <c r="A14" s="26">
        <v>43641</v>
      </c>
      <c r="B14">
        <v>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5</v>
      </c>
      <c r="AA14" s="22"/>
      <c r="AB14" s="29"/>
    </row>
    <row r="15" spans="1:28" ht="12.75" customHeight="1" x14ac:dyDescent="0.2">
      <c r="A15" s="26">
        <v>43642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-2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-2</v>
      </c>
      <c r="AA15" s="22"/>
      <c r="AB15" s="29"/>
    </row>
    <row r="16" spans="1:28" ht="12.75" customHeight="1" x14ac:dyDescent="0.2">
      <c r="A16" s="26">
        <v>43643</v>
      </c>
      <c r="B16">
        <v>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>SUM(B16:Y16)</f>
        <v>5</v>
      </c>
      <c r="AA16" s="22"/>
      <c r="AB16" s="29"/>
    </row>
    <row r="17" spans="1:28" ht="12.75" customHeight="1" x14ac:dyDescent="0.2">
      <c r="A17" s="26">
        <v>43644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 s="28">
        <f>SUM(B17:Y17)</f>
        <v>8</v>
      </c>
      <c r="AA17" s="22"/>
      <c r="AB17" s="29"/>
    </row>
    <row r="18" spans="1:28" ht="12.75" customHeight="1" x14ac:dyDescent="0.2">
      <c r="A18" s="26">
        <v>43645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1</v>
      </c>
      <c r="X18">
        <v>0</v>
      </c>
      <c r="Y18">
        <v>0</v>
      </c>
      <c r="Z18" s="28">
        <f>SUM(B18:Y18)</f>
        <v>5</v>
      </c>
      <c r="AA18" s="22"/>
      <c r="AB18" s="29"/>
    </row>
    <row r="19" spans="1:28" ht="12.75" customHeight="1" x14ac:dyDescent="0.2">
      <c r="A19" s="26">
        <v>43646</v>
      </c>
      <c r="B19">
        <v>0</v>
      </c>
      <c r="C19">
        <v>0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s="28">
        <f>SUM(B19:Y19)</f>
        <v>6</v>
      </c>
      <c r="AA19" s="22"/>
      <c r="AB19" s="29"/>
    </row>
    <row r="20" spans="1:28" ht="12.75" customHeight="1" x14ac:dyDescent="0.2">
      <c r="A20" s="26">
        <v>43647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2</v>
      </c>
      <c r="W20">
        <v>3</v>
      </c>
      <c r="X20">
        <v>0</v>
      </c>
      <c r="Y20">
        <v>0</v>
      </c>
      <c r="Z20" s="28">
        <f t="shared" ref="Z20:Z74" si="1">SUM(B20:Y20)</f>
        <v>5</v>
      </c>
      <c r="AB20" s="29"/>
    </row>
    <row r="21" spans="1:28" ht="12.75" customHeight="1" x14ac:dyDescent="0.2">
      <c r="A21" s="26">
        <v>43648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 s="28">
        <f t="shared" si="1"/>
        <v>3</v>
      </c>
      <c r="AB21" s="29"/>
    </row>
    <row r="22" spans="1:28" ht="12.75" customHeight="1" x14ac:dyDescent="0.2">
      <c r="A22" s="26">
        <v>43649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1</v>
      </c>
      <c r="Z22" s="28">
        <f t="shared" si="1"/>
        <v>5</v>
      </c>
      <c r="AB22" s="29"/>
    </row>
    <row r="23" spans="1:28" ht="12.75" customHeight="1" x14ac:dyDescent="0.2">
      <c r="A23" s="26">
        <v>43650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 s="28">
        <f t="shared" si="1"/>
        <v>4</v>
      </c>
      <c r="AA23" s="30"/>
      <c r="AB23" s="29"/>
    </row>
    <row r="24" spans="1:28" ht="12.75" customHeight="1" x14ac:dyDescent="0.2">
      <c r="A24" s="26">
        <v>43651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-1</v>
      </c>
      <c r="X24">
        <v>0</v>
      </c>
      <c r="Y24">
        <v>1</v>
      </c>
      <c r="Z24" s="28">
        <f t="shared" si="1"/>
        <v>3</v>
      </c>
      <c r="AA24" s="30"/>
      <c r="AB24" s="29"/>
    </row>
    <row r="25" spans="1:28" ht="12.75" customHeight="1" x14ac:dyDescent="0.2">
      <c r="A25" s="26">
        <v>43652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  <c r="K25">
        <v>6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1"/>
        <v>14</v>
      </c>
      <c r="AA25" s="30"/>
      <c r="AB25" s="29"/>
    </row>
    <row r="26" spans="1:28" ht="12.75" customHeight="1" x14ac:dyDescent="0.2">
      <c r="A26" s="26">
        <v>43653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-1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1"/>
        <v>2</v>
      </c>
      <c r="AA26" s="30"/>
      <c r="AB26" s="29"/>
    </row>
    <row r="27" spans="1:28" ht="12.75" customHeight="1" x14ac:dyDescent="0.2">
      <c r="A27" s="26">
        <v>43654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1"/>
        <v>-1</v>
      </c>
      <c r="AA27" s="30"/>
      <c r="AB27" s="29"/>
    </row>
    <row r="28" spans="1:28" ht="12.75" customHeight="1" x14ac:dyDescent="0.2">
      <c r="A28" s="26">
        <v>43655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1"/>
        <v>0</v>
      </c>
      <c r="AA28" s="30"/>
      <c r="AB28" s="29"/>
    </row>
    <row r="29" spans="1:28" ht="12.75" customHeight="1" x14ac:dyDescent="0.2">
      <c r="A29" s="26">
        <v>43656</v>
      </c>
      <c r="B29">
        <v>0</v>
      </c>
      <c r="C29">
        <v>0</v>
      </c>
      <c r="D29">
        <v>-1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0</v>
      </c>
      <c r="L29">
        <v>0</v>
      </c>
      <c r="M29">
        <v>3</v>
      </c>
      <c r="N29">
        <v>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-1</v>
      </c>
      <c r="Z29" s="28">
        <f t="shared" si="1"/>
        <v>-1</v>
      </c>
      <c r="AA29" s="30"/>
      <c r="AB29" s="29"/>
    </row>
    <row r="30" spans="1:28" ht="12.75" customHeight="1" x14ac:dyDescent="0.2">
      <c r="A30" s="26">
        <v>43657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1"/>
        <v>3</v>
      </c>
      <c r="AA30" s="30"/>
      <c r="AB30" s="29"/>
    </row>
    <row r="31" spans="1:28" ht="12.75" customHeight="1" x14ac:dyDescent="0.2">
      <c r="A31" s="26">
        <v>43658</v>
      </c>
      <c r="B31">
        <v>0</v>
      </c>
      <c r="C31">
        <v>1</v>
      </c>
      <c r="D31">
        <v>1</v>
      </c>
      <c r="E31">
        <v>1</v>
      </c>
      <c r="F31">
        <v>-1</v>
      </c>
      <c r="G31">
        <v>-1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1"/>
        <v>3</v>
      </c>
      <c r="AA31" s="30"/>
      <c r="AB31" s="29"/>
    </row>
    <row r="32" spans="1:28" ht="12.75" customHeight="1" x14ac:dyDescent="0.2">
      <c r="A32" s="26">
        <v>43659</v>
      </c>
      <c r="B32">
        <v>0</v>
      </c>
      <c r="C32">
        <v>0</v>
      </c>
      <c r="D32">
        <v>0</v>
      </c>
      <c r="E32">
        <v>0</v>
      </c>
      <c r="F32">
        <v>-1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1</v>
      </c>
      <c r="U32">
        <v>0</v>
      </c>
      <c r="V32">
        <v>2</v>
      </c>
      <c r="W32">
        <v>1</v>
      </c>
      <c r="X32">
        <v>0</v>
      </c>
      <c r="Y32">
        <v>2</v>
      </c>
      <c r="Z32" s="28">
        <f t="shared" si="1"/>
        <v>8</v>
      </c>
      <c r="AA32" s="30"/>
      <c r="AB32" s="29"/>
    </row>
    <row r="33" spans="1:36" ht="12.75" customHeight="1" x14ac:dyDescent="0.2">
      <c r="A33" s="26">
        <v>43660</v>
      </c>
      <c r="B33">
        <v>0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2</v>
      </c>
      <c r="AA33" s="30"/>
      <c r="AB33" s="29"/>
    </row>
    <row r="34" spans="1:36" ht="12.75" customHeight="1" x14ac:dyDescent="0.2">
      <c r="A34" s="26">
        <v>43661</v>
      </c>
      <c r="B34">
        <v>0</v>
      </c>
      <c r="C34">
        <v>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s="28">
        <f t="shared" si="1"/>
        <v>5</v>
      </c>
      <c r="AA34" s="30"/>
      <c r="AB34" s="29"/>
    </row>
    <row r="35" spans="1:36" ht="12.75" customHeight="1" x14ac:dyDescent="0.2">
      <c r="A35" s="26">
        <v>43662</v>
      </c>
      <c r="B35">
        <v>4</v>
      </c>
      <c r="C35">
        <v>1</v>
      </c>
      <c r="D35">
        <v>1</v>
      </c>
      <c r="E35">
        <v>1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 s="28">
        <f t="shared" si="1"/>
        <v>15</v>
      </c>
      <c r="AA35" s="30"/>
      <c r="AB35" s="29"/>
    </row>
    <row r="36" spans="1:36" ht="12.75" customHeight="1" x14ac:dyDescent="0.2">
      <c r="A36" s="26">
        <v>43663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1"/>
        <v>-1</v>
      </c>
      <c r="AA36" s="30"/>
      <c r="AB36" s="29"/>
    </row>
    <row r="37" spans="1:36" ht="12.75" customHeight="1" x14ac:dyDescent="0.2">
      <c r="A37" s="26">
        <v>43664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 s="28">
        <f t="shared" si="1"/>
        <v>4</v>
      </c>
      <c r="AA37" s="30"/>
      <c r="AB37" s="29"/>
    </row>
    <row r="38" spans="1:36" ht="12.75" customHeight="1" x14ac:dyDescent="0.2">
      <c r="A38" s="26">
        <v>43665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1</v>
      </c>
      <c r="AA38" s="30"/>
      <c r="AB38" s="29"/>
    </row>
    <row r="39" spans="1:36" ht="12.75" customHeight="1" x14ac:dyDescent="0.2">
      <c r="A39" s="26">
        <v>43666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0</v>
      </c>
      <c r="AA39" s="30"/>
      <c r="AB39" s="29"/>
    </row>
    <row r="40" spans="1:36" ht="12.75" customHeight="1" x14ac:dyDescent="0.2">
      <c r="A40" s="26">
        <v>43667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 s="28">
        <f t="shared" si="1"/>
        <v>0</v>
      </c>
      <c r="AA40" s="30"/>
      <c r="AB40" s="29"/>
      <c r="AJ40" s="27"/>
    </row>
    <row r="41" spans="1:36" ht="12.75" customHeight="1" x14ac:dyDescent="0.2">
      <c r="A41" s="26">
        <v>43668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1"/>
        <v>0</v>
      </c>
      <c r="AA41" s="30"/>
      <c r="AB41" s="29"/>
    </row>
    <row r="42" spans="1:36" ht="12.75" customHeight="1" x14ac:dyDescent="0.2">
      <c r="A42" s="26">
        <v>43669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8">
        <f t="shared" si="1"/>
        <v>2</v>
      </c>
      <c r="AA42" s="30"/>
      <c r="AB42" s="29"/>
    </row>
    <row r="43" spans="1:36" ht="12.75" customHeight="1" x14ac:dyDescent="0.2">
      <c r="A43" s="26">
        <v>43670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1"/>
        <v>0</v>
      </c>
      <c r="AA43" s="30"/>
      <c r="AB43" s="29"/>
    </row>
    <row r="44" spans="1:36" ht="12.75" customHeight="1" x14ac:dyDescent="0.2">
      <c r="A44" s="26">
        <v>43671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0</v>
      </c>
      <c r="AA44" s="30"/>
      <c r="AB44" s="29"/>
    </row>
    <row r="45" spans="1:36" ht="12.75" customHeight="1" x14ac:dyDescent="0.2">
      <c r="A45" s="26">
        <v>43672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 s="28">
        <f t="shared" si="1"/>
        <v>1</v>
      </c>
      <c r="AA45" s="30"/>
      <c r="AB45" s="29"/>
    </row>
    <row r="46" spans="1:36" ht="12.75" customHeight="1" x14ac:dyDescent="0.2">
      <c r="A46" s="26">
        <v>43673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0</v>
      </c>
      <c r="AA46" s="30"/>
      <c r="AB46" s="29"/>
    </row>
    <row r="47" spans="1:36" ht="12.75" customHeight="1" x14ac:dyDescent="0.2">
      <c r="A47" s="26">
        <v>43674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0</v>
      </c>
      <c r="AA47" s="30"/>
      <c r="AB47" s="29"/>
    </row>
    <row r="48" spans="1:36" ht="12.75" customHeight="1" x14ac:dyDescent="0.2">
      <c r="A48" s="26">
        <v>43675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8">
        <f t="shared" si="1"/>
        <v>0</v>
      </c>
      <c r="AA48" s="30"/>
      <c r="AB48" s="29"/>
    </row>
    <row r="49" spans="1:28" ht="12.75" customHeight="1" x14ac:dyDescent="0.2">
      <c r="A49" s="26">
        <v>43676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1"/>
        <v>1</v>
      </c>
      <c r="AA49" s="30"/>
      <c r="AB49" s="29"/>
    </row>
    <row r="50" spans="1:28" ht="12.75" customHeight="1" x14ac:dyDescent="0.2">
      <c r="A50" s="26">
        <v>43677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/>
      <c r="AA50" s="30"/>
      <c r="AB50" s="29"/>
    </row>
    <row r="51" spans="1:28" ht="12.75" customHeight="1" x14ac:dyDescent="0.2">
      <c r="A51" s="26">
        <v>43678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/>
      <c r="O51"/>
      <c r="P51"/>
      <c r="Q51"/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">
      <c r="A52" s="26">
        <v>43679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">
      <c r="A53" s="26">
        <v>43680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1</v>
      </c>
      <c r="AA53" s="30"/>
      <c r="AB53" s="29"/>
    </row>
    <row r="54" spans="1:28" ht="12.75" customHeight="1" x14ac:dyDescent="0.2">
      <c r="A54" s="26">
        <v>43681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0</v>
      </c>
      <c r="AA54" s="30"/>
      <c r="AB54" s="29"/>
    </row>
    <row r="55" spans="1:28" ht="12.75" customHeight="1" x14ac:dyDescent="0.2">
      <c r="A55" s="26">
        <v>43682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">
      <c r="A56" s="26">
        <v>43683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">
      <c r="A57" s="26">
        <v>43684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">
      <c r="A58" s="26">
        <v>43685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">
      <c r="A59" s="26">
        <v>43686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">
      <c r="A60" s="26">
        <v>43687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">
      <c r="A61" s="26">
        <v>43688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">
      <c r="A62" s="26">
        <v>43689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">
      <c r="A63" s="26">
        <v>43690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">
      <c r="A64" s="26">
        <v>43691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43692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43693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43694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43695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43696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">
      <c r="A70" s="26">
        <v>43697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">
      <c r="A71" s="26">
        <v>43698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">
      <c r="A72" s="26">
        <v>43699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">
      <c r="A73" s="26">
        <v>43700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">
      <c r="A74" s="26">
        <v>43701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43702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">
      <c r="A76" s="26">
        <v>43703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93" si="2">SUM(B76:Y76)</f>
        <v>0</v>
      </c>
      <c r="AA76" s="30"/>
      <c r="AB76" s="29"/>
    </row>
    <row r="77" spans="1:28" ht="12.75" customHeight="1" x14ac:dyDescent="0.2">
      <c r="A77" s="26">
        <v>43704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">
      <c r="A78" s="26">
        <v>43705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">
      <c r="A79" s="26">
        <v>43706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">
      <c r="A80" s="26">
        <v>43707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">
      <c r="A81" s="26">
        <v>43708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">
      <c r="A82" s="26">
        <v>43709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">
      <c r="A83" s="26">
        <v>43710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">
      <c r="A84" s="26">
        <v>43711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2"/>
        <v>0</v>
      </c>
      <c r="AA84" s="30"/>
      <c r="AB84" s="29"/>
    </row>
    <row r="85" spans="1:28" ht="12.75" customHeight="1" x14ac:dyDescent="0.2">
      <c r="A85" s="26">
        <v>43712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2"/>
        <v>0</v>
      </c>
      <c r="AA85" s="30"/>
      <c r="AB85" s="29"/>
    </row>
    <row r="86" spans="1:28" ht="12.75" customHeight="1" x14ac:dyDescent="0.2">
      <c r="A86" s="26">
        <v>43713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">
      <c r="A87" s="26">
        <v>43714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">
      <c r="A88" s="26">
        <v>43715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2"/>
        <v>0</v>
      </c>
      <c r="AA88" s="30"/>
      <c r="AB88" s="29"/>
    </row>
    <row r="89" spans="1:28" s="8" customFormat="1" ht="12.6" customHeight="1" x14ac:dyDescent="0.2">
      <c r="A89" s="26">
        <v>43716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2"/>
        <v>0</v>
      </c>
      <c r="AA89" s="34"/>
    </row>
    <row r="90" spans="1:28" s="8" customFormat="1" ht="12.75" customHeight="1" x14ac:dyDescent="0.2">
      <c r="A90" s="26">
        <v>43717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2"/>
        <v>0</v>
      </c>
      <c r="AA90" s="34"/>
    </row>
    <row r="91" spans="1:28" s="8" customFormat="1" ht="12.75" customHeight="1" x14ac:dyDescent="0.2">
      <c r="A91" s="26">
        <v>43718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2"/>
        <v>0</v>
      </c>
    </row>
    <row r="92" spans="1:28" s="8" customFormat="1" ht="12.75" customHeight="1" x14ac:dyDescent="0.2">
      <c r="A92" s="26">
        <v>43719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2"/>
        <v>0</v>
      </c>
    </row>
    <row r="93" spans="1:28" s="8" customFormat="1" ht="12.75" customHeight="1" x14ac:dyDescent="0.2">
      <c r="A93" s="26">
        <v>43720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/>
      <c r="J93"/>
      <c r="K93"/>
      <c r="L93"/>
      <c r="M93"/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/>
      <c r="X93"/>
      <c r="Y93"/>
      <c r="Z93" s="28">
        <f t="shared" si="2"/>
        <v>0</v>
      </c>
    </row>
    <row r="94" spans="1:28" s="8" customFormat="1" ht="12.75" customHeight="1" x14ac:dyDescent="0.2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  <c r="AA94" s="34"/>
    </row>
    <row r="95" spans="1:28" ht="12.75" customHeight="1" x14ac:dyDescent="0.2">
      <c r="A95" s="2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28"/>
    </row>
    <row r="96" spans="1:28" ht="12.75" customHeight="1" x14ac:dyDescent="0.2">
      <c r="A96" s="2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28"/>
    </row>
    <row r="97" spans="1:27" ht="12.75" customHeight="1" x14ac:dyDescent="0.2">
      <c r="A97" s="26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/>
      <c r="AA97" s="10"/>
    </row>
    <row r="98" spans="1:27" ht="12.75" customHeight="1" x14ac:dyDescent="0.2">
      <c r="A98" s="26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28"/>
      <c r="AA98" s="10"/>
    </row>
    <row r="99" spans="1:27" ht="12.75" customHeight="1" x14ac:dyDescent="0.2">
      <c r="A99" s="26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28"/>
      <c r="AA99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93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8"/>
  <sheetViews>
    <sheetView tabSelected="1"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"/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43634</v>
      </c>
      <c r="B7">
        <f>('King hourly counts 2005'!B7)*3</f>
        <v>0</v>
      </c>
      <c r="C7">
        <f>('King hourly counts 2005'!C7)*3</f>
        <v>0</v>
      </c>
      <c r="D7">
        <f>('King hourly counts 2005'!D7)*3</f>
        <v>0</v>
      </c>
      <c r="E7">
        <f>('King hourly counts 2005'!E7)*3</f>
        <v>0</v>
      </c>
      <c r="F7">
        <f>('King hourly counts 2005'!F7)*3</f>
        <v>0</v>
      </c>
      <c r="G7">
        <f>('King hourly counts 2005'!G7)*3</f>
        <v>0</v>
      </c>
      <c r="H7">
        <f>('King hourly counts 2005'!H7)*3</f>
        <v>0</v>
      </c>
      <c r="I7">
        <f>('King hourly counts 2005'!I7)*3</f>
        <v>0</v>
      </c>
      <c r="J7">
        <f>('King hourly counts 2005'!J7)*3</f>
        <v>0</v>
      </c>
      <c r="K7">
        <f>('King hourly counts 2005'!K7)*3</f>
        <v>0</v>
      </c>
      <c r="L7">
        <f>('King hourly counts 2005'!L7)*3</f>
        <v>0</v>
      </c>
      <c r="M7">
        <f>('King hourly counts 2005'!M7)*3</f>
        <v>0</v>
      </c>
      <c r="N7">
        <f>('King hourly counts 2005'!N7)*3</f>
        <v>0</v>
      </c>
      <c r="O7">
        <f>('King hourly counts 2005'!O7)*3</f>
        <v>0</v>
      </c>
      <c r="P7">
        <f>('King hourly counts 2005'!P7)*3</f>
        <v>0</v>
      </c>
      <c r="Q7">
        <f>('King hourly counts 2005'!Q7)*3</f>
        <v>0</v>
      </c>
      <c r="R7">
        <f>('King hourly counts 2005'!R7)*3</f>
        <v>0</v>
      </c>
      <c r="S7">
        <f>('King hourly counts 2005'!S7)*3</f>
        <v>0</v>
      </c>
      <c r="T7">
        <f>('King hourly counts 2005'!T7)*3</f>
        <v>0</v>
      </c>
      <c r="U7">
        <f>('King hourly counts 2005'!U7)*3</f>
        <v>6</v>
      </c>
      <c r="V7">
        <f>('King hourly counts 2005'!V7)*3</f>
        <v>0</v>
      </c>
      <c r="W7">
        <f>('King hourly counts 2005'!W7)*3</f>
        <v>0</v>
      </c>
      <c r="X7">
        <f>('King hourly counts 2005'!X7)*3</f>
        <v>0</v>
      </c>
      <c r="Y7">
        <f>('King hourly counts 2005'!Y7)*3</f>
        <v>0</v>
      </c>
      <c r="Z7" s="40">
        <f>SUM(B7:Y7)</f>
        <v>6</v>
      </c>
      <c r="AB7">
        <f>ROUND(SUM(B7:Y7),0)</f>
        <v>6</v>
      </c>
      <c r="AC7">
        <f t="shared" ref="AC7" si="0">(1-AE7/72)*72^2*(AF7/AE7)</f>
        <v>25.04347826086957</v>
      </c>
      <c r="AE7">
        <f>$AE$1</f>
        <v>24</v>
      </c>
      <c r="AF7">
        <f t="shared" ref="AF7" si="1">SUM(AG7:BC7)/(2*(AE7-1))</f>
        <v>0.17391304347826086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4</v>
      </c>
      <c r="AZ7">
        <f t="shared" si="3"/>
        <v>4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43635</v>
      </c>
      <c r="B8">
        <f>('King hourly counts 2005'!B8)*3</f>
        <v>0</v>
      </c>
      <c r="C8">
        <f>('King hourly counts 2005'!C8)*3</f>
        <v>0</v>
      </c>
      <c r="D8">
        <f>('King hourly counts 2005'!D8)*3</f>
        <v>0</v>
      </c>
      <c r="E8">
        <f>('King hourly counts 2005'!E8)*3</f>
        <v>0</v>
      </c>
      <c r="F8">
        <f>('King hourly counts 2005'!F8)*3</f>
        <v>0</v>
      </c>
      <c r="G8">
        <f>('King hourly counts 2005'!G8)*3</f>
        <v>0</v>
      </c>
      <c r="H8">
        <f>('King hourly counts 2005'!H8)*3</f>
        <v>0</v>
      </c>
      <c r="I8">
        <f>('King hourly counts 2005'!I8)*3</f>
        <v>0</v>
      </c>
      <c r="J8">
        <f>('King hourly counts 2005'!J8)*3</f>
        <v>0</v>
      </c>
      <c r="K8">
        <f>('King hourly counts 2005'!K8)*3</f>
        <v>0</v>
      </c>
      <c r="L8">
        <f>('King hourly counts 2005'!L8)*3</f>
        <v>0</v>
      </c>
      <c r="M8">
        <f>('King hourly counts 2005'!M8)*3</f>
        <v>0</v>
      </c>
      <c r="N8">
        <f>('King hourly counts 2005'!N8)*3</f>
        <v>0</v>
      </c>
      <c r="O8">
        <f>('King hourly counts 2005'!O8)*3</f>
        <v>0</v>
      </c>
      <c r="P8">
        <f>('King hourly counts 2005'!P8)*3</f>
        <v>0</v>
      </c>
      <c r="Q8">
        <f>('King hourly counts 2005'!Q8)*3</f>
        <v>0</v>
      </c>
      <c r="R8">
        <f>('King hourly counts 2005'!R8)*3</f>
        <v>0</v>
      </c>
      <c r="S8">
        <f>('King hourly counts 2005'!S8)*3</f>
        <v>0</v>
      </c>
      <c r="T8">
        <f>('King hourly counts 2005'!T8)*3</f>
        <v>0</v>
      </c>
      <c r="U8">
        <f>('King hourly counts 2005'!U8)*3</f>
        <v>0</v>
      </c>
      <c r="V8">
        <f>('King hourly counts 2005'!V8)*3</f>
        <v>0</v>
      </c>
      <c r="W8">
        <f>('King hourly counts 2005'!W8)*3</f>
        <v>0</v>
      </c>
      <c r="X8">
        <f>('King hourly counts 2005'!X8)*3</f>
        <v>0</v>
      </c>
      <c r="Y8">
        <f>('King hourly counts 2005'!Y8)*3</f>
        <v>0</v>
      </c>
      <c r="Z8" s="40">
        <f t="shared" ref="Z8:Z30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43636</v>
      </c>
      <c r="B9">
        <f>('King hourly counts 2005'!B9)*3</f>
        <v>0</v>
      </c>
      <c r="C9">
        <f>('King hourly counts 2005'!C9)*3</f>
        <v>0</v>
      </c>
      <c r="D9">
        <f>('King hourly counts 2005'!D9)*3</f>
        <v>0</v>
      </c>
      <c r="E9">
        <f>('King hourly counts 2005'!E9)*3</f>
        <v>0</v>
      </c>
      <c r="F9">
        <f>('King hourly counts 2005'!F9)*3</f>
        <v>0</v>
      </c>
      <c r="G9">
        <f>('King hourly counts 2005'!G9)*3</f>
        <v>0</v>
      </c>
      <c r="H9">
        <f>('King hourly counts 2005'!H9)*3</f>
        <v>0</v>
      </c>
      <c r="I9">
        <f>('King hourly counts 2005'!I9)*3</f>
        <v>0</v>
      </c>
      <c r="J9">
        <f>('King hourly counts 2005'!J9)*3</f>
        <v>0</v>
      </c>
      <c r="K9">
        <f>('King hourly counts 2005'!K9)*3</f>
        <v>3</v>
      </c>
      <c r="L9">
        <f>('King hourly counts 2005'!L9)*3</f>
        <v>0</v>
      </c>
      <c r="M9">
        <f>('King hourly counts 2005'!M9)*3</f>
        <v>0</v>
      </c>
      <c r="N9">
        <f>('King hourly counts 2005'!N9)*3</f>
        <v>0</v>
      </c>
      <c r="O9">
        <f>('King hourly counts 2005'!O9)*3</f>
        <v>0</v>
      </c>
      <c r="P9">
        <f>('King hourly counts 2005'!P9)*3</f>
        <v>0</v>
      </c>
      <c r="Q9">
        <f>('King hourly counts 2005'!Q9)*3</f>
        <v>0</v>
      </c>
      <c r="R9">
        <f>('King hourly counts 2005'!R9)*3</f>
        <v>0</v>
      </c>
      <c r="S9">
        <f>('King hourly counts 2005'!S9)*3</f>
        <v>0</v>
      </c>
      <c r="T9">
        <f>('King hourly counts 2005'!T9)*3</f>
        <v>0</v>
      </c>
      <c r="U9">
        <f>('King hourly counts 2005'!U9)*3</f>
        <v>0</v>
      </c>
      <c r="V9">
        <f>('King hourly counts 2005'!V9)*3</f>
        <v>0</v>
      </c>
      <c r="W9">
        <f>('King hourly counts 2005'!W9)*3</f>
        <v>0</v>
      </c>
      <c r="X9">
        <f>('King hourly counts 2005'!X9)*3</f>
        <v>0</v>
      </c>
      <c r="Y9">
        <f>('King hourly counts 2005'!Y9)*3</f>
        <v>0</v>
      </c>
      <c r="Z9" s="40">
        <f t="shared" si="4"/>
        <v>3</v>
      </c>
      <c r="AB9">
        <f t="shared" si="5"/>
        <v>3</v>
      </c>
      <c r="AC9">
        <f t="shared" si="6"/>
        <v>6.2608695652173925</v>
      </c>
      <c r="AE9">
        <f t="shared" si="7"/>
        <v>24</v>
      </c>
      <c r="AF9">
        <f t="shared" si="8"/>
        <v>4.3478260869565216E-2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1</v>
      </c>
      <c r="AP9">
        <f t="shared" si="2"/>
        <v>1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43637</v>
      </c>
      <c r="B10">
        <f>('King hourly counts 2005'!B10)*3</f>
        <v>0</v>
      </c>
      <c r="C10">
        <f>('King hourly counts 2005'!C10)*3</f>
        <v>0</v>
      </c>
      <c r="D10">
        <f>('King hourly counts 2005'!D10)*3</f>
        <v>0</v>
      </c>
      <c r="E10">
        <f>('King hourly counts 2005'!E10)*3</f>
        <v>0</v>
      </c>
      <c r="F10">
        <f>('King hourly counts 2005'!F10)*3</f>
        <v>0</v>
      </c>
      <c r="G10">
        <f>('King hourly counts 2005'!G10)*3</f>
        <v>0</v>
      </c>
      <c r="H10">
        <f>('King hourly counts 2005'!H10)*3</f>
        <v>0</v>
      </c>
      <c r="I10">
        <f>('King hourly counts 2005'!I10)*3</f>
        <v>0</v>
      </c>
      <c r="J10">
        <f>('King hourly counts 2005'!J10)*3</f>
        <v>0</v>
      </c>
      <c r="K10">
        <f>('King hourly counts 2005'!K10)*3</f>
        <v>0</v>
      </c>
      <c r="L10">
        <f>('King hourly counts 2005'!L10)*3</f>
        <v>3</v>
      </c>
      <c r="M10">
        <f>('King hourly counts 2005'!M10)*3</f>
        <v>0</v>
      </c>
      <c r="N10">
        <f>('King hourly counts 2005'!N10)*3</f>
        <v>0</v>
      </c>
      <c r="O10">
        <f>('King hourly counts 2005'!O10)*3</f>
        <v>0</v>
      </c>
      <c r="P10">
        <f>('King hourly counts 2005'!P10)*3</f>
        <v>0</v>
      </c>
      <c r="Q10">
        <f>('King hourly counts 2005'!Q10)*3</f>
        <v>0</v>
      </c>
      <c r="R10">
        <f>('King hourly counts 2005'!R10)*3</f>
        <v>0</v>
      </c>
      <c r="S10">
        <f>('King hourly counts 2005'!S10)*3</f>
        <v>0</v>
      </c>
      <c r="T10">
        <f>('King hourly counts 2005'!T10)*3</f>
        <v>0</v>
      </c>
      <c r="U10">
        <f>('King hourly counts 2005'!U10)*3</f>
        <v>0</v>
      </c>
      <c r="V10">
        <f>('King hourly counts 2005'!V10)*3</f>
        <v>0</v>
      </c>
      <c r="W10">
        <f>('King hourly counts 2005'!W10)*3</f>
        <v>0</v>
      </c>
      <c r="X10">
        <f>('King hourly counts 2005'!X10)*3</f>
        <v>0</v>
      </c>
      <c r="Y10">
        <f>('King hourly counts 2005'!Y10)*3</f>
        <v>0</v>
      </c>
      <c r="Z10" s="40">
        <f t="shared" si="4"/>
        <v>3</v>
      </c>
      <c r="AB10">
        <f t="shared" si="5"/>
        <v>3</v>
      </c>
      <c r="AC10">
        <f t="shared" si="6"/>
        <v>6.2608695652173925</v>
      </c>
      <c r="AE10">
        <f t="shared" si="7"/>
        <v>24</v>
      </c>
      <c r="AF10">
        <f t="shared" si="8"/>
        <v>4.3478260869565216E-2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1</v>
      </c>
      <c r="AQ10">
        <f t="shared" si="2"/>
        <v>1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43638</v>
      </c>
      <c r="B11">
        <f>('King hourly counts 2005'!B11)*3</f>
        <v>0</v>
      </c>
      <c r="C11">
        <f>('King hourly counts 2005'!C11)*3</f>
        <v>0</v>
      </c>
      <c r="D11">
        <f>('King hourly counts 2005'!D11)*3</f>
        <v>0</v>
      </c>
      <c r="E11">
        <f>('King hourly counts 2005'!E11)*3</f>
        <v>0</v>
      </c>
      <c r="F11">
        <f>('King hourly counts 2005'!F11)*3</f>
        <v>0</v>
      </c>
      <c r="G11">
        <f>('King hourly counts 2005'!G11)*3</f>
        <v>0</v>
      </c>
      <c r="H11">
        <f>('King hourly counts 2005'!H11)*3</f>
        <v>0</v>
      </c>
      <c r="I11">
        <f>('King hourly counts 2005'!I11)*3</f>
        <v>0</v>
      </c>
      <c r="J11">
        <f>('King hourly counts 2005'!J11)*3</f>
        <v>0</v>
      </c>
      <c r="K11">
        <f>('King hourly counts 2005'!K11)*3</f>
        <v>0</v>
      </c>
      <c r="L11">
        <f>('King hourly counts 2005'!L11)*3</f>
        <v>0</v>
      </c>
      <c r="M11">
        <f>('King hourly counts 2005'!M11)*3</f>
        <v>0</v>
      </c>
      <c r="N11">
        <f>('King hourly counts 2005'!N11)*3</f>
        <v>0</v>
      </c>
      <c r="O11">
        <f>('King hourly counts 2005'!O11)*3</f>
        <v>0</v>
      </c>
      <c r="P11">
        <f>('King hourly counts 2005'!P11)*3</f>
        <v>0</v>
      </c>
      <c r="Q11">
        <f>('King hourly counts 2005'!Q11)*3</f>
        <v>0</v>
      </c>
      <c r="R11">
        <f>('King hourly counts 2005'!R11)*3</f>
        <v>0</v>
      </c>
      <c r="S11">
        <f>('King hourly counts 2005'!S11)*3</f>
        <v>0</v>
      </c>
      <c r="T11">
        <f>('King hourly counts 2005'!T11)*3</f>
        <v>0</v>
      </c>
      <c r="U11">
        <f>('King hourly counts 2005'!U11)*3</f>
        <v>0</v>
      </c>
      <c r="V11">
        <f>('King hourly counts 2005'!V11)*3</f>
        <v>0</v>
      </c>
      <c r="W11">
        <f>('King hourly counts 2005'!W11)*3</f>
        <v>0</v>
      </c>
      <c r="X11">
        <f>('King hourly counts 2005'!X11)*3</f>
        <v>0</v>
      </c>
      <c r="Y11">
        <f>('King hourly counts 2005'!Y11)*3</f>
        <v>0</v>
      </c>
      <c r="Z11" s="40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43639</v>
      </c>
      <c r="B12">
        <f>('King hourly counts 2005'!B12)*3</f>
        <v>0</v>
      </c>
      <c r="C12">
        <f>('King hourly counts 2005'!C12)*3</f>
        <v>0</v>
      </c>
      <c r="D12">
        <f>('King hourly counts 2005'!D12)*3</f>
        <v>0</v>
      </c>
      <c r="E12">
        <f>('King hourly counts 2005'!E12)*3</f>
        <v>0</v>
      </c>
      <c r="F12">
        <f>('King hourly counts 2005'!F12)*3</f>
        <v>0</v>
      </c>
      <c r="G12">
        <f>('King hourly counts 2005'!G12)*3</f>
        <v>0</v>
      </c>
      <c r="H12">
        <f>('King hourly counts 2005'!H12)*3</f>
        <v>0</v>
      </c>
      <c r="I12">
        <f>('King hourly counts 2005'!I12)*3</f>
        <v>0</v>
      </c>
      <c r="J12">
        <f>('King hourly counts 2005'!J12)*3</f>
        <v>0</v>
      </c>
      <c r="K12">
        <f>('King hourly counts 2005'!K12)*3</f>
        <v>0</v>
      </c>
      <c r="L12">
        <f>('King hourly counts 2005'!L12)*3</f>
        <v>0</v>
      </c>
      <c r="M12">
        <f>('King hourly counts 2005'!M12)*3</f>
        <v>0</v>
      </c>
      <c r="N12">
        <f>('King hourly counts 2005'!N12)*3</f>
        <v>0</v>
      </c>
      <c r="O12">
        <f>('King hourly counts 2005'!O12)*3</f>
        <v>0</v>
      </c>
      <c r="P12">
        <f>('King hourly counts 2005'!P12)*3</f>
        <v>0</v>
      </c>
      <c r="Q12">
        <f>('King hourly counts 2005'!Q12)*3</f>
        <v>0</v>
      </c>
      <c r="R12">
        <f>('King hourly counts 2005'!R12)*3</f>
        <v>3</v>
      </c>
      <c r="S12">
        <f>('King hourly counts 2005'!S12)*3</f>
        <v>0</v>
      </c>
      <c r="T12">
        <f>('King hourly counts 2005'!T12)*3</f>
        <v>0</v>
      </c>
      <c r="U12">
        <f>('King hourly counts 2005'!U12)*3</f>
        <v>0</v>
      </c>
      <c r="V12">
        <f>('King hourly counts 2005'!V12)*3</f>
        <v>0</v>
      </c>
      <c r="W12">
        <f>('King hourly counts 2005'!W12)*3</f>
        <v>0</v>
      </c>
      <c r="X12">
        <f>('King hourly counts 2005'!X12)*3</f>
        <v>0</v>
      </c>
      <c r="Y12">
        <f>('King hourly counts 2005'!Y12)*3</f>
        <v>0</v>
      </c>
      <c r="Z12" s="40">
        <f t="shared" si="4"/>
        <v>3</v>
      </c>
      <c r="AB12">
        <f t="shared" si="5"/>
        <v>3</v>
      </c>
      <c r="AC12">
        <f t="shared" si="6"/>
        <v>6.2608695652173925</v>
      </c>
      <c r="AE12">
        <f t="shared" si="7"/>
        <v>24</v>
      </c>
      <c r="AF12">
        <f t="shared" si="8"/>
        <v>4.3478260869565216E-2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1</v>
      </c>
      <c r="AW12">
        <f t="shared" si="3"/>
        <v>1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43640</v>
      </c>
      <c r="B13">
        <f>('King hourly counts 2005'!B13)*3</f>
        <v>0</v>
      </c>
      <c r="C13">
        <f>('King hourly counts 2005'!C13)*3</f>
        <v>0</v>
      </c>
      <c r="D13">
        <f>('King hourly counts 2005'!D13)*3</f>
        <v>0</v>
      </c>
      <c r="E13">
        <f>('King hourly counts 2005'!E13)*3</f>
        <v>0</v>
      </c>
      <c r="F13">
        <f>('King hourly counts 2005'!F13)*3</f>
        <v>0</v>
      </c>
      <c r="G13">
        <f>('King hourly counts 2005'!G13)*3</f>
        <v>0</v>
      </c>
      <c r="H13">
        <f>('King hourly counts 2005'!H13)*3</f>
        <v>0</v>
      </c>
      <c r="I13">
        <f>('King hourly counts 2005'!I13)*3</f>
        <v>0</v>
      </c>
      <c r="J13">
        <f>('King hourly counts 2005'!J13)*3</f>
        <v>0</v>
      </c>
      <c r="K13">
        <f>('King hourly counts 2005'!K13)*3</f>
        <v>0</v>
      </c>
      <c r="L13">
        <f>('King hourly counts 2005'!L13)*3</f>
        <v>0</v>
      </c>
      <c r="M13">
        <f>('King hourly counts 2005'!M13)*3</f>
        <v>0</v>
      </c>
      <c r="N13">
        <f>('King hourly counts 2005'!N13)*3</f>
        <v>0</v>
      </c>
      <c r="O13">
        <f>('King hourly counts 2005'!O13)*3</f>
        <v>3</v>
      </c>
      <c r="P13">
        <f>('King hourly counts 2005'!P13)*3</f>
        <v>0</v>
      </c>
      <c r="Q13">
        <f>('King hourly counts 2005'!Q13)*3</f>
        <v>0</v>
      </c>
      <c r="R13">
        <f>('King hourly counts 2005'!R13)*3</f>
        <v>3</v>
      </c>
      <c r="S13">
        <f>('King hourly counts 2005'!S13)*3</f>
        <v>0</v>
      </c>
      <c r="T13">
        <f>('King hourly counts 2005'!T13)*3</f>
        <v>0</v>
      </c>
      <c r="U13">
        <f>('King hourly counts 2005'!U13)*3</f>
        <v>0</v>
      </c>
      <c r="V13">
        <f>('King hourly counts 2005'!V13)*3</f>
        <v>0</v>
      </c>
      <c r="W13">
        <f>('King hourly counts 2005'!W13)*3</f>
        <v>0</v>
      </c>
      <c r="X13">
        <f>('King hourly counts 2005'!X13)*3</f>
        <v>0</v>
      </c>
      <c r="Y13">
        <f>('King hourly counts 2005'!Y13)*3</f>
        <v>0</v>
      </c>
      <c r="Z13" s="40">
        <f t="shared" si="4"/>
        <v>6</v>
      </c>
      <c r="AB13">
        <f t="shared" si="5"/>
        <v>6</v>
      </c>
      <c r="AC13">
        <f t="shared" si="6"/>
        <v>12.521739130434785</v>
      </c>
      <c r="AE13">
        <f t="shared" si="7"/>
        <v>24</v>
      </c>
      <c r="AF13">
        <f t="shared" si="8"/>
        <v>8.6956521739130432E-2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1</v>
      </c>
      <c r="AT13">
        <f t="shared" si="2"/>
        <v>1</v>
      </c>
      <c r="AU13">
        <f t="shared" si="2"/>
        <v>0</v>
      </c>
      <c r="AV13">
        <f t="shared" si="2"/>
        <v>1</v>
      </c>
      <c r="AW13">
        <f t="shared" si="3"/>
        <v>1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43641</v>
      </c>
      <c r="B14">
        <f>('King hourly counts 2005'!B14)*3</f>
        <v>0</v>
      </c>
      <c r="C14">
        <f>('King hourly counts 2005'!C14)*3</f>
        <v>15</v>
      </c>
      <c r="D14">
        <f>('King hourly counts 2005'!D14)*3</f>
        <v>0</v>
      </c>
      <c r="E14">
        <f>('King hourly counts 2005'!E14)*3</f>
        <v>0</v>
      </c>
      <c r="F14">
        <f>('King hourly counts 2005'!F14)*3</f>
        <v>0</v>
      </c>
      <c r="G14">
        <f>('King hourly counts 2005'!G14)*3</f>
        <v>0</v>
      </c>
      <c r="H14">
        <f>('King hourly counts 2005'!H14)*3</f>
        <v>0</v>
      </c>
      <c r="I14">
        <f>('King hourly counts 2005'!I14)*3</f>
        <v>0</v>
      </c>
      <c r="J14">
        <f>('King hourly counts 2005'!J14)*3</f>
        <v>0</v>
      </c>
      <c r="K14">
        <f>('King hourly counts 2005'!K14)*3</f>
        <v>0</v>
      </c>
      <c r="L14">
        <f>('King hourly counts 2005'!L14)*3</f>
        <v>0</v>
      </c>
      <c r="M14">
        <f>('King hourly counts 2005'!M14)*3</f>
        <v>0</v>
      </c>
      <c r="N14">
        <f>('King hourly counts 2005'!N14)*3</f>
        <v>0</v>
      </c>
      <c r="O14">
        <f>('King hourly counts 2005'!O14)*3</f>
        <v>0</v>
      </c>
      <c r="P14">
        <f>('King hourly counts 2005'!P14)*3</f>
        <v>0</v>
      </c>
      <c r="Q14">
        <f>('King hourly counts 2005'!Q14)*3</f>
        <v>0</v>
      </c>
      <c r="R14">
        <f>('King hourly counts 2005'!R14)*3</f>
        <v>0</v>
      </c>
      <c r="S14">
        <f>('King hourly counts 2005'!S14)*3</f>
        <v>0</v>
      </c>
      <c r="T14">
        <f>('King hourly counts 2005'!T14)*3</f>
        <v>0</v>
      </c>
      <c r="U14">
        <f>('King hourly counts 2005'!U14)*3</f>
        <v>0</v>
      </c>
      <c r="V14">
        <f>('King hourly counts 2005'!V14)*3</f>
        <v>0</v>
      </c>
      <c r="W14">
        <f>('King hourly counts 2005'!W14)*3</f>
        <v>0</v>
      </c>
      <c r="X14">
        <f>('King hourly counts 2005'!X14)*3</f>
        <v>0</v>
      </c>
      <c r="Y14">
        <f>('King hourly counts 2005'!Y14)*3</f>
        <v>0</v>
      </c>
      <c r="Z14" s="40">
        <f t="shared" si="4"/>
        <v>15</v>
      </c>
      <c r="AB14">
        <f t="shared" si="5"/>
        <v>15</v>
      </c>
      <c r="AC14">
        <f t="shared" si="6"/>
        <v>156.52173913043481</v>
      </c>
      <c r="AE14">
        <f t="shared" si="7"/>
        <v>24</v>
      </c>
      <c r="AF14">
        <f t="shared" si="8"/>
        <v>1.0869565217391304</v>
      </c>
      <c r="AG14">
        <f t="shared" si="2"/>
        <v>25</v>
      </c>
      <c r="AH14">
        <f t="shared" si="2"/>
        <v>25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x14ac:dyDescent="0.2">
      <c r="A15" s="1">
        <v>43642</v>
      </c>
      <c r="B15">
        <f>('King hourly counts 2005'!B15)*3</f>
        <v>0</v>
      </c>
      <c r="C15">
        <f>('King hourly counts 2005'!C15)*3</f>
        <v>0</v>
      </c>
      <c r="D15">
        <f>('King hourly counts 2005'!D15)*3</f>
        <v>0</v>
      </c>
      <c r="E15">
        <f>('King hourly counts 2005'!E15)*3</f>
        <v>0</v>
      </c>
      <c r="F15">
        <f>('King hourly counts 2005'!F15)*3</f>
        <v>0</v>
      </c>
      <c r="G15">
        <f>('King hourly counts 2005'!G15)*3</f>
        <v>0</v>
      </c>
      <c r="H15">
        <f>('King hourly counts 2005'!H15)*3</f>
        <v>0</v>
      </c>
      <c r="I15">
        <f>('King hourly counts 2005'!I15)*3</f>
        <v>0</v>
      </c>
      <c r="J15">
        <f>('King hourly counts 2005'!J15)*3</f>
        <v>0</v>
      </c>
      <c r="K15">
        <f>('King hourly counts 2005'!K15)*3</f>
        <v>0</v>
      </c>
      <c r="L15">
        <f>('King hourly counts 2005'!L15)*3</f>
        <v>0</v>
      </c>
      <c r="M15">
        <f>('King hourly counts 2005'!M15)*3</f>
        <v>0</v>
      </c>
      <c r="N15">
        <f>('King hourly counts 2005'!N15)*3</f>
        <v>0</v>
      </c>
      <c r="O15">
        <f>('King hourly counts 2005'!O15)*3</f>
        <v>0</v>
      </c>
      <c r="P15">
        <f>('King hourly counts 2005'!P15)*3</f>
        <v>0</v>
      </c>
      <c r="Q15">
        <f>('King hourly counts 2005'!Q15)*3</f>
        <v>0</v>
      </c>
      <c r="R15">
        <f>('King hourly counts 2005'!R15)*3</f>
        <v>0</v>
      </c>
      <c r="S15">
        <f>('King hourly counts 2005'!S15)*3</f>
        <v>0</v>
      </c>
      <c r="T15">
        <f>('King hourly counts 2005'!T15)*3</f>
        <v>-6</v>
      </c>
      <c r="U15">
        <f>('King hourly counts 2005'!U15)*3</f>
        <v>0</v>
      </c>
      <c r="V15">
        <f>('King hourly counts 2005'!V15)*3</f>
        <v>0</v>
      </c>
      <c r="W15">
        <f>('King hourly counts 2005'!W15)*3</f>
        <v>0</v>
      </c>
      <c r="X15">
        <f>('King hourly counts 2005'!X15)*3</f>
        <v>0</v>
      </c>
      <c r="Y15">
        <f>('King hourly counts 2005'!Y15)*3</f>
        <v>0</v>
      </c>
      <c r="Z15" s="40">
        <f t="shared" si="4"/>
        <v>-6</v>
      </c>
      <c r="AB15">
        <f t="shared" si="5"/>
        <v>-6</v>
      </c>
      <c r="AC15">
        <f t="shared" si="6"/>
        <v>25.04347826086957</v>
      </c>
      <c r="AE15">
        <f t="shared" si="7"/>
        <v>24</v>
      </c>
      <c r="AF15">
        <f t="shared" si="8"/>
        <v>0.17391304347826086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4</v>
      </c>
      <c r="AY15">
        <f t="shared" si="3"/>
        <v>4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43643</v>
      </c>
      <c r="B16">
        <f>('King hourly counts 2005'!B16)*3</f>
        <v>12</v>
      </c>
      <c r="C16">
        <f>('King hourly counts 2005'!C16)*3</f>
        <v>3</v>
      </c>
      <c r="D16">
        <f>('King hourly counts 2005'!D16)*3</f>
        <v>0</v>
      </c>
      <c r="E16">
        <f>('King hourly counts 2005'!E16)*3</f>
        <v>0</v>
      </c>
      <c r="F16">
        <f>('King hourly counts 2005'!F16)*3</f>
        <v>0</v>
      </c>
      <c r="G16">
        <f>('King hourly counts 2005'!G16)*3</f>
        <v>0</v>
      </c>
      <c r="H16">
        <f>('King hourly counts 2005'!H16)*3</f>
        <v>0</v>
      </c>
      <c r="I16">
        <f>('King hourly counts 2005'!I16)*3</f>
        <v>0</v>
      </c>
      <c r="J16">
        <f>('King hourly counts 2005'!J16)*3</f>
        <v>0</v>
      </c>
      <c r="K16">
        <f>('King hourly counts 2005'!K16)*3</f>
        <v>0</v>
      </c>
      <c r="L16">
        <f>('King hourly counts 2005'!L16)*3</f>
        <v>0</v>
      </c>
      <c r="M16">
        <f>('King hourly counts 2005'!M16)*3</f>
        <v>0</v>
      </c>
      <c r="N16">
        <f>('King hourly counts 2005'!N16)*3</f>
        <v>0</v>
      </c>
      <c r="O16">
        <f>('King hourly counts 2005'!O16)*3</f>
        <v>0</v>
      </c>
      <c r="P16">
        <f>('King hourly counts 2005'!P16)*3</f>
        <v>0</v>
      </c>
      <c r="Q16">
        <f>('King hourly counts 2005'!Q16)*3</f>
        <v>0</v>
      </c>
      <c r="R16">
        <f>('King hourly counts 2005'!R16)*3</f>
        <v>0</v>
      </c>
      <c r="S16">
        <f>('King hourly counts 2005'!S16)*3</f>
        <v>0</v>
      </c>
      <c r="T16">
        <f>('King hourly counts 2005'!T16)*3</f>
        <v>0</v>
      </c>
      <c r="U16">
        <f>('King hourly counts 2005'!U16)*3</f>
        <v>0</v>
      </c>
      <c r="V16">
        <f>('King hourly counts 2005'!V16)*3</f>
        <v>0</v>
      </c>
      <c r="W16">
        <f>('King hourly counts 2005'!W16)*3</f>
        <v>0</v>
      </c>
      <c r="X16">
        <f>('King hourly counts 2005'!X16)*3</f>
        <v>0</v>
      </c>
      <c r="Y16">
        <f>('King hourly counts 2005'!Y16)*3</f>
        <v>0</v>
      </c>
      <c r="Z16" s="40">
        <f t="shared" si="4"/>
        <v>15</v>
      </c>
      <c r="AB16">
        <f t="shared" si="5"/>
        <v>15</v>
      </c>
      <c r="AC16">
        <f t="shared" si="6"/>
        <v>31.304347826086961</v>
      </c>
      <c r="AE16">
        <f t="shared" si="7"/>
        <v>24</v>
      </c>
      <c r="AF16">
        <f t="shared" si="8"/>
        <v>0.21739130434782608</v>
      </c>
      <c r="AG16">
        <f t="shared" si="2"/>
        <v>9</v>
      </c>
      <c r="AH16">
        <f t="shared" si="2"/>
        <v>1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x14ac:dyDescent="0.2">
      <c r="A17" s="1">
        <v>43644</v>
      </c>
      <c r="B17">
        <f>('King hourly counts 2005'!B17)*3</f>
        <v>6</v>
      </c>
      <c r="C17">
        <f>('King hourly counts 2005'!C17)*3</f>
        <v>0</v>
      </c>
      <c r="D17">
        <f>('King hourly counts 2005'!D17)*3</f>
        <v>0</v>
      </c>
      <c r="E17">
        <f>('King hourly counts 2005'!E17)*3</f>
        <v>0</v>
      </c>
      <c r="F17">
        <f>('King hourly counts 2005'!F17)*3</f>
        <v>0</v>
      </c>
      <c r="G17">
        <f>('King hourly counts 2005'!G17)*3</f>
        <v>0</v>
      </c>
      <c r="H17">
        <f>('King hourly counts 2005'!H17)*3</f>
        <v>0</v>
      </c>
      <c r="I17">
        <f>('King hourly counts 2005'!I17)*3</f>
        <v>9</v>
      </c>
      <c r="J17">
        <f>('King hourly counts 2005'!J17)*3</f>
        <v>0</v>
      </c>
      <c r="K17">
        <f>('King hourly counts 2005'!K17)*3</f>
        <v>0</v>
      </c>
      <c r="L17">
        <f>('King hourly counts 2005'!L17)*3</f>
        <v>0</v>
      </c>
      <c r="M17">
        <f>('King hourly counts 2005'!M17)*3</f>
        <v>0</v>
      </c>
      <c r="N17">
        <f>('King hourly counts 2005'!N17)*3</f>
        <v>0</v>
      </c>
      <c r="O17">
        <f>('King hourly counts 2005'!O17)*3</f>
        <v>3</v>
      </c>
      <c r="P17">
        <f>('King hourly counts 2005'!P17)*3</f>
        <v>0</v>
      </c>
      <c r="Q17">
        <f>('King hourly counts 2005'!Q17)*3</f>
        <v>0</v>
      </c>
      <c r="R17">
        <f>('King hourly counts 2005'!R17)*3</f>
        <v>0</v>
      </c>
      <c r="S17">
        <f>('King hourly counts 2005'!S17)*3</f>
        <v>0</v>
      </c>
      <c r="T17">
        <f>('King hourly counts 2005'!T17)*3</f>
        <v>0</v>
      </c>
      <c r="U17">
        <f>('King hourly counts 2005'!U17)*3</f>
        <v>0</v>
      </c>
      <c r="V17">
        <f>('King hourly counts 2005'!V17)*3</f>
        <v>0</v>
      </c>
      <c r="W17">
        <f>('King hourly counts 2005'!W17)*3</f>
        <v>0</v>
      </c>
      <c r="X17">
        <f>('King hourly counts 2005'!X17)*3</f>
        <v>0</v>
      </c>
      <c r="Y17">
        <f>('King hourly counts 2005'!Y17)*3</f>
        <v>6</v>
      </c>
      <c r="Z17" s="40">
        <f t="shared" si="4"/>
        <v>24</v>
      </c>
      <c r="AB17">
        <f t="shared" si="5"/>
        <v>24</v>
      </c>
      <c r="AC17">
        <f t="shared" si="6"/>
        <v>87.652173913043498</v>
      </c>
      <c r="AE17">
        <f t="shared" si="7"/>
        <v>24</v>
      </c>
      <c r="AF17">
        <f t="shared" si="8"/>
        <v>0.60869565217391308</v>
      </c>
      <c r="AG17">
        <f t="shared" si="2"/>
        <v>4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9</v>
      </c>
      <c r="AN17">
        <f t="shared" si="2"/>
        <v>9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1</v>
      </c>
      <c r="AT17">
        <f t="shared" si="2"/>
        <v>1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4</v>
      </c>
    </row>
    <row r="18" spans="1:55" x14ac:dyDescent="0.2">
      <c r="A18" s="1">
        <v>43645</v>
      </c>
      <c r="B18">
        <f>('King hourly counts 2005'!B18)*3</f>
        <v>3</v>
      </c>
      <c r="C18">
        <f>('King hourly counts 2005'!C18)*3</f>
        <v>0</v>
      </c>
      <c r="D18">
        <f>('King hourly counts 2005'!D18)*3</f>
        <v>0</v>
      </c>
      <c r="E18">
        <f>('King hourly counts 2005'!E18)*3</f>
        <v>0</v>
      </c>
      <c r="F18">
        <f>('King hourly counts 2005'!F18)*3</f>
        <v>0</v>
      </c>
      <c r="G18">
        <f>('King hourly counts 2005'!G18)*3</f>
        <v>3</v>
      </c>
      <c r="H18">
        <f>('King hourly counts 2005'!H18)*3</f>
        <v>0</v>
      </c>
      <c r="I18">
        <f>('King hourly counts 2005'!I18)*3</f>
        <v>0</v>
      </c>
      <c r="J18">
        <f>('King hourly counts 2005'!J18)*3</f>
        <v>0</v>
      </c>
      <c r="K18">
        <f>('King hourly counts 2005'!K18)*3</f>
        <v>0</v>
      </c>
      <c r="L18">
        <f>('King hourly counts 2005'!L18)*3</f>
        <v>0</v>
      </c>
      <c r="M18">
        <f>('King hourly counts 2005'!M18)*3</f>
        <v>0</v>
      </c>
      <c r="N18">
        <f>('King hourly counts 2005'!N18)*3</f>
        <v>0</v>
      </c>
      <c r="O18">
        <f>('King hourly counts 2005'!O18)*3</f>
        <v>0</v>
      </c>
      <c r="P18">
        <f>('King hourly counts 2005'!P18)*3</f>
        <v>0</v>
      </c>
      <c r="Q18">
        <f>('King hourly counts 2005'!Q18)*3</f>
        <v>0</v>
      </c>
      <c r="R18">
        <f>('King hourly counts 2005'!R18)*3</f>
        <v>0</v>
      </c>
      <c r="S18">
        <f>('King hourly counts 2005'!S18)*3</f>
        <v>0</v>
      </c>
      <c r="T18">
        <f>('King hourly counts 2005'!T18)*3</f>
        <v>0</v>
      </c>
      <c r="U18">
        <f>('King hourly counts 2005'!U18)*3</f>
        <v>6</v>
      </c>
      <c r="V18">
        <f>('King hourly counts 2005'!V18)*3</f>
        <v>0</v>
      </c>
      <c r="W18">
        <f>('King hourly counts 2005'!W18)*3</f>
        <v>3</v>
      </c>
      <c r="X18">
        <f>('King hourly counts 2005'!X18)*3</f>
        <v>0</v>
      </c>
      <c r="Y18">
        <f>('King hourly counts 2005'!Y18)*3</f>
        <v>0</v>
      </c>
      <c r="Z18" s="40">
        <f t="shared" si="4"/>
        <v>15</v>
      </c>
      <c r="AB18">
        <f t="shared" si="5"/>
        <v>15</v>
      </c>
      <c r="AC18">
        <f t="shared" si="6"/>
        <v>40.695652173913047</v>
      </c>
      <c r="AE18">
        <f t="shared" si="7"/>
        <v>24</v>
      </c>
      <c r="AF18">
        <f t="shared" si="8"/>
        <v>0.28260869565217389</v>
      </c>
      <c r="AG18">
        <f t="shared" si="2"/>
        <v>1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1</v>
      </c>
      <c r="AL18">
        <f t="shared" si="2"/>
        <v>1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4</v>
      </c>
      <c r="AZ18">
        <f t="shared" si="3"/>
        <v>4</v>
      </c>
      <c r="BA18">
        <f t="shared" si="3"/>
        <v>1</v>
      </c>
      <c r="BB18">
        <f t="shared" si="3"/>
        <v>1</v>
      </c>
      <c r="BC18">
        <f t="shared" si="3"/>
        <v>0</v>
      </c>
    </row>
    <row r="19" spans="1:55" x14ac:dyDescent="0.2">
      <c r="A19" s="1">
        <v>43646</v>
      </c>
      <c r="B19">
        <f>('King hourly counts 2005'!B19)*3</f>
        <v>0</v>
      </c>
      <c r="C19">
        <f>('King hourly counts 2005'!C19)*3</f>
        <v>0</v>
      </c>
      <c r="D19">
        <f>('King hourly counts 2005'!D19)*3</f>
        <v>15</v>
      </c>
      <c r="E19">
        <f>('King hourly counts 2005'!E19)*3</f>
        <v>0</v>
      </c>
      <c r="F19">
        <f>('King hourly counts 2005'!F19)*3</f>
        <v>0</v>
      </c>
      <c r="G19">
        <f>('King hourly counts 2005'!G19)*3</f>
        <v>0</v>
      </c>
      <c r="H19">
        <f>('King hourly counts 2005'!H19)*3</f>
        <v>0</v>
      </c>
      <c r="I19">
        <f>('King hourly counts 2005'!I19)*3</f>
        <v>0</v>
      </c>
      <c r="J19">
        <f>('King hourly counts 2005'!J19)*3</f>
        <v>0</v>
      </c>
      <c r="K19">
        <f>('King hourly counts 2005'!K19)*3</f>
        <v>0</v>
      </c>
      <c r="L19">
        <f>('King hourly counts 2005'!L19)*3</f>
        <v>0</v>
      </c>
      <c r="M19">
        <f>('King hourly counts 2005'!M19)*3</f>
        <v>0</v>
      </c>
      <c r="N19">
        <f>('King hourly counts 2005'!N19)*3</f>
        <v>0</v>
      </c>
      <c r="O19">
        <f>('King hourly counts 2005'!O19)*3</f>
        <v>0</v>
      </c>
      <c r="P19">
        <f>('King hourly counts 2005'!P19)*3</f>
        <v>0</v>
      </c>
      <c r="Q19">
        <f>('King hourly counts 2005'!Q19)*3</f>
        <v>0</v>
      </c>
      <c r="R19">
        <f>('King hourly counts 2005'!R19)*3</f>
        <v>0</v>
      </c>
      <c r="S19">
        <f>('King hourly counts 2005'!S19)*3</f>
        <v>0</v>
      </c>
      <c r="T19">
        <f>('King hourly counts 2005'!T19)*3</f>
        <v>0</v>
      </c>
      <c r="U19">
        <f>('King hourly counts 2005'!U19)*3</f>
        <v>0</v>
      </c>
      <c r="V19">
        <f>('King hourly counts 2005'!V19)*3</f>
        <v>0</v>
      </c>
      <c r="W19">
        <f>('King hourly counts 2005'!W19)*3</f>
        <v>0</v>
      </c>
      <c r="X19">
        <f>('King hourly counts 2005'!X19)*3</f>
        <v>0</v>
      </c>
      <c r="Y19">
        <f>('King hourly counts 2005'!Y19)*3</f>
        <v>3</v>
      </c>
      <c r="Z19" s="40">
        <f t="shared" si="4"/>
        <v>18</v>
      </c>
      <c r="AB19">
        <f t="shared" si="5"/>
        <v>18</v>
      </c>
      <c r="AC19">
        <f t="shared" si="6"/>
        <v>159.65217391304353</v>
      </c>
      <c r="AE19">
        <f t="shared" si="7"/>
        <v>24</v>
      </c>
      <c r="AF19">
        <f t="shared" si="8"/>
        <v>1.1086956521739131</v>
      </c>
      <c r="AG19">
        <f t="shared" si="2"/>
        <v>0</v>
      </c>
      <c r="AH19">
        <f t="shared" si="2"/>
        <v>25</v>
      </c>
      <c r="AI19">
        <f t="shared" si="2"/>
        <v>25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1</v>
      </c>
    </row>
    <row r="20" spans="1:55" x14ac:dyDescent="0.2">
      <c r="A20" s="1">
        <v>43647</v>
      </c>
      <c r="B20">
        <f>('King hourly counts 2005'!B20)*3</f>
        <v>0</v>
      </c>
      <c r="C20">
        <f>('King hourly counts 2005'!C20)*3</f>
        <v>0</v>
      </c>
      <c r="D20">
        <f>('King hourly counts 2005'!D20)*3</f>
        <v>0</v>
      </c>
      <c r="E20">
        <f>('King hourly counts 2005'!E20)*3</f>
        <v>0</v>
      </c>
      <c r="F20">
        <f>('King hourly counts 2005'!F20)*3</f>
        <v>0</v>
      </c>
      <c r="G20">
        <f>('King hourly counts 2005'!G20)*3</f>
        <v>0</v>
      </c>
      <c r="H20">
        <f>('King hourly counts 2005'!H20)*3</f>
        <v>0</v>
      </c>
      <c r="I20">
        <f>('King hourly counts 2005'!I20)*3</f>
        <v>0</v>
      </c>
      <c r="J20">
        <f>('King hourly counts 2005'!J20)*3</f>
        <v>0</v>
      </c>
      <c r="K20">
        <f>('King hourly counts 2005'!K20)*3</f>
        <v>0</v>
      </c>
      <c r="L20">
        <f>('King hourly counts 2005'!L20)*3</f>
        <v>0</v>
      </c>
      <c r="M20">
        <f>('King hourly counts 2005'!M20)*3</f>
        <v>-3</v>
      </c>
      <c r="N20">
        <f>('King hourly counts 2005'!N20)*3</f>
        <v>0</v>
      </c>
      <c r="O20">
        <f>('King hourly counts 2005'!O20)*3</f>
        <v>0</v>
      </c>
      <c r="P20">
        <f>('King hourly counts 2005'!P20)*3</f>
        <v>0</v>
      </c>
      <c r="Q20">
        <f>('King hourly counts 2005'!Q20)*3</f>
        <v>3</v>
      </c>
      <c r="R20">
        <f>('King hourly counts 2005'!R20)*3</f>
        <v>0</v>
      </c>
      <c r="S20">
        <f>('King hourly counts 2005'!S20)*3</f>
        <v>0</v>
      </c>
      <c r="T20">
        <f>('King hourly counts 2005'!T20)*3</f>
        <v>0</v>
      </c>
      <c r="U20">
        <f>('King hourly counts 2005'!U20)*3</f>
        <v>0</v>
      </c>
      <c r="V20">
        <f>('King hourly counts 2005'!V20)*3</f>
        <v>6</v>
      </c>
      <c r="W20">
        <f>('King hourly counts 2005'!W20)*3</f>
        <v>9</v>
      </c>
      <c r="X20">
        <f>('King hourly counts 2005'!X20)*3</f>
        <v>0</v>
      </c>
      <c r="Y20">
        <f>('King hourly counts 2005'!Y20)*3</f>
        <v>0</v>
      </c>
      <c r="Z20" s="40">
        <f t="shared" si="4"/>
        <v>15</v>
      </c>
      <c r="AB20">
        <f t="shared" si="5"/>
        <v>15</v>
      </c>
      <c r="AC20">
        <f t="shared" si="6"/>
        <v>56.34782608695653</v>
      </c>
      <c r="AE20">
        <f t="shared" si="7"/>
        <v>24</v>
      </c>
      <c r="AF20">
        <f t="shared" si="8"/>
        <v>0.39130434782608697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1</v>
      </c>
      <c r="AR20">
        <f t="shared" si="2"/>
        <v>1</v>
      </c>
      <c r="AS20">
        <f t="shared" si="2"/>
        <v>0</v>
      </c>
      <c r="AT20">
        <f t="shared" si="2"/>
        <v>0</v>
      </c>
      <c r="AU20">
        <f t="shared" si="2"/>
        <v>1</v>
      </c>
      <c r="AV20">
        <f t="shared" si="2"/>
        <v>1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4</v>
      </c>
      <c r="BA20">
        <f t="shared" si="3"/>
        <v>1</v>
      </c>
      <c r="BB20">
        <f t="shared" si="3"/>
        <v>9</v>
      </c>
      <c r="BC20">
        <f t="shared" si="3"/>
        <v>0</v>
      </c>
    </row>
    <row r="21" spans="1:55" x14ac:dyDescent="0.2">
      <c r="A21" s="1">
        <v>43648</v>
      </c>
      <c r="B21">
        <f>('King hourly counts 2005'!B21)*3</f>
        <v>0</v>
      </c>
      <c r="C21">
        <f>('King hourly counts 2005'!C21)*3</f>
        <v>0</v>
      </c>
      <c r="D21">
        <f>('King hourly counts 2005'!D21)*3</f>
        <v>0</v>
      </c>
      <c r="E21">
        <f>('King hourly counts 2005'!E21)*3</f>
        <v>0</v>
      </c>
      <c r="F21">
        <f>('King hourly counts 2005'!F21)*3</f>
        <v>0</v>
      </c>
      <c r="G21">
        <f>('King hourly counts 2005'!G21)*3</f>
        <v>3</v>
      </c>
      <c r="H21">
        <f>('King hourly counts 2005'!H21)*3</f>
        <v>0</v>
      </c>
      <c r="I21">
        <f>('King hourly counts 2005'!I21)*3</f>
        <v>0</v>
      </c>
      <c r="J21">
        <f>('King hourly counts 2005'!J21)*3</f>
        <v>0</v>
      </c>
      <c r="K21">
        <f>('King hourly counts 2005'!K21)*3</f>
        <v>0</v>
      </c>
      <c r="L21">
        <f>('King hourly counts 2005'!L21)*3</f>
        <v>0</v>
      </c>
      <c r="M21">
        <f>('King hourly counts 2005'!M21)*3</f>
        <v>0</v>
      </c>
      <c r="N21">
        <f>('King hourly counts 2005'!N21)*3</f>
        <v>0</v>
      </c>
      <c r="O21">
        <f>('King hourly counts 2005'!O21)*3</f>
        <v>0</v>
      </c>
      <c r="P21">
        <f>('King hourly counts 2005'!P21)*3</f>
        <v>0</v>
      </c>
      <c r="Q21">
        <f>('King hourly counts 2005'!Q21)*3</f>
        <v>0</v>
      </c>
      <c r="R21">
        <f>('King hourly counts 2005'!R21)*3</f>
        <v>0</v>
      </c>
      <c r="S21">
        <f>('King hourly counts 2005'!S21)*3</f>
        <v>0</v>
      </c>
      <c r="T21">
        <f>('King hourly counts 2005'!T21)*3</f>
        <v>0</v>
      </c>
      <c r="U21">
        <f>('King hourly counts 2005'!U21)*3</f>
        <v>3</v>
      </c>
      <c r="V21">
        <f>('King hourly counts 2005'!V21)*3</f>
        <v>0</v>
      </c>
      <c r="W21">
        <f>('King hourly counts 2005'!W21)*3</f>
        <v>0</v>
      </c>
      <c r="X21">
        <f>('King hourly counts 2005'!X21)*3</f>
        <v>0</v>
      </c>
      <c r="Y21">
        <f>('King hourly counts 2005'!Y21)*3</f>
        <v>3</v>
      </c>
      <c r="Z21" s="40">
        <f t="shared" si="4"/>
        <v>9</v>
      </c>
      <c r="AB21">
        <f t="shared" si="5"/>
        <v>9</v>
      </c>
      <c r="AC21">
        <f t="shared" si="6"/>
        <v>15.65217391304348</v>
      </c>
      <c r="AE21">
        <f t="shared" si="7"/>
        <v>24</v>
      </c>
      <c r="AF21">
        <f t="shared" si="8"/>
        <v>0.10869565217391304</v>
      </c>
      <c r="AG21">
        <f t="shared" si="2"/>
        <v>0</v>
      </c>
      <c r="AH21">
        <f t="shared" si="2"/>
        <v>0</v>
      </c>
      <c r="AI21">
        <f t="shared" si="2"/>
        <v>0</v>
      </c>
      <c r="AJ21">
        <f t="shared" si="2"/>
        <v>0</v>
      </c>
      <c r="AK21">
        <f t="shared" si="2"/>
        <v>1</v>
      </c>
      <c r="AL21">
        <f t="shared" si="2"/>
        <v>1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3"/>
        <v>0</v>
      </c>
      <c r="AX21">
        <f t="shared" si="3"/>
        <v>0</v>
      </c>
      <c r="AY21">
        <f t="shared" si="3"/>
        <v>1</v>
      </c>
      <c r="AZ21">
        <f t="shared" si="3"/>
        <v>1</v>
      </c>
      <c r="BA21">
        <f t="shared" si="3"/>
        <v>0</v>
      </c>
      <c r="BB21">
        <f t="shared" si="3"/>
        <v>0</v>
      </c>
      <c r="BC21">
        <f t="shared" si="3"/>
        <v>1</v>
      </c>
    </row>
    <row r="22" spans="1:55" x14ac:dyDescent="0.2">
      <c r="A22" s="1">
        <v>43649</v>
      </c>
      <c r="B22">
        <f>('King hourly counts 2005'!B22)*3</f>
        <v>0</v>
      </c>
      <c r="C22">
        <f>('King hourly counts 2005'!C22)*3</f>
        <v>3</v>
      </c>
      <c r="D22">
        <f>('King hourly counts 2005'!D22)*3</f>
        <v>0</v>
      </c>
      <c r="E22">
        <f>('King hourly counts 2005'!E22)*3</f>
        <v>0</v>
      </c>
      <c r="F22">
        <f>('King hourly counts 2005'!F22)*3</f>
        <v>0</v>
      </c>
      <c r="G22">
        <f>('King hourly counts 2005'!G22)*3</f>
        <v>0</v>
      </c>
      <c r="H22">
        <f>('King hourly counts 2005'!H22)*3</f>
        <v>0</v>
      </c>
      <c r="I22">
        <f>('King hourly counts 2005'!I22)*3</f>
        <v>0</v>
      </c>
      <c r="J22">
        <f>('King hourly counts 2005'!J22)*3</f>
        <v>0</v>
      </c>
      <c r="K22">
        <f>('King hourly counts 2005'!K22)*3</f>
        <v>0</v>
      </c>
      <c r="L22">
        <f>('King hourly counts 2005'!L22)*3</f>
        <v>0</v>
      </c>
      <c r="M22">
        <f>('King hourly counts 2005'!M22)*3</f>
        <v>0</v>
      </c>
      <c r="N22">
        <f>('King hourly counts 2005'!N22)*3</f>
        <v>0</v>
      </c>
      <c r="O22">
        <f>('King hourly counts 2005'!O22)*3</f>
        <v>0</v>
      </c>
      <c r="P22">
        <f>('King hourly counts 2005'!P22)*3</f>
        <v>0</v>
      </c>
      <c r="Q22">
        <f>('King hourly counts 2005'!Q22)*3</f>
        <v>0</v>
      </c>
      <c r="R22">
        <f>('King hourly counts 2005'!R22)*3</f>
        <v>0</v>
      </c>
      <c r="S22">
        <f>('King hourly counts 2005'!S22)*3</f>
        <v>0</v>
      </c>
      <c r="T22">
        <f>('King hourly counts 2005'!T22)*3</f>
        <v>0</v>
      </c>
      <c r="U22">
        <f>('King hourly counts 2005'!U22)*3</f>
        <v>0</v>
      </c>
      <c r="V22">
        <f>('King hourly counts 2005'!V22)*3</f>
        <v>9</v>
      </c>
      <c r="W22">
        <f>('King hourly counts 2005'!W22)*3</f>
        <v>0</v>
      </c>
      <c r="X22">
        <f>('King hourly counts 2005'!X22)*3</f>
        <v>0</v>
      </c>
      <c r="Y22">
        <f>('King hourly counts 2005'!Y22)*3</f>
        <v>3</v>
      </c>
      <c r="Z22" s="40">
        <f t="shared" si="4"/>
        <v>15</v>
      </c>
      <c r="AB22">
        <f t="shared" si="5"/>
        <v>15</v>
      </c>
      <c r="AC22">
        <f t="shared" si="6"/>
        <v>65.739130434782609</v>
      </c>
      <c r="AE22">
        <f t="shared" si="7"/>
        <v>24</v>
      </c>
      <c r="AF22">
        <f t="shared" si="8"/>
        <v>0.45652173913043476</v>
      </c>
      <c r="AG22">
        <f t="shared" si="2"/>
        <v>1</v>
      </c>
      <c r="AH22">
        <f t="shared" si="2"/>
        <v>1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ref="AV22:BC54" si="9">(Q22/3-R22/3)^2</f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</v>
      </c>
      <c r="BA22">
        <f t="shared" si="3"/>
        <v>9</v>
      </c>
      <c r="BB22">
        <f t="shared" si="3"/>
        <v>0</v>
      </c>
      <c r="BC22">
        <f t="shared" si="3"/>
        <v>1</v>
      </c>
    </row>
    <row r="23" spans="1:55" x14ac:dyDescent="0.2">
      <c r="A23" s="1">
        <v>43650</v>
      </c>
      <c r="B23">
        <f>('King hourly counts 2005'!B23)*3</f>
        <v>0</v>
      </c>
      <c r="C23">
        <f>('King hourly counts 2005'!C23)*3</f>
        <v>0</v>
      </c>
      <c r="D23">
        <f>('King hourly counts 2005'!D23)*3</f>
        <v>0</v>
      </c>
      <c r="E23">
        <f>('King hourly counts 2005'!E23)*3</f>
        <v>0</v>
      </c>
      <c r="F23">
        <f>('King hourly counts 2005'!F23)*3</f>
        <v>0</v>
      </c>
      <c r="G23">
        <f>('King hourly counts 2005'!G23)*3</f>
        <v>0</v>
      </c>
      <c r="H23">
        <f>('King hourly counts 2005'!H23)*3</f>
        <v>3</v>
      </c>
      <c r="I23">
        <f>('King hourly counts 2005'!I23)*3</f>
        <v>0</v>
      </c>
      <c r="J23">
        <f>('King hourly counts 2005'!J23)*3</f>
        <v>0</v>
      </c>
      <c r="K23">
        <f>('King hourly counts 2005'!K23)*3</f>
        <v>0</v>
      </c>
      <c r="L23">
        <f>('King hourly counts 2005'!L23)*3</f>
        <v>0</v>
      </c>
      <c r="M23">
        <f>('King hourly counts 2005'!M23)*3</f>
        <v>0</v>
      </c>
      <c r="N23">
        <f>('King hourly counts 2005'!N23)*3</f>
        <v>0</v>
      </c>
      <c r="O23">
        <f>('King hourly counts 2005'!O23)*3</f>
        <v>0</v>
      </c>
      <c r="P23">
        <f>('King hourly counts 2005'!P23)*3</f>
        <v>0</v>
      </c>
      <c r="Q23">
        <f>('King hourly counts 2005'!Q23)*3</f>
        <v>0</v>
      </c>
      <c r="R23">
        <f>('King hourly counts 2005'!R23)*3</f>
        <v>0</v>
      </c>
      <c r="S23">
        <f>('King hourly counts 2005'!S23)*3</f>
        <v>3</v>
      </c>
      <c r="T23">
        <f>('King hourly counts 2005'!T23)*3</f>
        <v>0</v>
      </c>
      <c r="U23">
        <f>('King hourly counts 2005'!U23)*3</f>
        <v>0</v>
      </c>
      <c r="V23">
        <f>('King hourly counts 2005'!V23)*3</f>
        <v>0</v>
      </c>
      <c r="W23">
        <f>('King hourly counts 2005'!W23)*3</f>
        <v>6</v>
      </c>
      <c r="X23">
        <f>('King hourly counts 2005'!X23)*3</f>
        <v>0</v>
      </c>
      <c r="Y23">
        <f>('King hourly counts 2005'!Y23)*3</f>
        <v>0</v>
      </c>
      <c r="Z23" s="40">
        <f t="shared" si="4"/>
        <v>12</v>
      </c>
      <c r="AB23">
        <f t="shared" si="5"/>
        <v>12</v>
      </c>
      <c r="AC23">
        <f t="shared" si="6"/>
        <v>37.565217391304351</v>
      </c>
      <c r="AE23">
        <f t="shared" si="7"/>
        <v>24</v>
      </c>
      <c r="AF23">
        <f t="shared" si="8"/>
        <v>0.2608695652173913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1</v>
      </c>
      <c r="AM23">
        <f t="shared" si="10"/>
        <v>1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1</v>
      </c>
      <c r="AX23">
        <f t="shared" si="9"/>
        <v>1</v>
      </c>
      <c r="AY23">
        <f t="shared" si="9"/>
        <v>0</v>
      </c>
      <c r="AZ23">
        <f t="shared" si="9"/>
        <v>0</v>
      </c>
      <c r="BA23">
        <f t="shared" si="9"/>
        <v>4</v>
      </c>
      <c r="BB23">
        <f t="shared" si="9"/>
        <v>4</v>
      </c>
      <c r="BC23">
        <f t="shared" si="9"/>
        <v>0</v>
      </c>
    </row>
    <row r="24" spans="1:55" x14ac:dyDescent="0.2">
      <c r="A24" s="1">
        <v>43651</v>
      </c>
      <c r="B24">
        <f>('King hourly counts 2005'!B24)*3</f>
        <v>0</v>
      </c>
      <c r="C24">
        <f>('King hourly counts 2005'!C24)*3</f>
        <v>3</v>
      </c>
      <c r="D24">
        <f>('King hourly counts 2005'!D24)*3</f>
        <v>3</v>
      </c>
      <c r="E24">
        <f>('King hourly counts 2005'!E24)*3</f>
        <v>0</v>
      </c>
      <c r="F24">
        <f>('King hourly counts 2005'!F24)*3</f>
        <v>0</v>
      </c>
      <c r="G24">
        <f>('King hourly counts 2005'!G24)*3</f>
        <v>0</v>
      </c>
      <c r="H24">
        <f>('King hourly counts 2005'!H24)*3</f>
        <v>0</v>
      </c>
      <c r="I24">
        <f>('King hourly counts 2005'!I24)*3</f>
        <v>0</v>
      </c>
      <c r="J24">
        <f>('King hourly counts 2005'!J24)*3</f>
        <v>0</v>
      </c>
      <c r="K24">
        <f>('King hourly counts 2005'!K24)*3</f>
        <v>0</v>
      </c>
      <c r="L24">
        <f>('King hourly counts 2005'!L24)*3</f>
        <v>0</v>
      </c>
      <c r="M24">
        <f>('King hourly counts 2005'!M24)*3</f>
        <v>0</v>
      </c>
      <c r="N24">
        <f>('King hourly counts 2005'!N24)*3</f>
        <v>0</v>
      </c>
      <c r="O24">
        <f>('King hourly counts 2005'!O24)*3</f>
        <v>0</v>
      </c>
      <c r="P24">
        <f>('King hourly counts 2005'!P24)*3</f>
        <v>0</v>
      </c>
      <c r="Q24">
        <f>('King hourly counts 2005'!Q24)*3</f>
        <v>0</v>
      </c>
      <c r="R24">
        <f>('King hourly counts 2005'!R24)*3</f>
        <v>0</v>
      </c>
      <c r="S24">
        <f>('King hourly counts 2005'!S24)*3</f>
        <v>0</v>
      </c>
      <c r="T24">
        <f>('King hourly counts 2005'!T24)*3</f>
        <v>3</v>
      </c>
      <c r="U24">
        <f>('King hourly counts 2005'!U24)*3</f>
        <v>0</v>
      </c>
      <c r="V24">
        <f>('King hourly counts 2005'!V24)*3</f>
        <v>0</v>
      </c>
      <c r="W24">
        <f>('King hourly counts 2005'!W24)*3</f>
        <v>-3</v>
      </c>
      <c r="X24">
        <f>('King hourly counts 2005'!X24)*3</f>
        <v>0</v>
      </c>
      <c r="Y24">
        <f>('King hourly counts 2005'!Y24)*3</f>
        <v>3</v>
      </c>
      <c r="Z24" s="40">
        <f t="shared" si="4"/>
        <v>9</v>
      </c>
      <c r="AB24">
        <f t="shared" si="5"/>
        <v>9</v>
      </c>
      <c r="AC24">
        <f t="shared" si="6"/>
        <v>21.913043478260875</v>
      </c>
      <c r="AE24">
        <f t="shared" si="7"/>
        <v>24</v>
      </c>
      <c r="AF24">
        <f t="shared" si="8"/>
        <v>0.15217391304347827</v>
      </c>
      <c r="AG24">
        <f t="shared" si="10"/>
        <v>1</v>
      </c>
      <c r="AH24">
        <f t="shared" si="10"/>
        <v>0</v>
      </c>
      <c r="AI24">
        <f t="shared" si="10"/>
        <v>1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1</v>
      </c>
      <c r="AY24">
        <f t="shared" si="9"/>
        <v>1</v>
      </c>
      <c r="AZ24">
        <f t="shared" si="9"/>
        <v>0</v>
      </c>
      <c r="BA24">
        <f t="shared" si="9"/>
        <v>1</v>
      </c>
      <c r="BB24">
        <f t="shared" si="9"/>
        <v>1</v>
      </c>
      <c r="BC24">
        <f t="shared" si="9"/>
        <v>1</v>
      </c>
    </row>
    <row r="25" spans="1:55" x14ac:dyDescent="0.2">
      <c r="A25" s="1">
        <v>43652</v>
      </c>
      <c r="B25">
        <f>('King hourly counts 2005'!B25)*3</f>
        <v>0</v>
      </c>
      <c r="C25">
        <f>('King hourly counts 2005'!C25)*3</f>
        <v>6</v>
      </c>
      <c r="D25">
        <f>('King hourly counts 2005'!D25)*3</f>
        <v>3</v>
      </c>
      <c r="E25">
        <f>('King hourly counts 2005'!E25)*3</f>
        <v>0</v>
      </c>
      <c r="F25">
        <f>('King hourly counts 2005'!F25)*3</f>
        <v>0</v>
      </c>
      <c r="G25">
        <f>('King hourly counts 2005'!G25)*3</f>
        <v>0</v>
      </c>
      <c r="H25">
        <f>('King hourly counts 2005'!H25)*3</f>
        <v>0</v>
      </c>
      <c r="I25">
        <f>('King hourly counts 2005'!I25)*3</f>
        <v>6</v>
      </c>
      <c r="J25">
        <f>('King hourly counts 2005'!J25)*3</f>
        <v>3</v>
      </c>
      <c r="K25">
        <f>('King hourly counts 2005'!K25)*3</f>
        <v>18</v>
      </c>
      <c r="L25">
        <f>('King hourly counts 2005'!L25)*3</f>
        <v>3</v>
      </c>
      <c r="M25">
        <f>('King hourly counts 2005'!M25)*3</f>
        <v>3</v>
      </c>
      <c r="N25">
        <f>('King hourly counts 2005'!N25)*3</f>
        <v>0</v>
      </c>
      <c r="O25">
        <f>('King hourly counts 2005'!O25)*3</f>
        <v>0</v>
      </c>
      <c r="P25">
        <f>('King hourly counts 2005'!P25)*3</f>
        <v>0</v>
      </c>
      <c r="Q25">
        <f>('King hourly counts 2005'!Q25)*3</f>
        <v>0</v>
      </c>
      <c r="R25">
        <f>('King hourly counts 2005'!R25)*3</f>
        <v>0</v>
      </c>
      <c r="S25">
        <f>('King hourly counts 2005'!S25)*3</f>
        <v>0</v>
      </c>
      <c r="T25">
        <f>('King hourly counts 2005'!T25)*3</f>
        <v>0</v>
      </c>
      <c r="U25">
        <f>('King hourly counts 2005'!U25)*3</f>
        <v>0</v>
      </c>
      <c r="V25">
        <f>('King hourly counts 2005'!V25)*3</f>
        <v>0</v>
      </c>
      <c r="W25">
        <f>('King hourly counts 2005'!W25)*3</f>
        <v>0</v>
      </c>
      <c r="X25">
        <f>('King hourly counts 2005'!X25)*3</f>
        <v>0</v>
      </c>
      <c r="Y25">
        <f>('King hourly counts 2005'!Y25)*3</f>
        <v>0</v>
      </c>
      <c r="Z25" s="40">
        <f t="shared" si="4"/>
        <v>42</v>
      </c>
      <c r="AB25">
        <f t="shared" si="5"/>
        <v>42</v>
      </c>
      <c r="AC25">
        <f t="shared" si="6"/>
        <v>194.08695652173915</v>
      </c>
      <c r="AE25">
        <f t="shared" si="7"/>
        <v>24</v>
      </c>
      <c r="AF25">
        <f t="shared" si="8"/>
        <v>1.3478260869565217</v>
      </c>
      <c r="AG25">
        <f t="shared" si="10"/>
        <v>4</v>
      </c>
      <c r="AH25">
        <f t="shared" si="10"/>
        <v>1</v>
      </c>
      <c r="AI25">
        <f t="shared" si="10"/>
        <v>1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4</v>
      </c>
      <c r="AN25">
        <f t="shared" si="10"/>
        <v>1</v>
      </c>
      <c r="AO25">
        <f t="shared" si="10"/>
        <v>25</v>
      </c>
      <c r="AP25">
        <f t="shared" si="10"/>
        <v>25</v>
      </c>
      <c r="AQ25">
        <f t="shared" si="10"/>
        <v>0</v>
      </c>
      <c r="AR25">
        <f t="shared" si="10"/>
        <v>1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">
      <c r="A26" s="1">
        <v>43653</v>
      </c>
      <c r="B26">
        <f>('King hourly counts 2005'!B26)*3</f>
        <v>0</v>
      </c>
      <c r="C26">
        <f>('King hourly counts 2005'!C26)*3</f>
        <v>0</v>
      </c>
      <c r="D26">
        <f>('King hourly counts 2005'!D26)*3</f>
        <v>3</v>
      </c>
      <c r="E26">
        <f>('King hourly counts 2005'!E26)*3</f>
        <v>0</v>
      </c>
      <c r="F26">
        <f>('King hourly counts 2005'!F26)*3</f>
        <v>0</v>
      </c>
      <c r="G26">
        <f>('King hourly counts 2005'!G26)*3</f>
        <v>0</v>
      </c>
      <c r="H26">
        <f>('King hourly counts 2005'!H26)*3</f>
        <v>0</v>
      </c>
      <c r="I26">
        <f>('King hourly counts 2005'!I26)*3</f>
        <v>0</v>
      </c>
      <c r="J26">
        <f>('King hourly counts 2005'!J26)*3</f>
        <v>0</v>
      </c>
      <c r="K26">
        <f>('King hourly counts 2005'!K26)*3</f>
        <v>0</v>
      </c>
      <c r="L26">
        <f>('King hourly counts 2005'!L26)*3</f>
        <v>0</v>
      </c>
      <c r="M26">
        <f>('King hourly counts 2005'!M26)*3</f>
        <v>0</v>
      </c>
      <c r="N26">
        <f>('King hourly counts 2005'!N26)*3</f>
        <v>0</v>
      </c>
      <c r="O26">
        <f>('King hourly counts 2005'!O26)*3</f>
        <v>0</v>
      </c>
      <c r="P26">
        <f>('King hourly counts 2005'!P26)*3</f>
        <v>3</v>
      </c>
      <c r="Q26">
        <f>('King hourly counts 2005'!Q26)*3</f>
        <v>3</v>
      </c>
      <c r="R26">
        <f>('King hourly counts 2005'!R26)*3</f>
        <v>0</v>
      </c>
      <c r="S26">
        <f>('King hourly counts 2005'!S26)*3</f>
        <v>-3</v>
      </c>
      <c r="T26">
        <f>('King hourly counts 2005'!T26)*3</f>
        <v>0</v>
      </c>
      <c r="U26">
        <f>('King hourly counts 2005'!U26)*3</f>
        <v>0</v>
      </c>
      <c r="V26">
        <f>('King hourly counts 2005'!V26)*3</f>
        <v>0</v>
      </c>
      <c r="W26">
        <f>('King hourly counts 2005'!W26)*3</f>
        <v>0</v>
      </c>
      <c r="X26">
        <f>('King hourly counts 2005'!X26)*3</f>
        <v>0</v>
      </c>
      <c r="Y26">
        <f>('King hourly counts 2005'!Y26)*3</f>
        <v>0</v>
      </c>
      <c r="Z26" s="40">
        <f t="shared" si="4"/>
        <v>6</v>
      </c>
      <c r="AB26">
        <f t="shared" si="5"/>
        <v>6</v>
      </c>
      <c r="AC26">
        <f t="shared" si="6"/>
        <v>18.782608695652176</v>
      </c>
      <c r="AE26">
        <f t="shared" si="7"/>
        <v>24</v>
      </c>
      <c r="AF26">
        <f t="shared" si="8"/>
        <v>0.13043478260869565</v>
      </c>
      <c r="AG26">
        <f t="shared" si="10"/>
        <v>0</v>
      </c>
      <c r="AH26">
        <f t="shared" si="10"/>
        <v>1</v>
      </c>
      <c r="AI26">
        <f t="shared" si="10"/>
        <v>1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1</v>
      </c>
      <c r="AU26">
        <f t="shared" si="10"/>
        <v>0</v>
      </c>
      <c r="AV26">
        <f t="shared" si="9"/>
        <v>1</v>
      </c>
      <c r="AW26">
        <f t="shared" si="9"/>
        <v>1</v>
      </c>
      <c r="AX26">
        <f t="shared" si="9"/>
        <v>1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">
      <c r="A27" s="1">
        <v>43654</v>
      </c>
      <c r="B27">
        <f>('King hourly counts 2005'!B27)*3</f>
        <v>0</v>
      </c>
      <c r="C27">
        <f>('King hourly counts 2005'!C27)*3</f>
        <v>0</v>
      </c>
      <c r="D27">
        <f>('King hourly counts 2005'!D27)*3</f>
        <v>0</v>
      </c>
      <c r="E27">
        <f>('King hourly counts 2005'!E27)*3</f>
        <v>0</v>
      </c>
      <c r="F27">
        <f>('King hourly counts 2005'!F27)*3</f>
        <v>0</v>
      </c>
      <c r="G27">
        <f>('King hourly counts 2005'!G27)*3</f>
        <v>0</v>
      </c>
      <c r="H27">
        <f>('King hourly counts 2005'!H27)*3</f>
        <v>0</v>
      </c>
      <c r="I27">
        <f>('King hourly counts 2005'!I27)*3</f>
        <v>0</v>
      </c>
      <c r="J27">
        <f>('King hourly counts 2005'!J27)*3</f>
        <v>0</v>
      </c>
      <c r="K27">
        <f>('King hourly counts 2005'!K27)*3</f>
        <v>0</v>
      </c>
      <c r="L27">
        <f>('King hourly counts 2005'!L27)*3</f>
        <v>0</v>
      </c>
      <c r="M27">
        <f>('King hourly counts 2005'!M27)*3</f>
        <v>0</v>
      </c>
      <c r="N27">
        <f>('King hourly counts 2005'!N27)*3</f>
        <v>-3</v>
      </c>
      <c r="O27">
        <f>('King hourly counts 2005'!O27)*3</f>
        <v>0</v>
      </c>
      <c r="P27">
        <f>('King hourly counts 2005'!P27)*3</f>
        <v>0</v>
      </c>
      <c r="Q27">
        <f>('King hourly counts 2005'!Q27)*3</f>
        <v>0</v>
      </c>
      <c r="R27">
        <f>('King hourly counts 2005'!R27)*3</f>
        <v>0</v>
      </c>
      <c r="S27">
        <f>('King hourly counts 2005'!S27)*3</f>
        <v>0</v>
      </c>
      <c r="T27">
        <f>('King hourly counts 2005'!T27)*3</f>
        <v>0</v>
      </c>
      <c r="U27">
        <f>('King hourly counts 2005'!U27)*3</f>
        <v>0</v>
      </c>
      <c r="V27">
        <f>('King hourly counts 2005'!V27)*3</f>
        <v>0</v>
      </c>
      <c r="W27">
        <f>('King hourly counts 2005'!W27)*3</f>
        <v>0</v>
      </c>
      <c r="X27">
        <f>('King hourly counts 2005'!X27)*3</f>
        <v>0</v>
      </c>
      <c r="Y27">
        <f>('King hourly counts 2005'!Y27)*3</f>
        <v>0</v>
      </c>
      <c r="Z27" s="40">
        <f t="shared" si="4"/>
        <v>-3</v>
      </c>
      <c r="AB27">
        <f t="shared" si="5"/>
        <v>-3</v>
      </c>
      <c r="AC27">
        <f t="shared" si="6"/>
        <v>6.2608695652173925</v>
      </c>
      <c r="AE27">
        <f t="shared" si="7"/>
        <v>24</v>
      </c>
      <c r="AF27">
        <f t="shared" si="8"/>
        <v>4.3478260869565216E-2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1</v>
      </c>
      <c r="AS27">
        <f t="shared" si="10"/>
        <v>1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</row>
    <row r="28" spans="1:55" x14ac:dyDescent="0.2">
      <c r="A28" s="1">
        <v>43655</v>
      </c>
      <c r="B28">
        <f>('King hourly counts 2005'!B28)*3</f>
        <v>0</v>
      </c>
      <c r="C28">
        <f>('King hourly counts 2005'!C28)*3</f>
        <v>0</v>
      </c>
      <c r="D28">
        <f>('King hourly counts 2005'!D28)*3</f>
        <v>0</v>
      </c>
      <c r="E28">
        <f>('King hourly counts 2005'!E28)*3</f>
        <v>0</v>
      </c>
      <c r="F28">
        <f>('King hourly counts 2005'!F28)*3</f>
        <v>0</v>
      </c>
      <c r="G28">
        <f>('King hourly counts 2005'!G28)*3</f>
        <v>0</v>
      </c>
      <c r="H28">
        <f>('King hourly counts 2005'!H28)*3</f>
        <v>0</v>
      </c>
      <c r="I28">
        <f>('King hourly counts 2005'!I28)*3</f>
        <v>0</v>
      </c>
      <c r="J28">
        <f>('King hourly counts 2005'!J28)*3</f>
        <v>0</v>
      </c>
      <c r="K28">
        <f>('King hourly counts 2005'!K28)*3</f>
        <v>0</v>
      </c>
      <c r="L28">
        <f>('King hourly counts 2005'!L28)*3</f>
        <v>0</v>
      </c>
      <c r="M28">
        <f>('King hourly counts 2005'!M28)*3</f>
        <v>0</v>
      </c>
      <c r="N28">
        <f>('King hourly counts 2005'!N28)*3</f>
        <v>0</v>
      </c>
      <c r="O28">
        <f>('King hourly counts 2005'!O28)*3</f>
        <v>0</v>
      </c>
      <c r="P28">
        <f>('King hourly counts 2005'!P28)*3</f>
        <v>0</v>
      </c>
      <c r="Q28">
        <f>('King hourly counts 2005'!Q28)*3</f>
        <v>0</v>
      </c>
      <c r="R28">
        <f>('King hourly counts 2005'!R28)*3</f>
        <v>0</v>
      </c>
      <c r="S28">
        <f>('King hourly counts 2005'!S28)*3</f>
        <v>0</v>
      </c>
      <c r="T28">
        <f>('King hourly counts 2005'!T28)*3</f>
        <v>0</v>
      </c>
      <c r="U28">
        <f>('King hourly counts 2005'!U28)*3</f>
        <v>0</v>
      </c>
      <c r="V28">
        <f>('King hourly counts 2005'!V28)*3</f>
        <v>0</v>
      </c>
      <c r="W28">
        <f>('King hourly counts 2005'!W28)*3</f>
        <v>0</v>
      </c>
      <c r="X28">
        <f>('King hourly counts 2005'!X28)*3</f>
        <v>0</v>
      </c>
      <c r="Y28">
        <f>('King hourly counts 2005'!Y28)*3</f>
        <v>0</v>
      </c>
      <c r="Z28" s="40">
        <f t="shared" si="4"/>
        <v>0</v>
      </c>
      <c r="AB28">
        <f t="shared" si="5"/>
        <v>0</v>
      </c>
      <c r="AC28">
        <f t="shared" si="6"/>
        <v>0</v>
      </c>
      <c r="AE28">
        <f t="shared" si="7"/>
        <v>24</v>
      </c>
      <c r="AF28">
        <f t="shared" si="8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2">
      <c r="A29" s="1">
        <v>43656</v>
      </c>
      <c r="B29">
        <f>('King hourly counts 2005'!B29)*3</f>
        <v>0</v>
      </c>
      <c r="C29">
        <f>('King hourly counts 2005'!C29)*3</f>
        <v>0</v>
      </c>
      <c r="D29">
        <f>('King hourly counts 2005'!D29)*3</f>
        <v>-3</v>
      </c>
      <c r="E29">
        <f>('King hourly counts 2005'!E29)*3</f>
        <v>0</v>
      </c>
      <c r="F29">
        <f>('King hourly counts 2005'!F29)*3</f>
        <v>0</v>
      </c>
      <c r="G29">
        <f>('King hourly counts 2005'!G29)*3</f>
        <v>0</v>
      </c>
      <c r="H29">
        <f>('King hourly counts 2005'!H29)*3</f>
        <v>0</v>
      </c>
      <c r="I29">
        <f>('King hourly counts 2005'!I29)*3</f>
        <v>0</v>
      </c>
      <c r="J29">
        <f>('King hourly counts 2005'!J29)*3</f>
        <v>-3</v>
      </c>
      <c r="K29">
        <f>('King hourly counts 2005'!K29)*3</f>
        <v>0</v>
      </c>
      <c r="L29">
        <f>('King hourly counts 2005'!L29)*3</f>
        <v>0</v>
      </c>
      <c r="M29">
        <f>('King hourly counts 2005'!M29)*3</f>
        <v>9</v>
      </c>
      <c r="N29">
        <f>('King hourly counts 2005'!N29)*3</f>
        <v>-6</v>
      </c>
      <c r="O29">
        <f>('King hourly counts 2005'!O29)*3</f>
        <v>0</v>
      </c>
      <c r="P29">
        <f>('King hourly counts 2005'!P29)*3</f>
        <v>0</v>
      </c>
      <c r="Q29">
        <f>('King hourly counts 2005'!Q29)*3</f>
        <v>0</v>
      </c>
      <c r="R29">
        <f>('King hourly counts 2005'!R29)*3</f>
        <v>0</v>
      </c>
      <c r="S29">
        <f>('King hourly counts 2005'!S29)*3</f>
        <v>0</v>
      </c>
      <c r="T29">
        <f>('King hourly counts 2005'!T29)*3</f>
        <v>0</v>
      </c>
      <c r="U29">
        <f>('King hourly counts 2005'!U29)*3</f>
        <v>3</v>
      </c>
      <c r="V29">
        <f>('King hourly counts 2005'!V29)*3</f>
        <v>0</v>
      </c>
      <c r="W29">
        <f>('King hourly counts 2005'!W29)*3</f>
        <v>0</v>
      </c>
      <c r="X29">
        <f>('King hourly counts 2005'!X29)*3</f>
        <v>0</v>
      </c>
      <c r="Y29">
        <f>('King hourly counts 2005'!Y29)*3</f>
        <v>-3</v>
      </c>
      <c r="Z29" s="40">
        <f t="shared" si="4"/>
        <v>-3</v>
      </c>
      <c r="AB29">
        <f t="shared" si="5"/>
        <v>-3</v>
      </c>
      <c r="AC29">
        <f t="shared" si="6"/>
        <v>140.86956521739131</v>
      </c>
      <c r="AE29">
        <f t="shared" si="7"/>
        <v>24</v>
      </c>
      <c r="AF29">
        <f t="shared" si="8"/>
        <v>0.97826086956521741</v>
      </c>
      <c r="AG29">
        <f t="shared" si="10"/>
        <v>0</v>
      </c>
      <c r="AH29">
        <f t="shared" si="10"/>
        <v>1</v>
      </c>
      <c r="AI29">
        <f t="shared" si="10"/>
        <v>1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1</v>
      </c>
      <c r="AO29">
        <f t="shared" si="10"/>
        <v>1</v>
      </c>
      <c r="AP29">
        <f t="shared" si="10"/>
        <v>0</v>
      </c>
      <c r="AQ29">
        <f t="shared" si="10"/>
        <v>9</v>
      </c>
      <c r="AR29">
        <f t="shared" si="10"/>
        <v>25</v>
      </c>
      <c r="AS29">
        <f t="shared" si="10"/>
        <v>4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1</v>
      </c>
      <c r="AZ29">
        <f t="shared" si="9"/>
        <v>1</v>
      </c>
      <c r="BA29">
        <f t="shared" si="9"/>
        <v>0</v>
      </c>
      <c r="BB29">
        <f t="shared" si="9"/>
        <v>0</v>
      </c>
      <c r="BC29">
        <f t="shared" si="9"/>
        <v>1</v>
      </c>
    </row>
    <row r="30" spans="1:55" x14ac:dyDescent="0.2">
      <c r="A30" s="1">
        <v>43657</v>
      </c>
      <c r="B30">
        <f>('King hourly counts 2005'!B30)*3</f>
        <v>3</v>
      </c>
      <c r="C30">
        <f>('King hourly counts 2005'!C30)*3</f>
        <v>3</v>
      </c>
      <c r="D30">
        <f>('King hourly counts 2005'!D30)*3</f>
        <v>3</v>
      </c>
      <c r="E30">
        <f>('King hourly counts 2005'!E30)*3</f>
        <v>0</v>
      </c>
      <c r="F30">
        <f>('King hourly counts 2005'!F30)*3</f>
        <v>0</v>
      </c>
      <c r="G30">
        <f>('King hourly counts 2005'!G30)*3</f>
        <v>0</v>
      </c>
      <c r="H30">
        <f>('King hourly counts 2005'!H30)*3</f>
        <v>0</v>
      </c>
      <c r="I30">
        <f>('King hourly counts 2005'!I30)*3</f>
        <v>0</v>
      </c>
      <c r="J30">
        <f>('King hourly counts 2005'!J30)*3</f>
        <v>0</v>
      </c>
      <c r="K30">
        <f>('King hourly counts 2005'!K30)*3</f>
        <v>0</v>
      </c>
      <c r="L30">
        <f>('King hourly counts 2005'!L30)*3</f>
        <v>0</v>
      </c>
      <c r="M30">
        <f>('King hourly counts 2005'!M30)*3</f>
        <v>0</v>
      </c>
      <c r="N30">
        <f>('King hourly counts 2005'!N30)*3</f>
        <v>0</v>
      </c>
      <c r="O30">
        <f>('King hourly counts 2005'!O30)*3</f>
        <v>0</v>
      </c>
      <c r="P30">
        <f>('King hourly counts 2005'!P30)*3</f>
        <v>-3</v>
      </c>
      <c r="Q30">
        <f>('King hourly counts 2005'!Q30)*3</f>
        <v>0</v>
      </c>
      <c r="R30">
        <f>('King hourly counts 2005'!R30)*3</f>
        <v>3</v>
      </c>
      <c r="S30">
        <f>('King hourly counts 2005'!S30)*3</f>
        <v>0</v>
      </c>
      <c r="T30">
        <f>('King hourly counts 2005'!T30)*3</f>
        <v>0</v>
      </c>
      <c r="U30">
        <f>('King hourly counts 2005'!U30)*3</f>
        <v>0</v>
      </c>
      <c r="V30">
        <f>('King hourly counts 2005'!V30)*3</f>
        <v>0</v>
      </c>
      <c r="W30">
        <f>('King hourly counts 2005'!W30)*3</f>
        <v>0</v>
      </c>
      <c r="X30">
        <f>('King hourly counts 2005'!X30)*3</f>
        <v>0</v>
      </c>
      <c r="Y30">
        <f>('King hourly counts 2005'!Y30)*3</f>
        <v>0</v>
      </c>
      <c r="Z30" s="40">
        <f t="shared" si="4"/>
        <v>9</v>
      </c>
      <c r="AB30">
        <f t="shared" si="5"/>
        <v>9</v>
      </c>
      <c r="AC30">
        <f t="shared" si="6"/>
        <v>15.65217391304348</v>
      </c>
      <c r="AE30">
        <f t="shared" si="7"/>
        <v>24</v>
      </c>
      <c r="AF30">
        <f t="shared" si="8"/>
        <v>0.10869565217391304</v>
      </c>
      <c r="AG30">
        <f t="shared" si="10"/>
        <v>0</v>
      </c>
      <c r="AH30">
        <f t="shared" si="10"/>
        <v>0</v>
      </c>
      <c r="AI30">
        <f t="shared" si="10"/>
        <v>1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1</v>
      </c>
      <c r="AU30">
        <f t="shared" si="10"/>
        <v>1</v>
      </c>
      <c r="AV30">
        <f t="shared" si="9"/>
        <v>1</v>
      </c>
      <c r="AW30">
        <f t="shared" si="9"/>
        <v>1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">
      <c r="A31" s="1">
        <v>43658</v>
      </c>
      <c r="B31">
        <f>('King hourly counts 2005'!B31)*3</f>
        <v>0</v>
      </c>
      <c r="C31">
        <f>('King hourly counts 2005'!C31)*3</f>
        <v>3</v>
      </c>
      <c r="D31">
        <f>('King hourly counts 2005'!D31)*3</f>
        <v>3</v>
      </c>
      <c r="E31">
        <f>('King hourly counts 2005'!E31)*3</f>
        <v>3</v>
      </c>
      <c r="F31">
        <f>('King hourly counts 2005'!F31)*3</f>
        <v>-3</v>
      </c>
      <c r="G31">
        <f>('King hourly counts 2005'!G31)*3</f>
        <v>-3</v>
      </c>
      <c r="H31">
        <f>('King hourly counts 2005'!H31)*3</f>
        <v>0</v>
      </c>
      <c r="I31">
        <f>('King hourly counts 2005'!I31)*3</f>
        <v>0</v>
      </c>
      <c r="J31">
        <f>('King hourly counts 2005'!J31)*3</f>
        <v>3</v>
      </c>
      <c r="K31">
        <f>('King hourly counts 2005'!K31)*3</f>
        <v>3</v>
      </c>
      <c r="L31">
        <f>('King hourly counts 2005'!L31)*3</f>
        <v>0</v>
      </c>
      <c r="M31">
        <f>('King hourly counts 2005'!M31)*3</f>
        <v>0</v>
      </c>
      <c r="N31">
        <f>('King hourly counts 2005'!N31)*3</f>
        <v>0</v>
      </c>
      <c r="O31">
        <f>('King hourly counts 2005'!O31)*3</f>
        <v>0</v>
      </c>
      <c r="P31">
        <f>('King hourly counts 2005'!P31)*3</f>
        <v>0</v>
      </c>
      <c r="Q31">
        <f>('King hourly counts 2005'!Q31)*3</f>
        <v>0</v>
      </c>
      <c r="R31">
        <f>('King hourly counts 2005'!R31)*3</f>
        <v>0</v>
      </c>
      <c r="S31">
        <f>('King hourly counts 2005'!S31)*3</f>
        <v>0</v>
      </c>
      <c r="T31">
        <f>('King hourly counts 2005'!T31)*3</f>
        <v>0</v>
      </c>
      <c r="U31">
        <f>('King hourly counts 2005'!U31)*3</f>
        <v>0</v>
      </c>
      <c r="V31">
        <f>('King hourly counts 2005'!V31)*3</f>
        <v>0</v>
      </c>
      <c r="W31">
        <f>('King hourly counts 2005'!W31)*3</f>
        <v>0</v>
      </c>
      <c r="X31">
        <f>('King hourly counts 2005'!X31)*3</f>
        <v>0</v>
      </c>
      <c r="Y31">
        <f>('King hourly counts 2005'!Y31)*3</f>
        <v>0</v>
      </c>
      <c r="Z31" s="40">
        <f t="shared" ref="Z31:Z71" si="11">SUM(B31:Y31)</f>
        <v>9</v>
      </c>
      <c r="AB31">
        <f t="shared" si="5"/>
        <v>9</v>
      </c>
      <c r="AC31">
        <f t="shared" si="6"/>
        <v>25.04347826086957</v>
      </c>
      <c r="AE31">
        <f t="shared" si="7"/>
        <v>24</v>
      </c>
      <c r="AF31">
        <f t="shared" si="8"/>
        <v>0.17391304347826086</v>
      </c>
      <c r="AG31">
        <f t="shared" si="10"/>
        <v>1</v>
      </c>
      <c r="AH31">
        <f t="shared" si="10"/>
        <v>0</v>
      </c>
      <c r="AI31">
        <f t="shared" si="10"/>
        <v>0</v>
      </c>
      <c r="AJ31">
        <f t="shared" si="10"/>
        <v>4</v>
      </c>
      <c r="AK31">
        <f t="shared" si="10"/>
        <v>0</v>
      </c>
      <c r="AL31">
        <f t="shared" si="10"/>
        <v>1</v>
      </c>
      <c r="AM31">
        <f t="shared" si="10"/>
        <v>0</v>
      </c>
      <c r="AN31">
        <f t="shared" si="10"/>
        <v>1</v>
      </c>
      <c r="AO31">
        <f t="shared" si="10"/>
        <v>0</v>
      </c>
      <c r="AP31">
        <f t="shared" si="10"/>
        <v>1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">
      <c r="A32" s="1">
        <v>43659</v>
      </c>
      <c r="B32">
        <f>('King hourly counts 2005'!B32)*3</f>
        <v>0</v>
      </c>
      <c r="C32">
        <f>('King hourly counts 2005'!C32)*3</f>
        <v>0</v>
      </c>
      <c r="D32">
        <f>('King hourly counts 2005'!D32)*3</f>
        <v>0</v>
      </c>
      <c r="E32">
        <f>('King hourly counts 2005'!E32)*3</f>
        <v>0</v>
      </c>
      <c r="F32">
        <f>('King hourly counts 2005'!F32)*3</f>
        <v>-3</v>
      </c>
      <c r="G32">
        <f>('King hourly counts 2005'!G32)*3</f>
        <v>0</v>
      </c>
      <c r="H32">
        <f>('King hourly counts 2005'!H32)*3</f>
        <v>0</v>
      </c>
      <c r="I32">
        <f>('King hourly counts 2005'!I32)*3</f>
        <v>0</v>
      </c>
      <c r="J32">
        <f>('King hourly counts 2005'!J32)*3</f>
        <v>0</v>
      </c>
      <c r="K32">
        <f>('King hourly counts 2005'!K32)*3</f>
        <v>3</v>
      </c>
      <c r="L32">
        <f>('King hourly counts 2005'!L32)*3</f>
        <v>0</v>
      </c>
      <c r="M32">
        <f>('King hourly counts 2005'!M32)*3</f>
        <v>0</v>
      </c>
      <c r="N32">
        <f>('King hourly counts 2005'!N32)*3</f>
        <v>0</v>
      </c>
      <c r="O32">
        <f>('King hourly counts 2005'!O32)*3</f>
        <v>0</v>
      </c>
      <c r="P32">
        <f>('King hourly counts 2005'!P32)*3</f>
        <v>0</v>
      </c>
      <c r="Q32">
        <f>('King hourly counts 2005'!Q32)*3</f>
        <v>0</v>
      </c>
      <c r="R32">
        <f>('King hourly counts 2005'!R32)*3</f>
        <v>6</v>
      </c>
      <c r="S32">
        <f>('King hourly counts 2005'!S32)*3</f>
        <v>0</v>
      </c>
      <c r="T32">
        <f>('King hourly counts 2005'!T32)*3</f>
        <v>3</v>
      </c>
      <c r="U32">
        <f>('King hourly counts 2005'!U32)*3</f>
        <v>0</v>
      </c>
      <c r="V32">
        <f>('King hourly counts 2005'!V32)*3</f>
        <v>6</v>
      </c>
      <c r="W32">
        <f>('King hourly counts 2005'!W32)*3</f>
        <v>3</v>
      </c>
      <c r="X32">
        <f>('King hourly counts 2005'!X32)*3</f>
        <v>0</v>
      </c>
      <c r="Y32">
        <f>('King hourly counts 2005'!Y32)*3</f>
        <v>6</v>
      </c>
      <c r="Z32" s="40">
        <f t="shared" si="11"/>
        <v>24</v>
      </c>
      <c r="AB32">
        <f t="shared" si="5"/>
        <v>24</v>
      </c>
      <c r="AC32">
        <f t="shared" si="6"/>
        <v>75.130434782608702</v>
      </c>
      <c r="AE32">
        <f t="shared" si="7"/>
        <v>24</v>
      </c>
      <c r="AF32">
        <f t="shared" si="8"/>
        <v>0.52173913043478259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1</v>
      </c>
      <c r="AK32">
        <f t="shared" si="10"/>
        <v>1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1</v>
      </c>
      <c r="AP32">
        <f t="shared" si="10"/>
        <v>1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4</v>
      </c>
      <c r="AW32">
        <f t="shared" si="9"/>
        <v>4</v>
      </c>
      <c r="AX32">
        <f t="shared" si="9"/>
        <v>1</v>
      </c>
      <c r="AY32">
        <f t="shared" si="9"/>
        <v>1</v>
      </c>
      <c r="AZ32">
        <f t="shared" si="9"/>
        <v>4</v>
      </c>
      <c r="BA32">
        <f t="shared" si="9"/>
        <v>1</v>
      </c>
      <c r="BB32">
        <f t="shared" si="9"/>
        <v>1</v>
      </c>
      <c r="BC32">
        <f t="shared" si="9"/>
        <v>4</v>
      </c>
    </row>
    <row r="33" spans="1:55" x14ac:dyDescent="0.2">
      <c r="A33" s="1">
        <v>43660</v>
      </c>
      <c r="B33">
        <f>('King hourly counts 2005'!B33)*3</f>
        <v>0</v>
      </c>
      <c r="C33">
        <f>('King hourly counts 2005'!C33)*3</f>
        <v>0</v>
      </c>
      <c r="D33">
        <f>('King hourly counts 2005'!D33)*3</f>
        <v>0</v>
      </c>
      <c r="E33">
        <f>('King hourly counts 2005'!E33)*3</f>
        <v>6</v>
      </c>
      <c r="F33">
        <f>('King hourly counts 2005'!F33)*3</f>
        <v>0</v>
      </c>
      <c r="G33">
        <f>('King hourly counts 2005'!G33)*3</f>
        <v>0</v>
      </c>
      <c r="H33">
        <f>('King hourly counts 2005'!H33)*3</f>
        <v>0</v>
      </c>
      <c r="I33">
        <f>('King hourly counts 2005'!I33)*3</f>
        <v>0</v>
      </c>
      <c r="J33">
        <f>('King hourly counts 2005'!J33)*3</f>
        <v>0</v>
      </c>
      <c r="K33">
        <f>('King hourly counts 2005'!K33)*3</f>
        <v>0</v>
      </c>
      <c r="L33">
        <f>('King hourly counts 2005'!L33)*3</f>
        <v>0</v>
      </c>
      <c r="M33">
        <f>('King hourly counts 2005'!M33)*3</f>
        <v>0</v>
      </c>
      <c r="N33">
        <f>('King hourly counts 2005'!N33)*3</f>
        <v>0</v>
      </c>
      <c r="O33">
        <f>('King hourly counts 2005'!O33)*3</f>
        <v>0</v>
      </c>
      <c r="P33">
        <f>('King hourly counts 2005'!P33)*3</f>
        <v>0</v>
      </c>
      <c r="Q33">
        <f>('King hourly counts 2005'!Q33)*3</f>
        <v>0</v>
      </c>
      <c r="R33">
        <f>('King hourly counts 2005'!R33)*3</f>
        <v>0</v>
      </c>
      <c r="S33">
        <f>('King hourly counts 2005'!S33)*3</f>
        <v>0</v>
      </c>
      <c r="T33">
        <f>('King hourly counts 2005'!T33)*3</f>
        <v>0</v>
      </c>
      <c r="U33">
        <f>('King hourly counts 2005'!U33)*3</f>
        <v>0</v>
      </c>
      <c r="V33">
        <f>('King hourly counts 2005'!V33)*3</f>
        <v>0</v>
      </c>
      <c r="W33">
        <f>('King hourly counts 2005'!W33)*3</f>
        <v>0</v>
      </c>
      <c r="X33">
        <f>('King hourly counts 2005'!X33)*3</f>
        <v>0</v>
      </c>
      <c r="Y33">
        <f>('King hourly counts 2005'!Y33)*3</f>
        <v>0</v>
      </c>
      <c r="Z33" s="40">
        <f t="shared" si="11"/>
        <v>6</v>
      </c>
      <c r="AB33">
        <f t="shared" si="5"/>
        <v>6</v>
      </c>
      <c r="AC33">
        <f t="shared" si="6"/>
        <v>25.04347826086957</v>
      </c>
      <c r="AE33">
        <f t="shared" si="7"/>
        <v>24</v>
      </c>
      <c r="AF33">
        <f t="shared" si="8"/>
        <v>0.17391304347826086</v>
      </c>
      <c r="AG33">
        <f t="shared" si="10"/>
        <v>0</v>
      </c>
      <c r="AH33">
        <f t="shared" si="10"/>
        <v>0</v>
      </c>
      <c r="AI33">
        <f t="shared" si="10"/>
        <v>4</v>
      </c>
      <c r="AJ33">
        <f t="shared" si="10"/>
        <v>4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">
      <c r="A34" s="1">
        <v>43661</v>
      </c>
      <c r="B34">
        <f>('King hourly counts 2005'!B34)*3</f>
        <v>0</v>
      </c>
      <c r="C34">
        <f>('King hourly counts 2005'!C34)*3</f>
        <v>9</v>
      </c>
      <c r="D34">
        <f>('King hourly counts 2005'!D34)*3</f>
        <v>3</v>
      </c>
      <c r="E34">
        <f>('King hourly counts 2005'!E34)*3</f>
        <v>0</v>
      </c>
      <c r="F34">
        <f>('King hourly counts 2005'!F34)*3</f>
        <v>0</v>
      </c>
      <c r="G34">
        <f>('King hourly counts 2005'!G34)*3</f>
        <v>0</v>
      </c>
      <c r="H34">
        <f>('King hourly counts 2005'!H34)*3</f>
        <v>0</v>
      </c>
      <c r="I34">
        <f>('King hourly counts 2005'!I34)*3</f>
        <v>0</v>
      </c>
      <c r="J34">
        <f>('King hourly counts 2005'!J34)*3</f>
        <v>0</v>
      </c>
      <c r="K34">
        <f>('King hourly counts 2005'!K34)*3</f>
        <v>0</v>
      </c>
      <c r="L34">
        <f>('King hourly counts 2005'!L34)*3</f>
        <v>0</v>
      </c>
      <c r="M34">
        <f>('King hourly counts 2005'!M34)*3</f>
        <v>0</v>
      </c>
      <c r="N34">
        <f>('King hourly counts 2005'!N34)*3</f>
        <v>0</v>
      </c>
      <c r="O34">
        <f>('King hourly counts 2005'!O34)*3</f>
        <v>0</v>
      </c>
      <c r="P34">
        <f>('King hourly counts 2005'!P34)*3</f>
        <v>0</v>
      </c>
      <c r="Q34">
        <f>('King hourly counts 2005'!Q34)*3</f>
        <v>0</v>
      </c>
      <c r="R34">
        <f>('King hourly counts 2005'!R34)*3</f>
        <v>0</v>
      </c>
      <c r="S34">
        <f>('King hourly counts 2005'!S34)*3</f>
        <v>0</v>
      </c>
      <c r="T34">
        <f>('King hourly counts 2005'!T34)*3</f>
        <v>0</v>
      </c>
      <c r="U34">
        <f>('King hourly counts 2005'!U34)*3</f>
        <v>0</v>
      </c>
      <c r="V34">
        <f>('King hourly counts 2005'!V34)*3</f>
        <v>0</v>
      </c>
      <c r="W34">
        <f>('King hourly counts 2005'!W34)*3</f>
        <v>0</v>
      </c>
      <c r="X34">
        <f>('King hourly counts 2005'!X34)*3</f>
        <v>0</v>
      </c>
      <c r="Y34">
        <f>('King hourly counts 2005'!Y34)*3</f>
        <v>3</v>
      </c>
      <c r="Z34" s="40">
        <f t="shared" si="11"/>
        <v>15</v>
      </c>
      <c r="AB34">
        <f t="shared" si="5"/>
        <v>15</v>
      </c>
      <c r="AC34">
        <f t="shared" si="6"/>
        <v>46.956521739130437</v>
      </c>
      <c r="AE34">
        <f t="shared" si="7"/>
        <v>24</v>
      </c>
      <c r="AF34">
        <f t="shared" si="8"/>
        <v>0.32608695652173914</v>
      </c>
      <c r="AG34">
        <f t="shared" si="10"/>
        <v>9</v>
      </c>
      <c r="AH34">
        <f t="shared" si="10"/>
        <v>4</v>
      </c>
      <c r="AI34">
        <f t="shared" si="10"/>
        <v>1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1</v>
      </c>
    </row>
    <row r="35" spans="1:55" x14ac:dyDescent="0.2">
      <c r="A35" s="1">
        <v>43662</v>
      </c>
      <c r="B35">
        <f>('King hourly counts 2005'!B35)*3</f>
        <v>12</v>
      </c>
      <c r="C35">
        <f>('King hourly counts 2005'!C35)*3</f>
        <v>3</v>
      </c>
      <c r="D35">
        <f>('King hourly counts 2005'!D35)*3</f>
        <v>3</v>
      </c>
      <c r="E35">
        <f>('King hourly counts 2005'!E35)*3</f>
        <v>3</v>
      </c>
      <c r="F35">
        <f>('King hourly counts 2005'!F35)*3</f>
        <v>3</v>
      </c>
      <c r="G35">
        <f>('King hourly counts 2005'!G35)*3</f>
        <v>6</v>
      </c>
      <c r="H35">
        <f>('King hourly counts 2005'!H35)*3</f>
        <v>0</v>
      </c>
      <c r="I35">
        <f>('King hourly counts 2005'!I35)*3</f>
        <v>0</v>
      </c>
      <c r="J35">
        <f>('King hourly counts 2005'!J35)*3</f>
        <v>0</v>
      </c>
      <c r="K35">
        <f>('King hourly counts 2005'!K35)*3</f>
        <v>0</v>
      </c>
      <c r="L35">
        <f>('King hourly counts 2005'!L35)*3</f>
        <v>9</v>
      </c>
      <c r="M35">
        <f>('King hourly counts 2005'!M35)*3</f>
        <v>0</v>
      </c>
      <c r="N35">
        <f>('King hourly counts 2005'!N35)*3</f>
        <v>0</v>
      </c>
      <c r="O35">
        <f>('King hourly counts 2005'!O35)*3</f>
        <v>0</v>
      </c>
      <c r="P35">
        <f>('King hourly counts 2005'!P35)*3</f>
        <v>0</v>
      </c>
      <c r="Q35">
        <f>('King hourly counts 2005'!Q35)*3</f>
        <v>0</v>
      </c>
      <c r="R35">
        <f>('King hourly counts 2005'!R35)*3</f>
        <v>0</v>
      </c>
      <c r="S35">
        <f>('King hourly counts 2005'!S35)*3</f>
        <v>0</v>
      </c>
      <c r="T35">
        <f>('King hourly counts 2005'!T35)*3</f>
        <v>0</v>
      </c>
      <c r="U35">
        <f>('King hourly counts 2005'!U35)*3</f>
        <v>3</v>
      </c>
      <c r="V35">
        <f>('King hourly counts 2005'!V35)*3</f>
        <v>3</v>
      </c>
      <c r="W35">
        <f>('King hourly counts 2005'!W35)*3</f>
        <v>0</v>
      </c>
      <c r="X35">
        <f>('King hourly counts 2005'!X35)*3</f>
        <v>0</v>
      </c>
      <c r="Y35">
        <f>('King hourly counts 2005'!Y35)*3</f>
        <v>0</v>
      </c>
      <c r="Z35" s="40">
        <f t="shared" si="11"/>
        <v>45</v>
      </c>
      <c r="AB35">
        <f t="shared" si="5"/>
        <v>45</v>
      </c>
      <c r="AC35">
        <f t="shared" si="6"/>
        <v>106.43478260869566</v>
      </c>
      <c r="AE35">
        <f t="shared" si="7"/>
        <v>24</v>
      </c>
      <c r="AF35">
        <f t="shared" si="8"/>
        <v>0.73913043478260865</v>
      </c>
      <c r="AG35">
        <f t="shared" si="10"/>
        <v>9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1</v>
      </c>
      <c r="AL35">
        <f t="shared" si="10"/>
        <v>4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9</v>
      </c>
      <c r="AQ35">
        <f t="shared" si="10"/>
        <v>9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1</v>
      </c>
      <c r="AZ35">
        <f t="shared" si="9"/>
        <v>0</v>
      </c>
      <c r="BA35">
        <f t="shared" si="9"/>
        <v>1</v>
      </c>
      <c r="BB35">
        <f t="shared" si="9"/>
        <v>0</v>
      </c>
      <c r="BC35">
        <f t="shared" si="9"/>
        <v>0</v>
      </c>
    </row>
    <row r="36" spans="1:55" x14ac:dyDescent="0.2">
      <c r="A36" s="1">
        <v>43663</v>
      </c>
      <c r="B36">
        <f>('King hourly counts 2005'!B36)*3</f>
        <v>0</v>
      </c>
      <c r="C36">
        <f>('King hourly counts 2005'!C36)*3</f>
        <v>0</v>
      </c>
      <c r="D36">
        <f>('King hourly counts 2005'!D36)*3</f>
        <v>0</v>
      </c>
      <c r="E36">
        <f>('King hourly counts 2005'!E36)*3</f>
        <v>0</v>
      </c>
      <c r="F36">
        <f>('King hourly counts 2005'!F36)*3</f>
        <v>0</v>
      </c>
      <c r="G36">
        <f>('King hourly counts 2005'!G36)*3</f>
        <v>0</v>
      </c>
      <c r="H36">
        <f>('King hourly counts 2005'!H36)*3</f>
        <v>0</v>
      </c>
      <c r="I36">
        <f>('King hourly counts 2005'!I36)*3</f>
        <v>0</v>
      </c>
      <c r="J36">
        <f>('King hourly counts 2005'!J36)*3</f>
        <v>0</v>
      </c>
      <c r="K36">
        <f>('King hourly counts 2005'!K36)*3</f>
        <v>-3</v>
      </c>
      <c r="L36">
        <f>('King hourly counts 2005'!L36)*3</f>
        <v>0</v>
      </c>
      <c r="M36">
        <f>('King hourly counts 2005'!M36)*3</f>
        <v>0</v>
      </c>
      <c r="N36">
        <f>('King hourly counts 2005'!N36)*3</f>
        <v>0</v>
      </c>
      <c r="O36">
        <f>('King hourly counts 2005'!O36)*3</f>
        <v>0</v>
      </c>
      <c r="P36">
        <f>('King hourly counts 2005'!P36)*3</f>
        <v>0</v>
      </c>
      <c r="Q36">
        <f>('King hourly counts 2005'!Q36)*3</f>
        <v>0</v>
      </c>
      <c r="R36">
        <f>('King hourly counts 2005'!R36)*3</f>
        <v>0</v>
      </c>
      <c r="S36">
        <f>('King hourly counts 2005'!S36)*3</f>
        <v>0</v>
      </c>
      <c r="T36">
        <f>('King hourly counts 2005'!T36)*3</f>
        <v>0</v>
      </c>
      <c r="U36">
        <f>('King hourly counts 2005'!U36)*3</f>
        <v>0</v>
      </c>
      <c r="V36">
        <f>('King hourly counts 2005'!V36)*3</f>
        <v>0</v>
      </c>
      <c r="W36">
        <f>('King hourly counts 2005'!W36)*3</f>
        <v>0</v>
      </c>
      <c r="X36">
        <f>('King hourly counts 2005'!X36)*3</f>
        <v>0</v>
      </c>
      <c r="Y36">
        <f>('King hourly counts 2005'!Y36)*3</f>
        <v>0</v>
      </c>
      <c r="Z36" s="40">
        <f t="shared" si="11"/>
        <v>-3</v>
      </c>
      <c r="AB36">
        <f t="shared" si="5"/>
        <v>-3</v>
      </c>
      <c r="AC36">
        <f t="shared" si="6"/>
        <v>6.2608695652173925</v>
      </c>
      <c r="AE36">
        <f t="shared" si="7"/>
        <v>24</v>
      </c>
      <c r="AF36">
        <f t="shared" si="8"/>
        <v>4.3478260869565216E-2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1</v>
      </c>
      <c r="AP36">
        <f t="shared" si="10"/>
        <v>1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2">
      <c r="A37" s="1">
        <v>43664</v>
      </c>
      <c r="B37">
        <f>('King hourly counts 2005'!B37)*3</f>
        <v>0</v>
      </c>
      <c r="C37">
        <f>('King hourly counts 2005'!C37)*3</f>
        <v>3</v>
      </c>
      <c r="D37">
        <f>('King hourly counts 2005'!D37)*3</f>
        <v>0</v>
      </c>
      <c r="E37">
        <f>('King hourly counts 2005'!E37)*3</f>
        <v>0</v>
      </c>
      <c r="F37">
        <f>('King hourly counts 2005'!F37)*3</f>
        <v>0</v>
      </c>
      <c r="G37">
        <f>('King hourly counts 2005'!G37)*3</f>
        <v>0</v>
      </c>
      <c r="H37">
        <f>('King hourly counts 2005'!H37)*3</f>
        <v>0</v>
      </c>
      <c r="I37">
        <f>('King hourly counts 2005'!I37)*3</f>
        <v>3</v>
      </c>
      <c r="J37">
        <f>('King hourly counts 2005'!J37)*3</f>
        <v>0</v>
      </c>
      <c r="K37">
        <f>('King hourly counts 2005'!K37)*3</f>
        <v>0</v>
      </c>
      <c r="L37">
        <f>('King hourly counts 2005'!L37)*3</f>
        <v>0</v>
      </c>
      <c r="M37">
        <f>('King hourly counts 2005'!M37)*3</f>
        <v>0</v>
      </c>
      <c r="N37">
        <f>('King hourly counts 2005'!N37)*3</f>
        <v>0</v>
      </c>
      <c r="O37">
        <f>('King hourly counts 2005'!O37)*3</f>
        <v>0</v>
      </c>
      <c r="P37">
        <f>('King hourly counts 2005'!P37)*3</f>
        <v>0</v>
      </c>
      <c r="Q37">
        <f>('King hourly counts 2005'!Q37)*3</f>
        <v>0</v>
      </c>
      <c r="R37">
        <f>('King hourly counts 2005'!R37)*3</f>
        <v>0</v>
      </c>
      <c r="S37">
        <f>('King hourly counts 2005'!S37)*3</f>
        <v>0</v>
      </c>
      <c r="T37">
        <f>('King hourly counts 2005'!T37)*3</f>
        <v>0</v>
      </c>
      <c r="U37">
        <f>('King hourly counts 2005'!U37)*3</f>
        <v>0</v>
      </c>
      <c r="V37">
        <f>('King hourly counts 2005'!V37)*3</f>
        <v>0</v>
      </c>
      <c r="W37">
        <f>('King hourly counts 2005'!W37)*3</f>
        <v>0</v>
      </c>
      <c r="X37">
        <f>('King hourly counts 2005'!X37)*3</f>
        <v>3</v>
      </c>
      <c r="Y37">
        <f>('King hourly counts 2005'!Y37)*3</f>
        <v>3</v>
      </c>
      <c r="Z37" s="40">
        <f t="shared" si="11"/>
        <v>12</v>
      </c>
      <c r="AB37">
        <f t="shared" si="5"/>
        <v>12</v>
      </c>
      <c r="AC37">
        <f t="shared" si="6"/>
        <v>15.65217391304348</v>
      </c>
      <c r="AE37">
        <f t="shared" si="7"/>
        <v>24</v>
      </c>
      <c r="AF37">
        <f t="shared" si="8"/>
        <v>0.10869565217391304</v>
      </c>
      <c r="AG37">
        <f t="shared" si="10"/>
        <v>1</v>
      </c>
      <c r="AH37">
        <f t="shared" si="10"/>
        <v>1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1</v>
      </c>
      <c r="AN37">
        <f t="shared" si="10"/>
        <v>1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1</v>
      </c>
      <c r="BC37">
        <f t="shared" si="9"/>
        <v>0</v>
      </c>
    </row>
    <row r="38" spans="1:55" x14ac:dyDescent="0.2">
      <c r="A38" s="1">
        <v>43665</v>
      </c>
      <c r="B38">
        <f>('King hourly counts 2005'!B38)*3</f>
        <v>3</v>
      </c>
      <c r="C38">
        <f>('King hourly counts 2005'!C38)*3</f>
        <v>0</v>
      </c>
      <c r="D38">
        <f>('King hourly counts 2005'!D38)*3</f>
        <v>0</v>
      </c>
      <c r="E38">
        <f>('King hourly counts 2005'!E38)*3</f>
        <v>0</v>
      </c>
      <c r="F38">
        <f>('King hourly counts 2005'!F38)*3</f>
        <v>0</v>
      </c>
      <c r="G38">
        <f>('King hourly counts 2005'!G38)*3</f>
        <v>0</v>
      </c>
      <c r="H38">
        <f>('King hourly counts 2005'!H38)*3</f>
        <v>0</v>
      </c>
      <c r="I38">
        <f>('King hourly counts 2005'!I38)*3</f>
        <v>0</v>
      </c>
      <c r="J38">
        <f>('King hourly counts 2005'!J38)*3</f>
        <v>0</v>
      </c>
      <c r="K38">
        <f>('King hourly counts 2005'!K38)*3</f>
        <v>0</v>
      </c>
      <c r="L38">
        <f>('King hourly counts 2005'!L38)*3</f>
        <v>0</v>
      </c>
      <c r="M38">
        <f>('King hourly counts 2005'!M38)*3</f>
        <v>0</v>
      </c>
      <c r="N38">
        <f>('King hourly counts 2005'!N38)*3</f>
        <v>0</v>
      </c>
      <c r="O38">
        <f>('King hourly counts 2005'!O38)*3</f>
        <v>0</v>
      </c>
      <c r="P38">
        <f>('King hourly counts 2005'!P38)*3</f>
        <v>0</v>
      </c>
      <c r="Q38">
        <f>('King hourly counts 2005'!Q38)*3</f>
        <v>0</v>
      </c>
      <c r="R38">
        <f>('King hourly counts 2005'!R38)*3</f>
        <v>0</v>
      </c>
      <c r="S38">
        <f>('King hourly counts 2005'!S38)*3</f>
        <v>0</v>
      </c>
      <c r="T38">
        <f>('King hourly counts 2005'!T38)*3</f>
        <v>0</v>
      </c>
      <c r="U38">
        <f>('King hourly counts 2005'!U38)*3</f>
        <v>0</v>
      </c>
      <c r="V38">
        <f>('King hourly counts 2005'!V38)*3</f>
        <v>0</v>
      </c>
      <c r="W38">
        <f>('King hourly counts 2005'!W38)*3</f>
        <v>0</v>
      </c>
      <c r="X38">
        <f>('King hourly counts 2005'!X38)*3</f>
        <v>0</v>
      </c>
      <c r="Y38">
        <f>('King hourly counts 2005'!Y38)*3</f>
        <v>0</v>
      </c>
      <c r="Z38" s="40">
        <f t="shared" si="11"/>
        <v>3</v>
      </c>
      <c r="AB38">
        <f t="shared" si="5"/>
        <v>3</v>
      </c>
      <c r="AC38">
        <f t="shared" si="6"/>
        <v>3.1304347826086962</v>
      </c>
      <c r="AE38">
        <f t="shared" si="7"/>
        <v>24</v>
      </c>
      <c r="AF38">
        <f t="shared" si="8"/>
        <v>2.1739130434782608E-2</v>
      </c>
      <c r="AG38">
        <f t="shared" si="10"/>
        <v>1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">
      <c r="A39" s="1">
        <v>43666</v>
      </c>
      <c r="B39">
        <f>('King hourly counts 2005'!B39)*3</f>
        <v>0</v>
      </c>
      <c r="C39">
        <f>('King hourly counts 2005'!C39)*3</f>
        <v>0</v>
      </c>
      <c r="D39">
        <f>('King hourly counts 2005'!D39)*3</f>
        <v>0</v>
      </c>
      <c r="E39">
        <f>('King hourly counts 2005'!E39)*3</f>
        <v>0</v>
      </c>
      <c r="F39">
        <f>('King hourly counts 2005'!F39)*3</f>
        <v>0</v>
      </c>
      <c r="G39">
        <f>('King hourly counts 2005'!G39)*3</f>
        <v>0</v>
      </c>
      <c r="H39">
        <f>('King hourly counts 2005'!H39)*3</f>
        <v>0</v>
      </c>
      <c r="I39">
        <f>('King hourly counts 2005'!I39)*3</f>
        <v>0</v>
      </c>
      <c r="J39">
        <f>('King hourly counts 2005'!J39)*3</f>
        <v>0</v>
      </c>
      <c r="K39">
        <f>('King hourly counts 2005'!K39)*3</f>
        <v>0</v>
      </c>
      <c r="L39">
        <f>('King hourly counts 2005'!L39)*3</f>
        <v>0</v>
      </c>
      <c r="M39">
        <f>('King hourly counts 2005'!M39)*3</f>
        <v>0</v>
      </c>
      <c r="N39">
        <f>('King hourly counts 2005'!N39)*3</f>
        <v>0</v>
      </c>
      <c r="O39">
        <f>('King hourly counts 2005'!O39)*3</f>
        <v>0</v>
      </c>
      <c r="P39">
        <f>('King hourly counts 2005'!P39)*3</f>
        <v>0</v>
      </c>
      <c r="Q39">
        <f>('King hourly counts 2005'!Q39)*3</f>
        <v>0</v>
      </c>
      <c r="R39">
        <f>('King hourly counts 2005'!R39)*3</f>
        <v>0</v>
      </c>
      <c r="S39">
        <f>('King hourly counts 2005'!S39)*3</f>
        <v>0</v>
      </c>
      <c r="T39">
        <f>('King hourly counts 2005'!T39)*3</f>
        <v>0</v>
      </c>
      <c r="U39">
        <f>('King hourly counts 2005'!U39)*3</f>
        <v>0</v>
      </c>
      <c r="V39">
        <f>('King hourly counts 2005'!V39)*3</f>
        <v>0</v>
      </c>
      <c r="W39">
        <f>('King hourly counts 2005'!W39)*3</f>
        <v>0</v>
      </c>
      <c r="X39">
        <f>('King hourly counts 2005'!X39)*3</f>
        <v>0</v>
      </c>
      <c r="Y39">
        <f>('King hourly counts 2005'!Y39)*3</f>
        <v>0</v>
      </c>
      <c r="Z39" s="40">
        <f t="shared" si="11"/>
        <v>0</v>
      </c>
      <c r="AB39">
        <f t="shared" si="5"/>
        <v>0</v>
      </c>
      <c r="AC39">
        <f t="shared" si="6"/>
        <v>0</v>
      </c>
      <c r="AE39">
        <f t="shared" si="7"/>
        <v>24</v>
      </c>
      <c r="AF39">
        <f t="shared" si="8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">
      <c r="A40" s="1">
        <v>43667</v>
      </c>
      <c r="B40">
        <f>('King hourly counts 2005'!B40)*3</f>
        <v>0</v>
      </c>
      <c r="C40">
        <f>('King hourly counts 2005'!C40)*3</f>
        <v>0</v>
      </c>
      <c r="D40">
        <f>('King hourly counts 2005'!D40)*3</f>
        <v>0</v>
      </c>
      <c r="E40">
        <f>('King hourly counts 2005'!E40)*3</f>
        <v>0</v>
      </c>
      <c r="F40">
        <f>('King hourly counts 2005'!F40)*3</f>
        <v>0</v>
      </c>
      <c r="G40">
        <f>('King hourly counts 2005'!G40)*3</f>
        <v>0</v>
      </c>
      <c r="H40">
        <f>('King hourly counts 2005'!H40)*3</f>
        <v>0</v>
      </c>
      <c r="I40">
        <f>('King hourly counts 2005'!I40)*3</f>
        <v>0</v>
      </c>
      <c r="J40">
        <f>('King hourly counts 2005'!J40)*3</f>
        <v>0</v>
      </c>
      <c r="K40">
        <f>('King hourly counts 2005'!K40)*3</f>
        <v>0</v>
      </c>
      <c r="L40">
        <f>('King hourly counts 2005'!L40)*3</f>
        <v>0</v>
      </c>
      <c r="M40">
        <f>('King hourly counts 2005'!M40)*3</f>
        <v>0</v>
      </c>
      <c r="N40">
        <f>('King hourly counts 2005'!N40)*3</f>
        <v>0</v>
      </c>
      <c r="O40">
        <f>('King hourly counts 2005'!O40)*3</f>
        <v>0</v>
      </c>
      <c r="P40">
        <f>('King hourly counts 2005'!P40)*3</f>
        <v>0</v>
      </c>
      <c r="Q40">
        <f>('King hourly counts 2005'!Q40)*3</f>
        <v>-3</v>
      </c>
      <c r="R40">
        <f>('King hourly counts 2005'!R40)*3</f>
        <v>0</v>
      </c>
      <c r="S40">
        <f>('King hourly counts 2005'!S40)*3</f>
        <v>0</v>
      </c>
      <c r="T40">
        <f>('King hourly counts 2005'!T40)*3</f>
        <v>3</v>
      </c>
      <c r="U40">
        <f>('King hourly counts 2005'!U40)*3</f>
        <v>0</v>
      </c>
      <c r="V40">
        <f>('King hourly counts 2005'!V40)*3</f>
        <v>0</v>
      </c>
      <c r="W40">
        <f>('King hourly counts 2005'!W40)*3</f>
        <v>0</v>
      </c>
      <c r="X40">
        <f>('King hourly counts 2005'!X40)*3</f>
        <v>0</v>
      </c>
      <c r="Y40">
        <f>('King hourly counts 2005'!Y40)*3</f>
        <v>0</v>
      </c>
      <c r="Z40" s="40">
        <f t="shared" si="11"/>
        <v>0</v>
      </c>
      <c r="AB40">
        <f t="shared" si="5"/>
        <v>0</v>
      </c>
      <c r="AC40">
        <f t="shared" si="6"/>
        <v>12.521739130434785</v>
      </c>
      <c r="AE40">
        <f t="shared" si="7"/>
        <v>24</v>
      </c>
      <c r="AF40">
        <f t="shared" si="8"/>
        <v>8.6956521739130432E-2</v>
      </c>
      <c r="AG40">
        <f t="shared" ref="AG40:AV56" si="12">(B40/3-C40/3)^2</f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1</v>
      </c>
      <c r="AV40">
        <f t="shared" si="9"/>
        <v>1</v>
      </c>
      <c r="AW40">
        <f t="shared" si="9"/>
        <v>0</v>
      </c>
      <c r="AX40">
        <f t="shared" si="9"/>
        <v>1</v>
      </c>
      <c r="AY40">
        <f t="shared" si="9"/>
        <v>1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x14ac:dyDescent="0.2">
      <c r="A41" s="1">
        <v>43668</v>
      </c>
      <c r="B41">
        <f>('King hourly counts 2005'!B41)*3</f>
        <v>0</v>
      </c>
      <c r="C41">
        <f>('King hourly counts 2005'!C41)*3</f>
        <v>0</v>
      </c>
      <c r="D41">
        <f>('King hourly counts 2005'!D41)*3</f>
        <v>0</v>
      </c>
      <c r="E41">
        <f>('King hourly counts 2005'!E41)*3</f>
        <v>0</v>
      </c>
      <c r="F41">
        <f>('King hourly counts 2005'!F41)*3</f>
        <v>0</v>
      </c>
      <c r="G41">
        <f>('King hourly counts 2005'!G41)*3</f>
        <v>0</v>
      </c>
      <c r="H41">
        <f>('King hourly counts 2005'!H41)*3</f>
        <v>0</v>
      </c>
      <c r="I41">
        <f>('King hourly counts 2005'!I41)*3</f>
        <v>0</v>
      </c>
      <c r="J41">
        <f>('King hourly counts 2005'!J41)*3</f>
        <v>0</v>
      </c>
      <c r="K41">
        <f>('King hourly counts 2005'!K41)*3</f>
        <v>0</v>
      </c>
      <c r="L41">
        <f>('King hourly counts 2005'!L41)*3</f>
        <v>0</v>
      </c>
      <c r="M41">
        <f>('King hourly counts 2005'!M41)*3</f>
        <v>0</v>
      </c>
      <c r="N41">
        <f>('King hourly counts 2005'!N41)*3</f>
        <v>0</v>
      </c>
      <c r="O41">
        <f>('King hourly counts 2005'!O41)*3</f>
        <v>0</v>
      </c>
      <c r="P41">
        <f>('King hourly counts 2005'!P41)*3</f>
        <v>0</v>
      </c>
      <c r="Q41">
        <f>('King hourly counts 2005'!Q41)*3</f>
        <v>0</v>
      </c>
      <c r="R41">
        <f>('King hourly counts 2005'!R41)*3</f>
        <v>0</v>
      </c>
      <c r="S41">
        <f>('King hourly counts 2005'!S41)*3</f>
        <v>0</v>
      </c>
      <c r="T41">
        <f>('King hourly counts 2005'!T41)*3</f>
        <v>0</v>
      </c>
      <c r="U41">
        <f>('King hourly counts 2005'!U41)*3</f>
        <v>0</v>
      </c>
      <c r="V41">
        <f>('King hourly counts 2005'!V41)*3</f>
        <v>0</v>
      </c>
      <c r="W41">
        <f>('King hourly counts 2005'!W41)*3</f>
        <v>0</v>
      </c>
      <c r="X41">
        <f>('King hourly counts 2005'!X41)*3</f>
        <v>0</v>
      </c>
      <c r="Y41">
        <f>('King hourly counts 2005'!Y41)*3</f>
        <v>0</v>
      </c>
      <c r="Z41" s="40">
        <f t="shared" si="11"/>
        <v>0</v>
      </c>
      <c r="AB41">
        <f t="shared" si="5"/>
        <v>0</v>
      </c>
      <c r="AC41">
        <f t="shared" si="6"/>
        <v>0</v>
      </c>
      <c r="AE41">
        <f t="shared" si="7"/>
        <v>24</v>
      </c>
      <c r="AF41">
        <f t="shared" si="8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">
      <c r="A42" s="1">
        <v>43669</v>
      </c>
      <c r="B42">
        <f>('King hourly counts 2005'!B42)*3</f>
        <v>3</v>
      </c>
      <c r="C42">
        <f>('King hourly counts 2005'!C42)*3</f>
        <v>0</v>
      </c>
      <c r="D42">
        <f>('King hourly counts 2005'!D42)*3</f>
        <v>0</v>
      </c>
      <c r="E42">
        <f>('King hourly counts 2005'!E42)*3</f>
        <v>0</v>
      </c>
      <c r="F42">
        <f>('King hourly counts 2005'!F42)*3</f>
        <v>0</v>
      </c>
      <c r="G42">
        <f>('King hourly counts 2005'!G42)*3</f>
        <v>0</v>
      </c>
      <c r="H42">
        <f>('King hourly counts 2005'!H42)*3</f>
        <v>3</v>
      </c>
      <c r="I42">
        <f>('King hourly counts 2005'!I42)*3</f>
        <v>0</v>
      </c>
      <c r="J42">
        <f>('King hourly counts 2005'!J42)*3</f>
        <v>0</v>
      </c>
      <c r="K42">
        <f>('King hourly counts 2005'!K42)*3</f>
        <v>0</v>
      </c>
      <c r="L42">
        <f>('King hourly counts 2005'!L42)*3</f>
        <v>0</v>
      </c>
      <c r="M42">
        <f>('King hourly counts 2005'!M42)*3</f>
        <v>0</v>
      </c>
      <c r="N42">
        <f>('King hourly counts 2005'!N42)*3</f>
        <v>0</v>
      </c>
      <c r="O42">
        <f>('King hourly counts 2005'!O42)*3</f>
        <v>0</v>
      </c>
      <c r="P42">
        <f>('King hourly counts 2005'!P42)*3</f>
        <v>0</v>
      </c>
      <c r="Q42">
        <f>('King hourly counts 2005'!Q42)*3</f>
        <v>0</v>
      </c>
      <c r="R42">
        <f>('King hourly counts 2005'!R42)*3</f>
        <v>0</v>
      </c>
      <c r="S42">
        <f>('King hourly counts 2005'!S42)*3</f>
        <v>0</v>
      </c>
      <c r="T42">
        <f>('King hourly counts 2005'!T42)*3</f>
        <v>0</v>
      </c>
      <c r="U42">
        <f>('King hourly counts 2005'!U42)*3</f>
        <v>0</v>
      </c>
      <c r="V42">
        <f>('King hourly counts 2005'!V42)*3</f>
        <v>0</v>
      </c>
      <c r="W42">
        <f>('King hourly counts 2005'!W42)*3</f>
        <v>0</v>
      </c>
      <c r="X42">
        <f>('King hourly counts 2005'!X42)*3</f>
        <v>0</v>
      </c>
      <c r="Y42">
        <f>('King hourly counts 2005'!Y42)*3</f>
        <v>0</v>
      </c>
      <c r="Z42" s="40">
        <f t="shared" si="11"/>
        <v>6</v>
      </c>
      <c r="AB42">
        <f t="shared" si="5"/>
        <v>6</v>
      </c>
      <c r="AC42">
        <f t="shared" si="6"/>
        <v>9.3913043478260878</v>
      </c>
      <c r="AE42">
        <f t="shared" si="7"/>
        <v>24</v>
      </c>
      <c r="AF42">
        <f t="shared" si="8"/>
        <v>6.5217391304347824E-2</v>
      </c>
      <c r="AG42">
        <f t="shared" si="12"/>
        <v>1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1</v>
      </c>
      <c r="AM42">
        <f t="shared" si="12"/>
        <v>1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">
      <c r="A43" s="1">
        <v>43670</v>
      </c>
      <c r="B43">
        <f>('King hourly counts 2005'!B43)*3</f>
        <v>0</v>
      </c>
      <c r="C43">
        <f>('King hourly counts 2005'!C43)*3</f>
        <v>0</v>
      </c>
      <c r="D43">
        <f>('King hourly counts 2005'!D43)*3</f>
        <v>0</v>
      </c>
      <c r="E43">
        <f>('King hourly counts 2005'!E43)*3</f>
        <v>0</v>
      </c>
      <c r="F43">
        <f>('King hourly counts 2005'!F43)*3</f>
        <v>0</v>
      </c>
      <c r="G43">
        <f>('King hourly counts 2005'!G43)*3</f>
        <v>0</v>
      </c>
      <c r="H43">
        <f>('King hourly counts 2005'!H43)*3</f>
        <v>0</v>
      </c>
      <c r="I43">
        <f>('King hourly counts 2005'!I43)*3</f>
        <v>0</v>
      </c>
      <c r="J43">
        <f>('King hourly counts 2005'!J43)*3</f>
        <v>0</v>
      </c>
      <c r="K43">
        <f>('King hourly counts 2005'!K43)*3</f>
        <v>0</v>
      </c>
      <c r="L43">
        <f>('King hourly counts 2005'!L43)*3</f>
        <v>0</v>
      </c>
      <c r="M43">
        <f>('King hourly counts 2005'!M43)*3</f>
        <v>0</v>
      </c>
      <c r="N43">
        <f>('King hourly counts 2005'!N43)*3</f>
        <v>0</v>
      </c>
      <c r="O43">
        <f>('King hourly counts 2005'!O43)*3</f>
        <v>0</v>
      </c>
      <c r="P43">
        <f>('King hourly counts 2005'!P43)*3</f>
        <v>0</v>
      </c>
      <c r="Q43">
        <f>('King hourly counts 2005'!Q43)*3</f>
        <v>0</v>
      </c>
      <c r="R43">
        <f>('King hourly counts 2005'!R43)*3</f>
        <v>0</v>
      </c>
      <c r="S43">
        <f>('King hourly counts 2005'!S43)*3</f>
        <v>0</v>
      </c>
      <c r="T43">
        <f>('King hourly counts 2005'!T43)*3</f>
        <v>0</v>
      </c>
      <c r="U43">
        <f>('King hourly counts 2005'!U43)*3</f>
        <v>0</v>
      </c>
      <c r="V43">
        <f>('King hourly counts 2005'!V43)*3</f>
        <v>0</v>
      </c>
      <c r="W43">
        <f>('King hourly counts 2005'!W43)*3</f>
        <v>0</v>
      </c>
      <c r="X43">
        <f>('King hourly counts 2005'!X43)*3</f>
        <v>0</v>
      </c>
      <c r="Y43">
        <f>('King hourly counts 2005'!Y43)*3</f>
        <v>0</v>
      </c>
      <c r="Z43" s="40">
        <f t="shared" si="11"/>
        <v>0</v>
      </c>
      <c r="AB43">
        <f t="shared" si="5"/>
        <v>0</v>
      </c>
      <c r="AC43">
        <f t="shared" si="6"/>
        <v>0</v>
      </c>
      <c r="AE43">
        <f t="shared" si="7"/>
        <v>24</v>
      </c>
      <c r="AF43">
        <f t="shared" si="8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2">
      <c r="A44" s="1">
        <v>43671</v>
      </c>
      <c r="B44">
        <f>('King hourly counts 2005'!B44)*3</f>
        <v>0</v>
      </c>
      <c r="C44">
        <f>('King hourly counts 2005'!C44)*3</f>
        <v>0</v>
      </c>
      <c r="D44">
        <f>('King hourly counts 2005'!D44)*3</f>
        <v>0</v>
      </c>
      <c r="E44">
        <f>('King hourly counts 2005'!E44)*3</f>
        <v>0</v>
      </c>
      <c r="F44">
        <f>('King hourly counts 2005'!F44)*3</f>
        <v>0</v>
      </c>
      <c r="G44">
        <f>('King hourly counts 2005'!G44)*3</f>
        <v>0</v>
      </c>
      <c r="H44">
        <f>('King hourly counts 2005'!H44)*3</f>
        <v>0</v>
      </c>
      <c r="I44">
        <f>('King hourly counts 2005'!I44)*3</f>
        <v>0</v>
      </c>
      <c r="J44">
        <f>('King hourly counts 2005'!J44)*3</f>
        <v>0</v>
      </c>
      <c r="K44">
        <f>('King hourly counts 2005'!K44)*3</f>
        <v>0</v>
      </c>
      <c r="L44">
        <f>('King hourly counts 2005'!L44)*3</f>
        <v>0</v>
      </c>
      <c r="M44">
        <f>('King hourly counts 2005'!M44)*3</f>
        <v>0</v>
      </c>
      <c r="N44">
        <f>('King hourly counts 2005'!N44)*3</f>
        <v>0</v>
      </c>
      <c r="O44">
        <f>('King hourly counts 2005'!O44)*3</f>
        <v>0</v>
      </c>
      <c r="P44">
        <f>('King hourly counts 2005'!P44)*3</f>
        <v>0</v>
      </c>
      <c r="Q44">
        <f>('King hourly counts 2005'!Q44)*3</f>
        <v>0</v>
      </c>
      <c r="R44">
        <f>('King hourly counts 2005'!R44)*3</f>
        <v>0</v>
      </c>
      <c r="S44">
        <f>('King hourly counts 2005'!S44)*3</f>
        <v>0</v>
      </c>
      <c r="T44">
        <f>('King hourly counts 2005'!T44)*3</f>
        <v>0</v>
      </c>
      <c r="U44">
        <f>('King hourly counts 2005'!U44)*3</f>
        <v>0</v>
      </c>
      <c r="V44">
        <f>('King hourly counts 2005'!V44)*3</f>
        <v>0</v>
      </c>
      <c r="W44">
        <f>('King hourly counts 2005'!W44)*3</f>
        <v>0</v>
      </c>
      <c r="X44">
        <f>('King hourly counts 2005'!X44)*3</f>
        <v>0</v>
      </c>
      <c r="Y44">
        <f>('King hourly counts 2005'!Y44)*3</f>
        <v>0</v>
      </c>
      <c r="Z44" s="40">
        <f t="shared" si="11"/>
        <v>0</v>
      </c>
      <c r="AB44">
        <f t="shared" si="5"/>
        <v>0</v>
      </c>
      <c r="AC44">
        <f t="shared" si="6"/>
        <v>0</v>
      </c>
      <c r="AE44">
        <f t="shared" si="7"/>
        <v>24</v>
      </c>
      <c r="AF44">
        <f t="shared" si="8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">
      <c r="A45" s="1">
        <v>43672</v>
      </c>
      <c r="B45">
        <f>('King hourly counts 2005'!B45)*3</f>
        <v>0</v>
      </c>
      <c r="C45">
        <f>('King hourly counts 2005'!C45)*3</f>
        <v>0</v>
      </c>
      <c r="D45">
        <f>('King hourly counts 2005'!D45)*3</f>
        <v>0</v>
      </c>
      <c r="E45">
        <f>('King hourly counts 2005'!E45)*3</f>
        <v>0</v>
      </c>
      <c r="F45">
        <f>('King hourly counts 2005'!F45)*3</f>
        <v>0</v>
      </c>
      <c r="G45">
        <f>('King hourly counts 2005'!G45)*3</f>
        <v>0</v>
      </c>
      <c r="H45">
        <f>('King hourly counts 2005'!H45)*3</f>
        <v>0</v>
      </c>
      <c r="I45">
        <f>('King hourly counts 2005'!I45)*3</f>
        <v>0</v>
      </c>
      <c r="J45">
        <f>('King hourly counts 2005'!J45)*3</f>
        <v>0</v>
      </c>
      <c r="K45">
        <f>('King hourly counts 2005'!K45)*3</f>
        <v>0</v>
      </c>
      <c r="L45">
        <f>('King hourly counts 2005'!L45)*3</f>
        <v>0</v>
      </c>
      <c r="M45">
        <f>('King hourly counts 2005'!M45)*3</f>
        <v>0</v>
      </c>
      <c r="N45">
        <f>('King hourly counts 2005'!N45)*3</f>
        <v>0</v>
      </c>
      <c r="O45">
        <f>('King hourly counts 2005'!O45)*3</f>
        <v>0</v>
      </c>
      <c r="P45">
        <f>('King hourly counts 2005'!P45)*3</f>
        <v>0</v>
      </c>
      <c r="Q45">
        <f>('King hourly counts 2005'!Q45)*3</f>
        <v>0</v>
      </c>
      <c r="R45">
        <f>('King hourly counts 2005'!R45)*3</f>
        <v>0</v>
      </c>
      <c r="S45">
        <f>('King hourly counts 2005'!S45)*3</f>
        <v>0</v>
      </c>
      <c r="T45">
        <f>('King hourly counts 2005'!T45)*3</f>
        <v>0</v>
      </c>
      <c r="U45">
        <f>('King hourly counts 2005'!U45)*3</f>
        <v>0</v>
      </c>
      <c r="V45">
        <f>('King hourly counts 2005'!V45)*3</f>
        <v>3</v>
      </c>
      <c r="W45">
        <f>('King hourly counts 2005'!W45)*3</f>
        <v>0</v>
      </c>
      <c r="X45">
        <f>('King hourly counts 2005'!X45)*3</f>
        <v>0</v>
      </c>
      <c r="Y45">
        <f>('King hourly counts 2005'!Y45)*3</f>
        <v>0</v>
      </c>
      <c r="Z45" s="40">
        <f t="shared" si="11"/>
        <v>3</v>
      </c>
      <c r="AB45">
        <f t="shared" si="5"/>
        <v>3</v>
      </c>
      <c r="AC45">
        <f t="shared" si="6"/>
        <v>6.2608695652173925</v>
      </c>
      <c r="AE45">
        <f t="shared" si="7"/>
        <v>24</v>
      </c>
      <c r="AF45">
        <f t="shared" si="8"/>
        <v>4.3478260869565216E-2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1</v>
      </c>
      <c r="BA45">
        <f t="shared" si="9"/>
        <v>1</v>
      </c>
      <c r="BB45">
        <f t="shared" si="9"/>
        <v>0</v>
      </c>
      <c r="BC45">
        <f t="shared" si="9"/>
        <v>0</v>
      </c>
    </row>
    <row r="46" spans="1:55" x14ac:dyDescent="0.2">
      <c r="A46" s="1">
        <v>43673</v>
      </c>
      <c r="B46">
        <f>('King hourly counts 2005'!B46)*3</f>
        <v>0</v>
      </c>
      <c r="C46">
        <f>('King hourly counts 2005'!C46)*3</f>
        <v>0</v>
      </c>
      <c r="D46">
        <f>('King hourly counts 2005'!D46)*3</f>
        <v>0</v>
      </c>
      <c r="E46">
        <f>('King hourly counts 2005'!E46)*3</f>
        <v>0</v>
      </c>
      <c r="F46">
        <f>('King hourly counts 2005'!F46)*3</f>
        <v>0</v>
      </c>
      <c r="G46">
        <f>('King hourly counts 2005'!G46)*3</f>
        <v>0</v>
      </c>
      <c r="H46">
        <f>('King hourly counts 2005'!H46)*3</f>
        <v>0</v>
      </c>
      <c r="I46">
        <f>('King hourly counts 2005'!I46)*3</f>
        <v>0</v>
      </c>
      <c r="J46">
        <f>('King hourly counts 2005'!J46)*3</f>
        <v>0</v>
      </c>
      <c r="K46">
        <f>('King hourly counts 2005'!K46)*3</f>
        <v>0</v>
      </c>
      <c r="L46">
        <f>('King hourly counts 2005'!L46)*3</f>
        <v>0</v>
      </c>
      <c r="M46">
        <f>('King hourly counts 2005'!M46)*3</f>
        <v>0</v>
      </c>
      <c r="N46">
        <f>('King hourly counts 2005'!N46)*3</f>
        <v>0</v>
      </c>
      <c r="O46">
        <f>('King hourly counts 2005'!O46)*3</f>
        <v>0</v>
      </c>
      <c r="P46">
        <f>('King hourly counts 2005'!P46)*3</f>
        <v>0</v>
      </c>
      <c r="Q46">
        <f>('King hourly counts 2005'!Q46)*3</f>
        <v>0</v>
      </c>
      <c r="R46">
        <f>('King hourly counts 2005'!R46)*3</f>
        <v>0</v>
      </c>
      <c r="S46">
        <f>('King hourly counts 2005'!S46)*3</f>
        <v>0</v>
      </c>
      <c r="T46">
        <f>('King hourly counts 2005'!T46)*3</f>
        <v>0</v>
      </c>
      <c r="U46">
        <f>('King hourly counts 2005'!U46)*3</f>
        <v>0</v>
      </c>
      <c r="V46">
        <f>('King hourly counts 2005'!V46)*3</f>
        <v>0</v>
      </c>
      <c r="W46">
        <f>('King hourly counts 2005'!W46)*3</f>
        <v>0</v>
      </c>
      <c r="X46">
        <f>('King hourly counts 2005'!X46)*3</f>
        <v>0</v>
      </c>
      <c r="Y46">
        <f>('King hourly counts 2005'!Y46)*3</f>
        <v>0</v>
      </c>
      <c r="Z46" s="40">
        <f t="shared" si="11"/>
        <v>0</v>
      </c>
      <c r="AB46">
        <f t="shared" si="5"/>
        <v>0</v>
      </c>
      <c r="AC46">
        <f t="shared" si="6"/>
        <v>0</v>
      </c>
      <c r="AE46">
        <f t="shared" si="7"/>
        <v>24</v>
      </c>
      <c r="AF46">
        <f t="shared" si="8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">
      <c r="A47" s="1">
        <v>43674</v>
      </c>
      <c r="B47">
        <f>('King hourly counts 2005'!B47)*3</f>
        <v>0</v>
      </c>
      <c r="C47">
        <f>('King hourly counts 2005'!C47)*3</f>
        <v>0</v>
      </c>
      <c r="D47">
        <f>('King hourly counts 2005'!D47)*3</f>
        <v>0</v>
      </c>
      <c r="E47">
        <f>('King hourly counts 2005'!E47)*3</f>
        <v>0</v>
      </c>
      <c r="F47">
        <f>('King hourly counts 2005'!F47)*3</f>
        <v>0</v>
      </c>
      <c r="G47">
        <f>('King hourly counts 2005'!G47)*3</f>
        <v>0</v>
      </c>
      <c r="H47">
        <f>('King hourly counts 2005'!H47)*3</f>
        <v>0</v>
      </c>
      <c r="I47">
        <f>('King hourly counts 2005'!I47)*3</f>
        <v>0</v>
      </c>
      <c r="J47">
        <f>('King hourly counts 2005'!J47)*3</f>
        <v>0</v>
      </c>
      <c r="K47">
        <f>('King hourly counts 2005'!K47)*3</f>
        <v>0</v>
      </c>
      <c r="L47">
        <f>('King hourly counts 2005'!L47)*3</f>
        <v>0</v>
      </c>
      <c r="M47">
        <f>('King hourly counts 2005'!M47)*3</f>
        <v>0</v>
      </c>
      <c r="N47">
        <f>('King hourly counts 2005'!N47)*3</f>
        <v>0</v>
      </c>
      <c r="O47">
        <f>('King hourly counts 2005'!O47)*3</f>
        <v>0</v>
      </c>
      <c r="P47">
        <f>('King hourly counts 2005'!P47)*3</f>
        <v>0</v>
      </c>
      <c r="Q47">
        <f>('King hourly counts 2005'!Q47)*3</f>
        <v>0</v>
      </c>
      <c r="R47">
        <f>('King hourly counts 2005'!R47)*3</f>
        <v>0</v>
      </c>
      <c r="S47">
        <f>('King hourly counts 2005'!S47)*3</f>
        <v>0</v>
      </c>
      <c r="T47">
        <f>('King hourly counts 2005'!T47)*3</f>
        <v>0</v>
      </c>
      <c r="U47">
        <f>('King hourly counts 2005'!U47)*3</f>
        <v>0</v>
      </c>
      <c r="V47">
        <f>('King hourly counts 2005'!V47)*3</f>
        <v>0</v>
      </c>
      <c r="W47">
        <f>('King hourly counts 2005'!W47)*3</f>
        <v>0</v>
      </c>
      <c r="X47">
        <f>('King hourly counts 2005'!X47)*3</f>
        <v>0</v>
      </c>
      <c r="Y47">
        <f>('King hourly counts 2005'!Y47)*3</f>
        <v>0</v>
      </c>
      <c r="Z47" s="40">
        <f t="shared" si="11"/>
        <v>0</v>
      </c>
      <c r="AB47">
        <f t="shared" si="5"/>
        <v>0</v>
      </c>
      <c r="AC47">
        <f t="shared" si="6"/>
        <v>0</v>
      </c>
      <c r="AE47">
        <f t="shared" si="7"/>
        <v>24</v>
      </c>
      <c r="AF47">
        <f t="shared" si="8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2">
      <c r="A48" s="1">
        <v>43675</v>
      </c>
      <c r="B48">
        <f>('King hourly counts 2005'!B48)*3</f>
        <v>0</v>
      </c>
      <c r="C48">
        <f>('King hourly counts 2005'!C48)*3</f>
        <v>0</v>
      </c>
      <c r="D48">
        <f>('King hourly counts 2005'!D48)*3</f>
        <v>0</v>
      </c>
      <c r="E48">
        <f>('King hourly counts 2005'!E48)*3</f>
        <v>0</v>
      </c>
      <c r="F48">
        <f>('King hourly counts 2005'!F48)*3</f>
        <v>0</v>
      </c>
      <c r="G48">
        <f>('King hourly counts 2005'!G48)*3</f>
        <v>0</v>
      </c>
      <c r="H48">
        <f>('King hourly counts 2005'!H48)*3</f>
        <v>0</v>
      </c>
      <c r="I48">
        <f>('King hourly counts 2005'!I48)*3</f>
        <v>0</v>
      </c>
      <c r="J48">
        <f>('King hourly counts 2005'!J48)*3</f>
        <v>0</v>
      </c>
      <c r="K48">
        <f>('King hourly counts 2005'!K48)*3</f>
        <v>0</v>
      </c>
      <c r="L48">
        <f>('King hourly counts 2005'!L48)*3</f>
        <v>0</v>
      </c>
      <c r="M48">
        <f>('King hourly counts 2005'!M48)*3</f>
        <v>0</v>
      </c>
      <c r="N48">
        <f>('King hourly counts 2005'!N48)*3</f>
        <v>0</v>
      </c>
      <c r="O48">
        <f>('King hourly counts 2005'!O48)*3</f>
        <v>0</v>
      </c>
      <c r="P48">
        <f>('King hourly counts 2005'!P48)*3</f>
        <v>0</v>
      </c>
      <c r="Q48">
        <f>('King hourly counts 2005'!Q48)*3</f>
        <v>0</v>
      </c>
      <c r="R48">
        <f>('King hourly counts 2005'!R48)*3</f>
        <v>0</v>
      </c>
      <c r="S48">
        <f>('King hourly counts 2005'!S48)*3</f>
        <v>0</v>
      </c>
      <c r="T48">
        <f>('King hourly counts 2005'!T48)*3</f>
        <v>0</v>
      </c>
      <c r="U48">
        <f>('King hourly counts 2005'!U48)*3</f>
        <v>0</v>
      </c>
      <c r="V48">
        <f>('King hourly counts 2005'!V48)*3</f>
        <v>0</v>
      </c>
      <c r="W48">
        <f>('King hourly counts 2005'!W48)*3</f>
        <v>0</v>
      </c>
      <c r="X48">
        <f>('King hourly counts 2005'!X48)*3</f>
        <v>0</v>
      </c>
      <c r="Y48">
        <f>('King hourly counts 2005'!Y48)*3</f>
        <v>0</v>
      </c>
      <c r="Z48" s="40">
        <f t="shared" si="11"/>
        <v>0</v>
      </c>
      <c r="AB48">
        <f t="shared" si="5"/>
        <v>0</v>
      </c>
      <c r="AC48">
        <f t="shared" si="6"/>
        <v>0</v>
      </c>
      <c r="AE48">
        <f t="shared" si="7"/>
        <v>24</v>
      </c>
      <c r="AF48">
        <f t="shared" si="8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">
      <c r="A49" s="1">
        <v>43676</v>
      </c>
      <c r="B49">
        <f>('King hourly counts 2005'!B49)*3</f>
        <v>0</v>
      </c>
      <c r="C49">
        <f>('King hourly counts 2005'!C49)*3</f>
        <v>0</v>
      </c>
      <c r="D49">
        <f>('King hourly counts 2005'!D49)*3</f>
        <v>3</v>
      </c>
      <c r="E49">
        <f>('King hourly counts 2005'!E49)*3</f>
        <v>0</v>
      </c>
      <c r="F49">
        <f>('King hourly counts 2005'!F49)*3</f>
        <v>0</v>
      </c>
      <c r="G49">
        <f>('King hourly counts 2005'!G49)*3</f>
        <v>0</v>
      </c>
      <c r="H49">
        <f>('King hourly counts 2005'!H49)*3</f>
        <v>0</v>
      </c>
      <c r="I49">
        <f>('King hourly counts 2005'!I49)*3</f>
        <v>0</v>
      </c>
      <c r="J49">
        <f>('King hourly counts 2005'!J49)*3</f>
        <v>0</v>
      </c>
      <c r="K49">
        <f>('King hourly counts 2005'!K49)*3</f>
        <v>0</v>
      </c>
      <c r="L49">
        <f>('King hourly counts 2005'!L49)*3</f>
        <v>0</v>
      </c>
      <c r="M49">
        <f>('King hourly counts 2005'!M49)*3</f>
        <v>0</v>
      </c>
      <c r="N49">
        <f>('King hourly counts 2005'!N49)*3</f>
        <v>0</v>
      </c>
      <c r="O49">
        <f>('King hourly counts 2005'!O49)*3</f>
        <v>0</v>
      </c>
      <c r="P49">
        <f>('King hourly counts 2005'!P49)*3</f>
        <v>0</v>
      </c>
      <c r="Q49">
        <f>('King hourly counts 2005'!Q49)*3</f>
        <v>0</v>
      </c>
      <c r="R49">
        <f>('King hourly counts 2005'!R49)*3</f>
        <v>0</v>
      </c>
      <c r="S49">
        <f>('King hourly counts 2005'!S49)*3</f>
        <v>0</v>
      </c>
      <c r="T49">
        <f>('King hourly counts 2005'!T49)*3</f>
        <v>0</v>
      </c>
      <c r="U49">
        <f>('King hourly counts 2005'!U49)*3</f>
        <v>0</v>
      </c>
      <c r="V49">
        <f>('King hourly counts 2005'!V49)*3</f>
        <v>0</v>
      </c>
      <c r="W49">
        <f>('King hourly counts 2005'!W49)*3</f>
        <v>0</v>
      </c>
      <c r="X49">
        <f>('King hourly counts 2005'!X49)*3</f>
        <v>0</v>
      </c>
      <c r="Y49">
        <f>('King hourly counts 2005'!Y49)*3</f>
        <v>0</v>
      </c>
      <c r="Z49" s="40">
        <f t="shared" si="11"/>
        <v>3</v>
      </c>
      <c r="AB49">
        <f t="shared" si="5"/>
        <v>3</v>
      </c>
      <c r="AC49">
        <f t="shared" si="6"/>
        <v>6.2608695652173925</v>
      </c>
      <c r="AE49">
        <f t="shared" si="7"/>
        <v>24</v>
      </c>
      <c r="AF49">
        <f t="shared" si="8"/>
        <v>4.3478260869565216E-2</v>
      </c>
      <c r="AG49">
        <f t="shared" si="12"/>
        <v>0</v>
      </c>
      <c r="AH49">
        <f t="shared" si="12"/>
        <v>1</v>
      </c>
      <c r="AI49">
        <f t="shared" si="12"/>
        <v>1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">
      <c r="A50" s="1">
        <v>43677</v>
      </c>
      <c r="B50">
        <f>('King hourly counts 2005'!B50)*3</f>
        <v>0</v>
      </c>
      <c r="C50">
        <f>('King hourly counts 2005'!C50)*3</f>
        <v>3</v>
      </c>
      <c r="D50">
        <f>('King hourly counts 2005'!D50)*3</f>
        <v>0</v>
      </c>
      <c r="E50">
        <f>('King hourly counts 2005'!E50)*3</f>
        <v>0</v>
      </c>
      <c r="F50">
        <f>('King hourly counts 2005'!F50)*3</f>
        <v>0</v>
      </c>
      <c r="G50">
        <f>('King hourly counts 2005'!G50)*3</f>
        <v>0</v>
      </c>
      <c r="H50">
        <f>('King hourly counts 2005'!H50)*3</f>
        <v>0</v>
      </c>
      <c r="I50">
        <f>('King hourly counts 2005'!I50)*3</f>
        <v>0</v>
      </c>
      <c r="J50">
        <f>('King hourly counts 2005'!J50)*3</f>
        <v>0</v>
      </c>
      <c r="K50">
        <f>('King hourly counts 2005'!K50)*3</f>
        <v>0</v>
      </c>
      <c r="L50">
        <f>('King hourly counts 2005'!L50)*3</f>
        <v>0</v>
      </c>
      <c r="M50">
        <f>('King hourly counts 2005'!M50)*3</f>
        <v>0</v>
      </c>
      <c r="N50">
        <f>('King hourly counts 2005'!N50)*3</f>
        <v>0</v>
      </c>
      <c r="O50">
        <f>('King hourly counts 2005'!O50)*3</f>
        <v>0</v>
      </c>
      <c r="P50">
        <f>('King hourly counts 2005'!P50)*3</f>
        <v>0</v>
      </c>
      <c r="Q50">
        <f>('King hourly counts 2005'!Q50)*3</f>
        <v>0</v>
      </c>
      <c r="R50">
        <f>('King hourly counts 2005'!R50)*3</f>
        <v>0</v>
      </c>
      <c r="S50">
        <f>('King hourly counts 2005'!S50)*3</f>
        <v>0</v>
      </c>
      <c r="T50">
        <f>('King hourly counts 2005'!T50)*3</f>
        <v>0</v>
      </c>
      <c r="U50">
        <f>('King hourly counts 2005'!U50)*3</f>
        <v>0</v>
      </c>
      <c r="V50">
        <f>('King hourly counts 2005'!V50)*3</f>
        <v>0</v>
      </c>
      <c r="W50">
        <f>('King hourly counts 2005'!W50)*3</f>
        <v>0</v>
      </c>
      <c r="X50">
        <f>('King hourly counts 2005'!X50)*3</f>
        <v>0</v>
      </c>
      <c r="Y50">
        <f>('King hourly counts 2005'!Y50)*3</f>
        <v>0</v>
      </c>
      <c r="Z50" s="40">
        <f t="shared" si="11"/>
        <v>3</v>
      </c>
      <c r="AB50">
        <f t="shared" si="5"/>
        <v>3</v>
      </c>
      <c r="AC50">
        <f t="shared" si="6"/>
        <v>6.2608695652173925</v>
      </c>
      <c r="AE50">
        <f t="shared" si="7"/>
        <v>24</v>
      </c>
      <c r="AF50">
        <f t="shared" si="8"/>
        <v>4.3478260869565216E-2</v>
      </c>
      <c r="AG50">
        <f t="shared" si="12"/>
        <v>1</v>
      </c>
      <c r="AH50">
        <f t="shared" si="12"/>
        <v>1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">
      <c r="A51" s="1">
        <v>43678</v>
      </c>
      <c r="B51">
        <f>('King hourly counts 2005'!B51)*3</f>
        <v>0</v>
      </c>
      <c r="C51">
        <f>('King hourly counts 2005'!C51)*3</f>
        <v>0</v>
      </c>
      <c r="D51">
        <f>('King hourly counts 2005'!D51)*3</f>
        <v>0</v>
      </c>
      <c r="E51">
        <f>('King hourly counts 2005'!E51)*3</f>
        <v>0</v>
      </c>
      <c r="F51">
        <f>('King hourly counts 2005'!F51)*3</f>
        <v>0</v>
      </c>
      <c r="G51">
        <f>('King hourly counts 2005'!G51)*3</f>
        <v>0</v>
      </c>
      <c r="H51">
        <f>('King hourly counts 2005'!H51)*3</f>
        <v>0</v>
      </c>
      <c r="I51">
        <f>('King hourly counts 2005'!I51)*3</f>
        <v>0</v>
      </c>
      <c r="J51">
        <f>('King hourly counts 2005'!J51)*3</f>
        <v>0</v>
      </c>
      <c r="K51">
        <f>('King hourly counts 2005'!K51)*3</f>
        <v>0</v>
      </c>
      <c r="L51">
        <f>('King hourly counts 2005'!L51)*3</f>
        <v>0</v>
      </c>
      <c r="M51">
        <f>('King hourly counts 2005'!M51)*3</f>
        <v>0</v>
      </c>
      <c r="N51" s="33"/>
      <c r="O51" s="33"/>
      <c r="P51" s="33"/>
      <c r="Q51" s="33"/>
      <c r="R51">
        <f>('King hourly counts 2005'!R51)*3</f>
        <v>0</v>
      </c>
      <c r="S51">
        <f>('King hourly counts 2005'!S51)*3</f>
        <v>0</v>
      </c>
      <c r="T51">
        <f>('King hourly counts 2005'!T51)*3</f>
        <v>0</v>
      </c>
      <c r="U51">
        <f>('King hourly counts 2005'!U51)*3</f>
        <v>0</v>
      </c>
      <c r="V51">
        <f>('King hourly counts 2005'!V51)*3</f>
        <v>0</v>
      </c>
      <c r="W51">
        <f>('King hourly counts 2005'!W51)*3</f>
        <v>0</v>
      </c>
      <c r="X51">
        <f>('King hourly counts 2005'!X51)*3</f>
        <v>0</v>
      </c>
      <c r="Y51">
        <f>('King hourly counts 2005'!Y51)*3</f>
        <v>0</v>
      </c>
      <c r="Z51" s="40">
        <f t="shared" si="11"/>
        <v>0</v>
      </c>
      <c r="AB51" s="33">
        <f t="shared" si="5"/>
        <v>0</v>
      </c>
      <c r="AC51">
        <f t="shared" si="6"/>
        <v>0</v>
      </c>
      <c r="AE51">
        <f>AE1*SUM(B96:M96,R96:Y96)</f>
        <v>24</v>
      </c>
      <c r="AF51">
        <f t="shared" si="8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12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">
      <c r="A52" s="1">
        <v>43679</v>
      </c>
      <c r="B52">
        <f>('King hourly counts 2005'!B52)*3</f>
        <v>0</v>
      </c>
      <c r="C52">
        <f>('King hourly counts 2005'!C52)*3</f>
        <v>0</v>
      </c>
      <c r="D52">
        <f>('King hourly counts 2005'!D52)*3</f>
        <v>0</v>
      </c>
      <c r="E52">
        <f>('King hourly counts 2005'!E52)*3</f>
        <v>0</v>
      </c>
      <c r="F52">
        <f>('King hourly counts 2005'!F52)*3</f>
        <v>0</v>
      </c>
      <c r="G52">
        <f>('King hourly counts 2005'!G52)*3</f>
        <v>0</v>
      </c>
      <c r="H52">
        <f>('King hourly counts 2005'!H52)*3</f>
        <v>0</v>
      </c>
      <c r="I52">
        <f>('King hourly counts 2005'!I52)*3</f>
        <v>0</v>
      </c>
      <c r="J52">
        <f>('King hourly counts 2005'!J52)*3</f>
        <v>0</v>
      </c>
      <c r="K52">
        <f>('King hourly counts 2005'!K52)*3</f>
        <v>0</v>
      </c>
      <c r="L52">
        <f>('King hourly counts 2005'!L52)*3</f>
        <v>0</v>
      </c>
      <c r="M52">
        <f>('King hourly counts 2005'!M52)*3</f>
        <v>0</v>
      </c>
      <c r="N52">
        <f>('King hourly counts 2005'!N52)*3</f>
        <v>0</v>
      </c>
      <c r="O52">
        <f>('King hourly counts 2005'!O52)*3</f>
        <v>0</v>
      </c>
      <c r="P52">
        <f>('King hourly counts 2005'!P52)*3</f>
        <v>0</v>
      </c>
      <c r="Q52">
        <f>('King hourly counts 2005'!Q52)*3</f>
        <v>0</v>
      </c>
      <c r="R52">
        <f>('King hourly counts 2005'!R52)*3</f>
        <v>0</v>
      </c>
      <c r="S52">
        <f>('King hourly counts 2005'!S52)*3</f>
        <v>0</v>
      </c>
      <c r="T52">
        <f>('King hourly counts 2005'!T52)*3</f>
        <v>0</v>
      </c>
      <c r="U52">
        <f>('King hourly counts 2005'!U52)*3</f>
        <v>0</v>
      </c>
      <c r="V52">
        <f>('King hourly counts 2005'!V52)*3</f>
        <v>0</v>
      </c>
      <c r="W52">
        <f>('King hourly counts 2005'!W52)*3</f>
        <v>0</v>
      </c>
      <c r="X52">
        <f>('King hourly counts 2005'!X52)*3</f>
        <v>0</v>
      </c>
      <c r="Y52">
        <f>('King hourly counts 2005'!Y52)*3</f>
        <v>0</v>
      </c>
      <c r="Z52" s="40">
        <f t="shared" si="11"/>
        <v>0</v>
      </c>
      <c r="AB52">
        <f t="shared" si="5"/>
        <v>0</v>
      </c>
      <c r="AC52">
        <f t="shared" si="6"/>
        <v>0</v>
      </c>
      <c r="AE52">
        <f t="shared" si="7"/>
        <v>24</v>
      </c>
      <c r="AF52">
        <f t="shared" si="8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12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">
      <c r="A53" s="1">
        <v>43680</v>
      </c>
      <c r="B53">
        <f>('King hourly counts 2005'!B53)*3</f>
        <v>0</v>
      </c>
      <c r="C53">
        <f>('King hourly counts 2005'!C53)*3</f>
        <v>3</v>
      </c>
      <c r="D53">
        <f>('King hourly counts 2005'!D53)*3</f>
        <v>0</v>
      </c>
      <c r="E53">
        <f>('King hourly counts 2005'!E53)*3</f>
        <v>0</v>
      </c>
      <c r="F53">
        <f>('King hourly counts 2005'!F53)*3</f>
        <v>0</v>
      </c>
      <c r="G53">
        <f>('King hourly counts 2005'!G53)*3</f>
        <v>0</v>
      </c>
      <c r="H53">
        <f>('King hourly counts 2005'!H53)*3</f>
        <v>0</v>
      </c>
      <c r="I53">
        <f>('King hourly counts 2005'!I53)*3</f>
        <v>0</v>
      </c>
      <c r="J53">
        <f>('King hourly counts 2005'!J53)*3</f>
        <v>0</v>
      </c>
      <c r="K53">
        <f>('King hourly counts 2005'!K53)*3</f>
        <v>0</v>
      </c>
      <c r="L53">
        <f>('King hourly counts 2005'!L53)*3</f>
        <v>0</v>
      </c>
      <c r="M53">
        <f>('King hourly counts 2005'!M53)*3</f>
        <v>0</v>
      </c>
      <c r="N53">
        <f>('King hourly counts 2005'!N53)*3</f>
        <v>0</v>
      </c>
      <c r="O53">
        <f>('King hourly counts 2005'!O53)*3</f>
        <v>0</v>
      </c>
      <c r="P53">
        <f>('King hourly counts 2005'!P53)*3</f>
        <v>0</v>
      </c>
      <c r="Q53">
        <f>('King hourly counts 2005'!Q53)*3</f>
        <v>0</v>
      </c>
      <c r="R53">
        <f>('King hourly counts 2005'!R53)*3</f>
        <v>0</v>
      </c>
      <c r="S53">
        <f>('King hourly counts 2005'!S53)*3</f>
        <v>0</v>
      </c>
      <c r="T53">
        <f>('King hourly counts 2005'!T53)*3</f>
        <v>0</v>
      </c>
      <c r="U53">
        <f>('King hourly counts 2005'!U53)*3</f>
        <v>0</v>
      </c>
      <c r="V53">
        <f>('King hourly counts 2005'!V53)*3</f>
        <v>0</v>
      </c>
      <c r="W53">
        <f>('King hourly counts 2005'!W53)*3</f>
        <v>0</v>
      </c>
      <c r="X53">
        <f>('King hourly counts 2005'!X53)*3</f>
        <v>0</v>
      </c>
      <c r="Y53">
        <f>('King hourly counts 2005'!Y53)*3</f>
        <v>0</v>
      </c>
      <c r="Z53" s="40">
        <f t="shared" si="11"/>
        <v>3</v>
      </c>
      <c r="AB53">
        <f t="shared" si="5"/>
        <v>3</v>
      </c>
      <c r="AC53">
        <f t="shared" si="6"/>
        <v>6.2608695652173925</v>
      </c>
      <c r="AE53">
        <f t="shared" si="7"/>
        <v>24</v>
      </c>
      <c r="AF53">
        <f t="shared" si="8"/>
        <v>4.3478260869565216E-2</v>
      </c>
      <c r="AG53">
        <f t="shared" si="12"/>
        <v>1</v>
      </c>
      <c r="AH53">
        <f t="shared" si="12"/>
        <v>1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x14ac:dyDescent="0.2">
      <c r="A54" s="1">
        <v>43681</v>
      </c>
      <c r="B54">
        <f>('King hourly counts 2005'!B54)*3</f>
        <v>0</v>
      </c>
      <c r="C54">
        <f>('King hourly counts 2005'!C54)*3</f>
        <v>0</v>
      </c>
      <c r="D54">
        <f>('King hourly counts 2005'!D54)*3</f>
        <v>0</v>
      </c>
      <c r="E54">
        <f>('King hourly counts 2005'!E54)*3</f>
        <v>0</v>
      </c>
      <c r="F54">
        <f>('King hourly counts 2005'!F54)*3</f>
        <v>0</v>
      </c>
      <c r="G54">
        <f>('King hourly counts 2005'!G54)*3</f>
        <v>0</v>
      </c>
      <c r="H54">
        <f>('King hourly counts 2005'!H54)*3</f>
        <v>0</v>
      </c>
      <c r="I54">
        <f>('King hourly counts 2005'!I54)*3</f>
        <v>0</v>
      </c>
      <c r="J54">
        <f>('King hourly counts 2005'!J54)*3</f>
        <v>0</v>
      </c>
      <c r="K54">
        <f>('King hourly counts 2005'!K54)*3</f>
        <v>0</v>
      </c>
      <c r="L54">
        <f>('King hourly counts 2005'!L54)*3</f>
        <v>0</v>
      </c>
      <c r="M54">
        <f>('King hourly counts 2005'!M54)*3</f>
        <v>0</v>
      </c>
      <c r="N54">
        <f>('King hourly counts 2005'!N54)*3</f>
        <v>0</v>
      </c>
      <c r="O54">
        <f>('King hourly counts 2005'!O54)*3</f>
        <v>0</v>
      </c>
      <c r="P54">
        <f>('King hourly counts 2005'!P54)*3</f>
        <v>0</v>
      </c>
      <c r="Q54">
        <f>('King hourly counts 2005'!Q54)*3</f>
        <v>0</v>
      </c>
      <c r="R54">
        <f>('King hourly counts 2005'!R54)*3</f>
        <v>0</v>
      </c>
      <c r="S54">
        <f>('King hourly counts 2005'!S54)*3</f>
        <v>0</v>
      </c>
      <c r="T54">
        <f>('King hourly counts 2005'!T54)*3</f>
        <v>0</v>
      </c>
      <c r="U54">
        <f>('King hourly counts 2005'!U54)*3</f>
        <v>0</v>
      </c>
      <c r="V54">
        <f>('King hourly counts 2005'!V54)*3</f>
        <v>0</v>
      </c>
      <c r="W54">
        <f>('King hourly counts 2005'!W54)*3</f>
        <v>0</v>
      </c>
      <c r="X54">
        <f>('King hourly counts 2005'!X54)*3</f>
        <v>0</v>
      </c>
      <c r="Y54">
        <f>('King hourly counts 2005'!Y54)*3</f>
        <v>0</v>
      </c>
      <c r="Z54" s="40">
        <f t="shared" si="11"/>
        <v>0</v>
      </c>
      <c r="AB54">
        <f t="shared" si="5"/>
        <v>0</v>
      </c>
      <c r="AC54">
        <f t="shared" si="6"/>
        <v>0</v>
      </c>
      <c r="AE54">
        <f t="shared" si="7"/>
        <v>24</v>
      </c>
      <c r="AF54">
        <f t="shared" si="8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3">(W54/3-X54/3)^2</f>
        <v>0</v>
      </c>
      <c r="BC54">
        <f t="shared" si="13"/>
        <v>0</v>
      </c>
    </row>
    <row r="55" spans="1:55" x14ac:dyDescent="0.2">
      <c r="A55" s="1">
        <v>43682</v>
      </c>
      <c r="B55">
        <f>('King hourly counts 2005'!B55)*3</f>
        <v>0</v>
      </c>
      <c r="C55">
        <f>('King hourly counts 2005'!C55)*3</f>
        <v>0</v>
      </c>
      <c r="D55">
        <f>('King hourly counts 2005'!D55)*3</f>
        <v>0</v>
      </c>
      <c r="E55">
        <f>('King hourly counts 2005'!E55)*3</f>
        <v>0</v>
      </c>
      <c r="F55">
        <f>('King hourly counts 2005'!F55)*3</f>
        <v>0</v>
      </c>
      <c r="G55">
        <f>('King hourly counts 2005'!G55)*3</f>
        <v>0</v>
      </c>
      <c r="H55">
        <f>('King hourly counts 2005'!H55)*3</f>
        <v>0</v>
      </c>
      <c r="I55">
        <f>('King hourly counts 2005'!I55)*3</f>
        <v>0</v>
      </c>
      <c r="J55">
        <f>('King hourly counts 2005'!J55)*3</f>
        <v>0</v>
      </c>
      <c r="K55">
        <f>('King hourly counts 2005'!K55)*3</f>
        <v>0</v>
      </c>
      <c r="L55">
        <f>('King hourly counts 2005'!L55)*3</f>
        <v>0</v>
      </c>
      <c r="M55">
        <f>('King hourly counts 2005'!M55)*3</f>
        <v>0</v>
      </c>
      <c r="N55">
        <f>('King hourly counts 2005'!N55)*3</f>
        <v>0</v>
      </c>
      <c r="O55">
        <f>('King hourly counts 2005'!O55)*3</f>
        <v>0</v>
      </c>
      <c r="P55">
        <f>('King hourly counts 2005'!P55)*3</f>
        <v>0</v>
      </c>
      <c r="Q55">
        <f>('King hourly counts 2005'!Q55)*3</f>
        <v>0</v>
      </c>
      <c r="R55">
        <f>('King hourly counts 2005'!R55)*3</f>
        <v>0</v>
      </c>
      <c r="S55">
        <f>('King hourly counts 2005'!S55)*3</f>
        <v>0</v>
      </c>
      <c r="T55">
        <f>('King hourly counts 2005'!T55)*3</f>
        <v>0</v>
      </c>
      <c r="U55">
        <f>('King hourly counts 2005'!U55)*3</f>
        <v>0</v>
      </c>
      <c r="V55">
        <f>('King hourly counts 2005'!V55)*3</f>
        <v>0</v>
      </c>
      <c r="W55">
        <f>('King hourly counts 2005'!W55)*3</f>
        <v>0</v>
      </c>
      <c r="X55">
        <f>('King hourly counts 2005'!X55)*3</f>
        <v>0</v>
      </c>
      <c r="Y55">
        <f>('King hourly counts 2005'!Y55)*3</f>
        <v>0</v>
      </c>
      <c r="Z55" s="40">
        <f t="shared" si="11"/>
        <v>0</v>
      </c>
      <c r="AB55">
        <f t="shared" si="5"/>
        <v>0</v>
      </c>
      <c r="AC55">
        <f t="shared" si="6"/>
        <v>0</v>
      </c>
      <c r="AE55">
        <f t="shared" si="7"/>
        <v>24</v>
      </c>
      <c r="AF55">
        <f t="shared" si="8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0</v>
      </c>
      <c r="AV55">
        <f t="shared" si="12"/>
        <v>0</v>
      </c>
      <c r="AW55">
        <f t="shared" ref="AW55:BA87" si="14">(R55/3-S55/3)^2</f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2">
      <c r="A56" s="1">
        <v>43683</v>
      </c>
      <c r="B56">
        <f>('King hourly counts 2005'!B56)*3</f>
        <v>0</v>
      </c>
      <c r="C56">
        <f>('King hourly counts 2005'!C56)*3</f>
        <v>0</v>
      </c>
      <c r="D56">
        <f>('King hourly counts 2005'!D56)*3</f>
        <v>0</v>
      </c>
      <c r="E56">
        <f>('King hourly counts 2005'!E56)*3</f>
        <v>0</v>
      </c>
      <c r="F56">
        <f>('King hourly counts 2005'!F56)*3</f>
        <v>0</v>
      </c>
      <c r="G56">
        <f>('King hourly counts 2005'!G56)*3</f>
        <v>0</v>
      </c>
      <c r="H56">
        <f>('King hourly counts 2005'!H56)*3</f>
        <v>0</v>
      </c>
      <c r="I56">
        <f>('King hourly counts 2005'!I56)*3</f>
        <v>0</v>
      </c>
      <c r="J56">
        <f>('King hourly counts 2005'!J56)*3</f>
        <v>0</v>
      </c>
      <c r="K56">
        <f>('King hourly counts 2005'!K56)*3</f>
        <v>0</v>
      </c>
      <c r="L56">
        <f>('King hourly counts 2005'!L56)*3</f>
        <v>0</v>
      </c>
      <c r="M56">
        <f>('King hourly counts 2005'!M56)*3</f>
        <v>0</v>
      </c>
      <c r="N56">
        <f>('King hourly counts 2005'!N56)*3</f>
        <v>0</v>
      </c>
      <c r="O56">
        <f>('King hourly counts 2005'!O56)*3</f>
        <v>0</v>
      </c>
      <c r="P56">
        <f>('King hourly counts 2005'!P56)*3</f>
        <v>0</v>
      </c>
      <c r="Q56">
        <f>('King hourly counts 2005'!Q56)*3</f>
        <v>0</v>
      </c>
      <c r="R56">
        <f>('King hourly counts 2005'!R56)*3</f>
        <v>0</v>
      </c>
      <c r="S56">
        <f>('King hourly counts 2005'!S56)*3</f>
        <v>0</v>
      </c>
      <c r="T56">
        <f>('King hourly counts 2005'!T56)*3</f>
        <v>0</v>
      </c>
      <c r="U56">
        <f>('King hourly counts 2005'!U56)*3</f>
        <v>0</v>
      </c>
      <c r="V56">
        <f>('King hourly counts 2005'!V56)*3</f>
        <v>0</v>
      </c>
      <c r="W56">
        <f>('King hourly counts 2005'!W56)*3</f>
        <v>0</v>
      </c>
      <c r="X56">
        <f>('King hourly counts 2005'!X56)*3</f>
        <v>0</v>
      </c>
      <c r="Y56">
        <f>('King hourly counts 2005'!Y56)*3</f>
        <v>0</v>
      </c>
      <c r="Z56" s="40">
        <f t="shared" si="11"/>
        <v>0</v>
      </c>
      <c r="AB56">
        <f t="shared" si="5"/>
        <v>0</v>
      </c>
      <c r="AC56">
        <f t="shared" si="6"/>
        <v>0</v>
      </c>
      <c r="AE56">
        <f t="shared" si="7"/>
        <v>24</v>
      </c>
      <c r="AF56">
        <f t="shared" si="8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ref="AU56:AV87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2">
      <c r="A57" s="1">
        <v>43684</v>
      </c>
      <c r="B57">
        <f>('King hourly counts 2005'!B57)*3</f>
        <v>0</v>
      </c>
      <c r="C57">
        <f>('King hourly counts 2005'!C57)*3</f>
        <v>0</v>
      </c>
      <c r="D57">
        <f>('King hourly counts 2005'!D57)*3</f>
        <v>0</v>
      </c>
      <c r="E57">
        <f>('King hourly counts 2005'!E57)*3</f>
        <v>0</v>
      </c>
      <c r="F57">
        <f>('King hourly counts 2005'!F57)*3</f>
        <v>0</v>
      </c>
      <c r="G57">
        <f>('King hourly counts 2005'!G57)*3</f>
        <v>0</v>
      </c>
      <c r="H57">
        <f>('King hourly counts 2005'!H57)*3</f>
        <v>0</v>
      </c>
      <c r="I57">
        <f>('King hourly counts 2005'!I57)*3</f>
        <v>0</v>
      </c>
      <c r="J57">
        <f>('King hourly counts 2005'!J57)*3</f>
        <v>0</v>
      </c>
      <c r="K57">
        <f>('King hourly counts 2005'!K57)*3</f>
        <v>0</v>
      </c>
      <c r="L57">
        <f>('King hourly counts 2005'!L57)*3</f>
        <v>0</v>
      </c>
      <c r="M57">
        <f>('King hourly counts 2005'!M57)*3</f>
        <v>0</v>
      </c>
      <c r="N57">
        <f>('King hourly counts 2005'!N57)*3</f>
        <v>0</v>
      </c>
      <c r="O57">
        <f>('King hourly counts 2005'!O57)*3</f>
        <v>0</v>
      </c>
      <c r="P57">
        <f>('King hourly counts 2005'!P57)*3</f>
        <v>0</v>
      </c>
      <c r="Q57">
        <f>('King hourly counts 2005'!Q57)*3</f>
        <v>0</v>
      </c>
      <c r="R57">
        <f>('King hourly counts 2005'!R57)*3</f>
        <v>0</v>
      </c>
      <c r="S57">
        <f>('King hourly counts 2005'!S57)*3</f>
        <v>0</v>
      </c>
      <c r="T57">
        <f>('King hourly counts 2005'!T57)*3</f>
        <v>0</v>
      </c>
      <c r="U57">
        <f>('King hourly counts 2005'!U57)*3</f>
        <v>0</v>
      </c>
      <c r="V57">
        <f>('King hourly counts 2005'!V57)*3</f>
        <v>0</v>
      </c>
      <c r="W57">
        <f>('King hourly counts 2005'!W57)*3</f>
        <v>0</v>
      </c>
      <c r="X57">
        <f>('King hourly counts 2005'!X57)*3</f>
        <v>0</v>
      </c>
      <c r="Y57">
        <f>('King hourly counts 2005'!Y57)*3</f>
        <v>0</v>
      </c>
      <c r="Z57" s="40">
        <f t="shared" si="11"/>
        <v>0</v>
      </c>
      <c r="AB57">
        <f t="shared" si="5"/>
        <v>0</v>
      </c>
      <c r="AC57">
        <f t="shared" si="6"/>
        <v>0</v>
      </c>
      <c r="AE57">
        <f t="shared" si="7"/>
        <v>24</v>
      </c>
      <c r="AF57">
        <f t="shared" si="8"/>
        <v>0</v>
      </c>
      <c r="AG57">
        <f t="shared" ref="AG57:AT75" si="16">(B57/3-C57/3)^2</f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2">
      <c r="A58" s="1">
        <v>43685</v>
      </c>
      <c r="B58">
        <f>('King hourly counts 2005'!B58)*3</f>
        <v>0</v>
      </c>
      <c r="C58">
        <f>('King hourly counts 2005'!C58)*3</f>
        <v>0</v>
      </c>
      <c r="D58">
        <f>('King hourly counts 2005'!D58)*3</f>
        <v>0</v>
      </c>
      <c r="E58">
        <f>('King hourly counts 2005'!E58)*3</f>
        <v>0</v>
      </c>
      <c r="F58">
        <f>('King hourly counts 2005'!F58)*3</f>
        <v>0</v>
      </c>
      <c r="G58">
        <f>('King hourly counts 2005'!G58)*3</f>
        <v>0</v>
      </c>
      <c r="H58">
        <f>('King hourly counts 2005'!H58)*3</f>
        <v>0</v>
      </c>
      <c r="I58">
        <f>('King hourly counts 2005'!I58)*3</f>
        <v>0</v>
      </c>
      <c r="J58">
        <f>('King hourly counts 2005'!J58)*3</f>
        <v>0</v>
      </c>
      <c r="K58">
        <f>('King hourly counts 2005'!K58)*3</f>
        <v>0</v>
      </c>
      <c r="L58">
        <f>('King hourly counts 2005'!L58)*3</f>
        <v>0</v>
      </c>
      <c r="M58">
        <f>('King hourly counts 2005'!M58)*3</f>
        <v>0</v>
      </c>
      <c r="N58">
        <f>('King hourly counts 2005'!N58)*3</f>
        <v>0</v>
      </c>
      <c r="O58">
        <f>('King hourly counts 2005'!O58)*3</f>
        <v>0</v>
      </c>
      <c r="P58">
        <f>('King hourly counts 2005'!P58)*3</f>
        <v>0</v>
      </c>
      <c r="Q58">
        <f>('King hourly counts 2005'!Q58)*3</f>
        <v>0</v>
      </c>
      <c r="R58">
        <f>('King hourly counts 2005'!R58)*3</f>
        <v>0</v>
      </c>
      <c r="S58">
        <f>('King hourly counts 2005'!S58)*3</f>
        <v>0</v>
      </c>
      <c r="T58">
        <f>('King hourly counts 2005'!T58)*3</f>
        <v>0</v>
      </c>
      <c r="U58">
        <f>('King hourly counts 2005'!U58)*3</f>
        <v>0</v>
      </c>
      <c r="V58">
        <f>('King hourly counts 2005'!V58)*3</f>
        <v>0</v>
      </c>
      <c r="W58">
        <f>('King hourly counts 2005'!W58)*3</f>
        <v>0</v>
      </c>
      <c r="X58">
        <f>('King hourly counts 2005'!X58)*3</f>
        <v>0</v>
      </c>
      <c r="Y58">
        <f>('King hourly counts 2005'!Y58)*3</f>
        <v>0</v>
      </c>
      <c r="Z58" s="40">
        <f t="shared" si="11"/>
        <v>0</v>
      </c>
      <c r="AB58">
        <f t="shared" si="5"/>
        <v>0</v>
      </c>
      <c r="AC58">
        <f t="shared" si="6"/>
        <v>0</v>
      </c>
      <c r="AE58">
        <f t="shared" si="7"/>
        <v>24</v>
      </c>
      <c r="AF58">
        <f t="shared" si="8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x14ac:dyDescent="0.2">
      <c r="A59" s="1">
        <v>43686</v>
      </c>
      <c r="B59">
        <f>('King hourly counts 2005'!B59)*3</f>
        <v>0</v>
      </c>
      <c r="C59">
        <f>('King hourly counts 2005'!C59)*3</f>
        <v>0</v>
      </c>
      <c r="D59">
        <f>('King hourly counts 2005'!D59)*3</f>
        <v>0</v>
      </c>
      <c r="E59">
        <f>('King hourly counts 2005'!E59)*3</f>
        <v>0</v>
      </c>
      <c r="F59">
        <f>('King hourly counts 2005'!F59)*3</f>
        <v>0</v>
      </c>
      <c r="G59">
        <f>('King hourly counts 2005'!G59)*3</f>
        <v>0</v>
      </c>
      <c r="H59">
        <f>('King hourly counts 2005'!H59)*3</f>
        <v>0</v>
      </c>
      <c r="I59">
        <f>('King hourly counts 2005'!I59)*3</f>
        <v>0</v>
      </c>
      <c r="J59">
        <f>('King hourly counts 2005'!J59)*3</f>
        <v>0</v>
      </c>
      <c r="K59">
        <f>('King hourly counts 2005'!K59)*3</f>
        <v>0</v>
      </c>
      <c r="L59">
        <f>('King hourly counts 2005'!L59)*3</f>
        <v>0</v>
      </c>
      <c r="M59">
        <f>('King hourly counts 2005'!M59)*3</f>
        <v>0</v>
      </c>
      <c r="N59">
        <f>('King hourly counts 2005'!N59)*3</f>
        <v>0</v>
      </c>
      <c r="O59">
        <f>('King hourly counts 2005'!O59)*3</f>
        <v>0</v>
      </c>
      <c r="P59">
        <f>('King hourly counts 2005'!P59)*3</f>
        <v>0</v>
      </c>
      <c r="Q59">
        <f>('King hourly counts 2005'!Q59)*3</f>
        <v>0</v>
      </c>
      <c r="R59">
        <f>('King hourly counts 2005'!R59)*3</f>
        <v>0</v>
      </c>
      <c r="S59">
        <f>('King hourly counts 2005'!S59)*3</f>
        <v>0</v>
      </c>
      <c r="T59">
        <f>('King hourly counts 2005'!T59)*3</f>
        <v>0</v>
      </c>
      <c r="U59">
        <f>('King hourly counts 2005'!U59)*3</f>
        <v>0</v>
      </c>
      <c r="V59">
        <f>('King hourly counts 2005'!V59)*3</f>
        <v>0</v>
      </c>
      <c r="W59">
        <f>('King hourly counts 2005'!W59)*3</f>
        <v>0</v>
      </c>
      <c r="X59">
        <f>('King hourly counts 2005'!X59)*3</f>
        <v>0</v>
      </c>
      <c r="Y59">
        <f>('King hourly counts 2005'!Y59)*3</f>
        <v>0</v>
      </c>
      <c r="Z59" s="40">
        <f t="shared" si="11"/>
        <v>0</v>
      </c>
      <c r="AB59">
        <f t="shared" si="5"/>
        <v>0</v>
      </c>
      <c r="AC59">
        <f t="shared" si="6"/>
        <v>0</v>
      </c>
      <c r="AE59">
        <f t="shared" si="7"/>
        <v>24</v>
      </c>
      <c r="AF59">
        <f t="shared" si="8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2">
      <c r="A60" s="1">
        <v>43687</v>
      </c>
      <c r="B60">
        <f>('King hourly counts 2005'!B60)*3</f>
        <v>0</v>
      </c>
      <c r="C60">
        <f>('King hourly counts 2005'!C60)*3</f>
        <v>0</v>
      </c>
      <c r="D60">
        <f>('King hourly counts 2005'!D60)*3</f>
        <v>0</v>
      </c>
      <c r="E60">
        <f>('King hourly counts 2005'!E60)*3</f>
        <v>0</v>
      </c>
      <c r="F60">
        <f>('King hourly counts 2005'!F60)*3</f>
        <v>0</v>
      </c>
      <c r="G60">
        <f>('King hourly counts 2005'!G60)*3</f>
        <v>0</v>
      </c>
      <c r="H60">
        <f>('King hourly counts 2005'!H60)*3</f>
        <v>0</v>
      </c>
      <c r="I60">
        <f>('King hourly counts 2005'!I60)*3</f>
        <v>0</v>
      </c>
      <c r="J60">
        <f>('King hourly counts 2005'!J60)*3</f>
        <v>0</v>
      </c>
      <c r="K60">
        <f>('King hourly counts 2005'!K60)*3</f>
        <v>0</v>
      </c>
      <c r="L60">
        <f>('King hourly counts 2005'!L60)*3</f>
        <v>0</v>
      </c>
      <c r="M60">
        <f>('King hourly counts 2005'!M60)*3</f>
        <v>0</v>
      </c>
      <c r="N60">
        <f>('King hourly counts 2005'!N60)*3</f>
        <v>0</v>
      </c>
      <c r="O60">
        <f>('King hourly counts 2005'!O60)*3</f>
        <v>0</v>
      </c>
      <c r="P60">
        <f>('King hourly counts 2005'!P60)*3</f>
        <v>0</v>
      </c>
      <c r="Q60">
        <f>('King hourly counts 2005'!Q60)*3</f>
        <v>0</v>
      </c>
      <c r="R60">
        <f>('King hourly counts 2005'!R60)*3</f>
        <v>0</v>
      </c>
      <c r="S60">
        <f>('King hourly counts 2005'!S60)*3</f>
        <v>0</v>
      </c>
      <c r="T60">
        <f>('King hourly counts 2005'!T60)*3</f>
        <v>0</v>
      </c>
      <c r="U60">
        <f>('King hourly counts 2005'!U60)*3</f>
        <v>0</v>
      </c>
      <c r="V60">
        <f>('King hourly counts 2005'!V60)*3</f>
        <v>0</v>
      </c>
      <c r="W60">
        <f>('King hourly counts 2005'!W60)*3</f>
        <v>0</v>
      </c>
      <c r="X60">
        <f>('King hourly counts 2005'!X60)*3</f>
        <v>0</v>
      </c>
      <c r="Y60">
        <f>('King hourly counts 2005'!Y60)*3</f>
        <v>0</v>
      </c>
      <c r="Z60" s="40">
        <f t="shared" si="11"/>
        <v>0</v>
      </c>
      <c r="AB60">
        <f t="shared" si="5"/>
        <v>0</v>
      </c>
      <c r="AC60">
        <f t="shared" si="6"/>
        <v>0</v>
      </c>
      <c r="AE60">
        <f t="shared" si="7"/>
        <v>24</v>
      </c>
      <c r="AF60">
        <f t="shared" si="8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x14ac:dyDescent="0.2">
      <c r="A61" s="1">
        <v>43688</v>
      </c>
      <c r="B61">
        <f>('King hourly counts 2005'!B61)*3</f>
        <v>0</v>
      </c>
      <c r="C61">
        <f>('King hourly counts 2005'!C61)*3</f>
        <v>0</v>
      </c>
      <c r="D61">
        <f>('King hourly counts 2005'!D61)*3</f>
        <v>0</v>
      </c>
      <c r="E61">
        <f>('King hourly counts 2005'!E61)*3</f>
        <v>0</v>
      </c>
      <c r="F61">
        <f>('King hourly counts 2005'!F61)*3</f>
        <v>0</v>
      </c>
      <c r="G61">
        <f>('King hourly counts 2005'!G61)*3</f>
        <v>0</v>
      </c>
      <c r="H61">
        <f>('King hourly counts 2005'!H61)*3</f>
        <v>0</v>
      </c>
      <c r="I61">
        <f>('King hourly counts 2005'!I61)*3</f>
        <v>0</v>
      </c>
      <c r="J61">
        <f>('King hourly counts 2005'!J61)*3</f>
        <v>0</v>
      </c>
      <c r="K61">
        <f>('King hourly counts 2005'!K61)*3</f>
        <v>0</v>
      </c>
      <c r="L61">
        <f>('King hourly counts 2005'!L61)*3</f>
        <v>0</v>
      </c>
      <c r="M61">
        <f>('King hourly counts 2005'!M61)*3</f>
        <v>0</v>
      </c>
      <c r="N61">
        <f>('King hourly counts 2005'!N61)*3</f>
        <v>0</v>
      </c>
      <c r="O61">
        <f>('King hourly counts 2005'!O61)*3</f>
        <v>0</v>
      </c>
      <c r="P61">
        <f>('King hourly counts 2005'!P61)*3</f>
        <v>0</v>
      </c>
      <c r="Q61">
        <f>('King hourly counts 2005'!Q61)*3</f>
        <v>0</v>
      </c>
      <c r="R61">
        <f>('King hourly counts 2005'!R61)*3</f>
        <v>0</v>
      </c>
      <c r="S61">
        <f>('King hourly counts 2005'!S61)*3</f>
        <v>0</v>
      </c>
      <c r="T61">
        <f>('King hourly counts 2005'!T61)*3</f>
        <v>0</v>
      </c>
      <c r="U61">
        <f>('King hourly counts 2005'!U61)*3</f>
        <v>0</v>
      </c>
      <c r="V61">
        <f>('King hourly counts 2005'!V61)*3</f>
        <v>0</v>
      </c>
      <c r="W61">
        <f>('King hourly counts 2005'!W61)*3</f>
        <v>0</v>
      </c>
      <c r="X61">
        <f>('King hourly counts 2005'!X61)*3</f>
        <v>0</v>
      </c>
      <c r="Y61">
        <f>('King hourly counts 2005'!Y61)*3</f>
        <v>0</v>
      </c>
      <c r="Z61" s="40">
        <f t="shared" si="11"/>
        <v>0</v>
      </c>
      <c r="AB61">
        <f t="shared" si="5"/>
        <v>0</v>
      </c>
      <c r="AC61">
        <f t="shared" si="6"/>
        <v>0</v>
      </c>
      <c r="AE61">
        <f t="shared" si="7"/>
        <v>24</v>
      </c>
      <c r="AF61">
        <f t="shared" si="8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">
      <c r="A62" s="1">
        <v>43689</v>
      </c>
      <c r="B62">
        <f>('King hourly counts 2005'!B62)*3</f>
        <v>0</v>
      </c>
      <c r="C62">
        <f>('King hourly counts 2005'!C62)*3</f>
        <v>0</v>
      </c>
      <c r="D62">
        <f>('King hourly counts 2005'!D62)*3</f>
        <v>0</v>
      </c>
      <c r="E62">
        <f>('King hourly counts 2005'!E62)*3</f>
        <v>0</v>
      </c>
      <c r="F62">
        <f>('King hourly counts 2005'!F62)*3</f>
        <v>0</v>
      </c>
      <c r="G62">
        <f>('King hourly counts 2005'!G62)*3</f>
        <v>0</v>
      </c>
      <c r="H62">
        <f>('King hourly counts 2005'!H62)*3</f>
        <v>0</v>
      </c>
      <c r="I62">
        <f>('King hourly counts 2005'!I62)*3</f>
        <v>0</v>
      </c>
      <c r="J62">
        <f>('King hourly counts 2005'!J62)*3</f>
        <v>0</v>
      </c>
      <c r="K62">
        <f>('King hourly counts 2005'!K62)*3</f>
        <v>0</v>
      </c>
      <c r="L62">
        <f>('King hourly counts 2005'!L62)*3</f>
        <v>0</v>
      </c>
      <c r="M62">
        <f>('King hourly counts 2005'!M62)*3</f>
        <v>0</v>
      </c>
      <c r="N62">
        <f>('King hourly counts 2005'!N62)*3</f>
        <v>0</v>
      </c>
      <c r="O62">
        <f>('King hourly counts 2005'!O62)*3</f>
        <v>0</v>
      </c>
      <c r="P62">
        <f>('King hourly counts 2005'!P62)*3</f>
        <v>0</v>
      </c>
      <c r="Q62">
        <f>('King hourly counts 2005'!Q62)*3</f>
        <v>0</v>
      </c>
      <c r="R62">
        <f>('King hourly counts 2005'!R62)*3</f>
        <v>0</v>
      </c>
      <c r="S62">
        <f>('King hourly counts 2005'!S62)*3</f>
        <v>0</v>
      </c>
      <c r="T62">
        <f>('King hourly counts 2005'!T62)*3</f>
        <v>0</v>
      </c>
      <c r="U62">
        <f>('King hourly counts 2005'!U62)*3</f>
        <v>0</v>
      </c>
      <c r="V62">
        <f>('King hourly counts 2005'!V62)*3</f>
        <v>0</v>
      </c>
      <c r="W62">
        <f>('King hourly counts 2005'!W62)*3</f>
        <v>0</v>
      </c>
      <c r="X62">
        <f>('King hourly counts 2005'!X62)*3</f>
        <v>0</v>
      </c>
      <c r="Y62">
        <f>('King hourly counts 2005'!Y62)*3</f>
        <v>0</v>
      </c>
      <c r="Z62" s="40">
        <f t="shared" si="11"/>
        <v>0</v>
      </c>
      <c r="AB62">
        <f t="shared" si="5"/>
        <v>0</v>
      </c>
      <c r="AC62">
        <f t="shared" si="6"/>
        <v>0</v>
      </c>
      <c r="AE62">
        <f t="shared" si="7"/>
        <v>24</v>
      </c>
      <c r="AF62">
        <f t="shared" si="8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2">
      <c r="A63" s="1">
        <v>43690</v>
      </c>
      <c r="B63">
        <f>('King hourly counts 2005'!B63)*3</f>
        <v>0</v>
      </c>
      <c r="C63">
        <f>('King hourly counts 2005'!C63)*3</f>
        <v>0</v>
      </c>
      <c r="D63">
        <f>('King hourly counts 2005'!D63)*3</f>
        <v>0</v>
      </c>
      <c r="E63">
        <f>('King hourly counts 2005'!E63)*3</f>
        <v>0</v>
      </c>
      <c r="F63">
        <f>('King hourly counts 2005'!F63)*3</f>
        <v>0</v>
      </c>
      <c r="G63">
        <f>('King hourly counts 2005'!G63)*3</f>
        <v>0</v>
      </c>
      <c r="H63">
        <f>('King hourly counts 2005'!H63)*3</f>
        <v>0</v>
      </c>
      <c r="I63">
        <f>('King hourly counts 2005'!I63)*3</f>
        <v>0</v>
      </c>
      <c r="J63">
        <f>('King hourly counts 2005'!J63)*3</f>
        <v>0</v>
      </c>
      <c r="K63">
        <f>('King hourly counts 2005'!K63)*3</f>
        <v>0</v>
      </c>
      <c r="L63">
        <f>('King hourly counts 2005'!L63)*3</f>
        <v>0</v>
      </c>
      <c r="M63">
        <f>('King hourly counts 2005'!M63)*3</f>
        <v>0</v>
      </c>
      <c r="N63">
        <f>('King hourly counts 2005'!N63)*3</f>
        <v>0</v>
      </c>
      <c r="O63">
        <f>('King hourly counts 2005'!O63)*3</f>
        <v>0</v>
      </c>
      <c r="P63">
        <f>('King hourly counts 2005'!P63)*3</f>
        <v>0</v>
      </c>
      <c r="Q63">
        <f>('King hourly counts 2005'!Q63)*3</f>
        <v>0</v>
      </c>
      <c r="R63">
        <f>('King hourly counts 2005'!R63)*3</f>
        <v>0</v>
      </c>
      <c r="S63">
        <f>('King hourly counts 2005'!S63)*3</f>
        <v>0</v>
      </c>
      <c r="T63">
        <f>('King hourly counts 2005'!T63)*3</f>
        <v>0</v>
      </c>
      <c r="U63">
        <f>('King hourly counts 2005'!U63)*3</f>
        <v>0</v>
      </c>
      <c r="V63">
        <f>('King hourly counts 2005'!V63)*3</f>
        <v>0</v>
      </c>
      <c r="W63">
        <f>('King hourly counts 2005'!W63)*3</f>
        <v>0</v>
      </c>
      <c r="X63">
        <f>('King hourly counts 2005'!X63)*3</f>
        <v>0</v>
      </c>
      <c r="Y63">
        <f>('King hourly counts 2005'!Y63)*3</f>
        <v>0</v>
      </c>
      <c r="Z63" s="40">
        <f t="shared" si="11"/>
        <v>0</v>
      </c>
      <c r="AB63">
        <f t="shared" si="5"/>
        <v>0</v>
      </c>
      <c r="AC63">
        <f t="shared" si="6"/>
        <v>0</v>
      </c>
      <c r="AE63">
        <f t="shared" si="7"/>
        <v>24</v>
      </c>
      <c r="AF63">
        <f t="shared" si="8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x14ac:dyDescent="0.2">
      <c r="A64" s="1">
        <v>43691</v>
      </c>
      <c r="B64">
        <f>('King hourly counts 2005'!B64)*3</f>
        <v>0</v>
      </c>
      <c r="C64">
        <f>('King hourly counts 2005'!C64)*3</f>
        <v>0</v>
      </c>
      <c r="D64">
        <f>('King hourly counts 2005'!D64)*3</f>
        <v>0</v>
      </c>
      <c r="E64">
        <f>('King hourly counts 2005'!E64)*3</f>
        <v>0</v>
      </c>
      <c r="F64">
        <f>('King hourly counts 2005'!F64)*3</f>
        <v>0</v>
      </c>
      <c r="G64">
        <f>('King hourly counts 2005'!G64)*3</f>
        <v>0</v>
      </c>
      <c r="H64">
        <f>('King hourly counts 2005'!H64)*3</f>
        <v>0</v>
      </c>
      <c r="I64">
        <f>('King hourly counts 2005'!I64)*3</f>
        <v>0</v>
      </c>
      <c r="J64">
        <f>('King hourly counts 2005'!J64)*3</f>
        <v>0</v>
      </c>
      <c r="K64">
        <f>('King hourly counts 2005'!K64)*3</f>
        <v>0</v>
      </c>
      <c r="L64">
        <f>('King hourly counts 2005'!L64)*3</f>
        <v>0</v>
      </c>
      <c r="M64">
        <f>('King hourly counts 2005'!M64)*3</f>
        <v>0</v>
      </c>
      <c r="N64">
        <f>('King hourly counts 2005'!N64)*3</f>
        <v>0</v>
      </c>
      <c r="O64">
        <f>('King hourly counts 2005'!O64)*3</f>
        <v>0</v>
      </c>
      <c r="P64">
        <f>('King hourly counts 2005'!P64)*3</f>
        <v>0</v>
      </c>
      <c r="Q64">
        <f>('King hourly counts 2005'!Q64)*3</f>
        <v>0</v>
      </c>
      <c r="R64">
        <f>('King hourly counts 2005'!R64)*3</f>
        <v>0</v>
      </c>
      <c r="S64">
        <f>('King hourly counts 2005'!S64)*3</f>
        <v>0</v>
      </c>
      <c r="T64">
        <f>('King hourly counts 2005'!T64)*3</f>
        <v>0</v>
      </c>
      <c r="U64">
        <f>('King hourly counts 2005'!U64)*3</f>
        <v>0</v>
      </c>
      <c r="V64">
        <f>('King hourly counts 2005'!V64)*3</f>
        <v>0</v>
      </c>
      <c r="W64">
        <f>('King hourly counts 2005'!W64)*3</f>
        <v>0</v>
      </c>
      <c r="X64">
        <f>('King hourly counts 2005'!X64)*3</f>
        <v>0</v>
      </c>
      <c r="Y64">
        <f>('King hourly counts 2005'!Y64)*3</f>
        <v>0</v>
      </c>
      <c r="Z64" s="40">
        <f t="shared" si="11"/>
        <v>0</v>
      </c>
      <c r="AB64">
        <f t="shared" si="5"/>
        <v>0</v>
      </c>
      <c r="AC64">
        <f t="shared" si="6"/>
        <v>0</v>
      </c>
      <c r="AE64">
        <f t="shared" si="7"/>
        <v>24</v>
      </c>
      <c r="AF64">
        <f t="shared" si="8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0</v>
      </c>
      <c r="AK64">
        <f t="shared" si="16"/>
        <v>0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2">
      <c r="A65" s="1">
        <v>43692</v>
      </c>
      <c r="B65">
        <f>('King hourly counts 2005'!B65)*3</f>
        <v>0</v>
      </c>
      <c r="C65">
        <f>('King hourly counts 2005'!C65)*3</f>
        <v>0</v>
      </c>
      <c r="D65">
        <f>('King hourly counts 2005'!D65)*3</f>
        <v>0</v>
      </c>
      <c r="E65">
        <f>('King hourly counts 2005'!E65)*3</f>
        <v>0</v>
      </c>
      <c r="F65">
        <f>('King hourly counts 2005'!F65)*3</f>
        <v>0</v>
      </c>
      <c r="G65">
        <f>('King hourly counts 2005'!G65)*3</f>
        <v>0</v>
      </c>
      <c r="H65">
        <f>('King hourly counts 2005'!H65)*3</f>
        <v>0</v>
      </c>
      <c r="I65">
        <f>('King hourly counts 2005'!I65)*3</f>
        <v>0</v>
      </c>
      <c r="J65">
        <f>('King hourly counts 2005'!J65)*3</f>
        <v>0</v>
      </c>
      <c r="K65">
        <f>('King hourly counts 2005'!K65)*3</f>
        <v>0</v>
      </c>
      <c r="L65">
        <f>('King hourly counts 2005'!L65)*3</f>
        <v>0</v>
      </c>
      <c r="M65">
        <f>('King hourly counts 2005'!M65)*3</f>
        <v>0</v>
      </c>
      <c r="N65">
        <f>('King hourly counts 2005'!N65)*3</f>
        <v>0</v>
      </c>
      <c r="O65">
        <f>('King hourly counts 2005'!O65)*3</f>
        <v>0</v>
      </c>
      <c r="P65">
        <f>('King hourly counts 2005'!P65)*3</f>
        <v>0</v>
      </c>
      <c r="Q65">
        <f>('King hourly counts 2005'!Q65)*3</f>
        <v>0</v>
      </c>
      <c r="R65">
        <f>('King hourly counts 2005'!R65)*3</f>
        <v>0</v>
      </c>
      <c r="S65">
        <f>('King hourly counts 2005'!S65)*3</f>
        <v>0</v>
      </c>
      <c r="T65">
        <f>('King hourly counts 2005'!T65)*3</f>
        <v>0</v>
      </c>
      <c r="U65">
        <f>('King hourly counts 2005'!U65)*3</f>
        <v>0</v>
      </c>
      <c r="V65">
        <f>('King hourly counts 2005'!V65)*3</f>
        <v>0</v>
      </c>
      <c r="W65">
        <f>('King hourly counts 2005'!W65)*3</f>
        <v>0</v>
      </c>
      <c r="X65">
        <f>('King hourly counts 2005'!X65)*3</f>
        <v>0</v>
      </c>
      <c r="Y65">
        <f>('King hourly counts 2005'!Y65)*3</f>
        <v>0</v>
      </c>
      <c r="Z65" s="40">
        <f t="shared" si="11"/>
        <v>0</v>
      </c>
      <c r="AB65">
        <f t="shared" si="5"/>
        <v>0</v>
      </c>
      <c r="AC65">
        <f t="shared" si="6"/>
        <v>0</v>
      </c>
      <c r="AE65">
        <f t="shared" si="7"/>
        <v>24</v>
      </c>
      <c r="AF65">
        <f t="shared" si="8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">
      <c r="A66" s="1">
        <v>43693</v>
      </c>
      <c r="B66">
        <f>('King hourly counts 2005'!B66)*3</f>
        <v>0</v>
      </c>
      <c r="C66">
        <f>('King hourly counts 2005'!C66)*3</f>
        <v>0</v>
      </c>
      <c r="D66">
        <f>('King hourly counts 2005'!D66)*3</f>
        <v>0</v>
      </c>
      <c r="E66">
        <f>('King hourly counts 2005'!E66)*3</f>
        <v>0</v>
      </c>
      <c r="F66">
        <f>('King hourly counts 2005'!F66)*3</f>
        <v>0</v>
      </c>
      <c r="G66">
        <f>('King hourly counts 2005'!G66)*3</f>
        <v>0</v>
      </c>
      <c r="H66">
        <f>('King hourly counts 2005'!H66)*3</f>
        <v>0</v>
      </c>
      <c r="I66">
        <f>('King hourly counts 2005'!I66)*3</f>
        <v>0</v>
      </c>
      <c r="J66">
        <f>('King hourly counts 2005'!J66)*3</f>
        <v>0</v>
      </c>
      <c r="K66">
        <f>('King hourly counts 2005'!K66)*3</f>
        <v>0</v>
      </c>
      <c r="L66">
        <f>('King hourly counts 2005'!L66)*3</f>
        <v>0</v>
      </c>
      <c r="M66">
        <f>('King hourly counts 2005'!M66)*3</f>
        <v>0</v>
      </c>
      <c r="N66">
        <f>('King hourly counts 2005'!N66)*3</f>
        <v>0</v>
      </c>
      <c r="O66">
        <f>('King hourly counts 2005'!O66)*3</f>
        <v>0</v>
      </c>
      <c r="P66">
        <f>('King hourly counts 2005'!P66)*3</f>
        <v>0</v>
      </c>
      <c r="Q66">
        <f>('King hourly counts 2005'!Q66)*3</f>
        <v>0</v>
      </c>
      <c r="R66">
        <f>('King hourly counts 2005'!R66)*3</f>
        <v>0</v>
      </c>
      <c r="S66">
        <f>('King hourly counts 2005'!S66)*3</f>
        <v>0</v>
      </c>
      <c r="T66">
        <f>('King hourly counts 2005'!T66)*3</f>
        <v>0</v>
      </c>
      <c r="U66">
        <f>('King hourly counts 2005'!U66)*3</f>
        <v>0</v>
      </c>
      <c r="V66">
        <f>('King hourly counts 2005'!V66)*3</f>
        <v>0</v>
      </c>
      <c r="W66">
        <f>('King hourly counts 2005'!W66)*3</f>
        <v>0</v>
      </c>
      <c r="X66">
        <f>('King hourly counts 2005'!X66)*3</f>
        <v>0</v>
      </c>
      <c r="Y66">
        <f>('King hourly counts 2005'!Y66)*3</f>
        <v>0</v>
      </c>
      <c r="Z66" s="40">
        <f t="shared" si="11"/>
        <v>0</v>
      </c>
      <c r="AB66">
        <f t="shared" si="5"/>
        <v>0</v>
      </c>
      <c r="AC66">
        <f t="shared" si="6"/>
        <v>0</v>
      </c>
      <c r="AE66">
        <f t="shared" si="7"/>
        <v>24</v>
      </c>
      <c r="AF66">
        <f t="shared" si="8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">
      <c r="A67" s="1">
        <v>43694</v>
      </c>
      <c r="B67">
        <f>('King hourly counts 2005'!B67)*3</f>
        <v>0</v>
      </c>
      <c r="C67">
        <f>('King hourly counts 2005'!C67)*3</f>
        <v>0</v>
      </c>
      <c r="D67">
        <f>('King hourly counts 2005'!D67)*3</f>
        <v>0</v>
      </c>
      <c r="E67">
        <f>('King hourly counts 2005'!E67)*3</f>
        <v>0</v>
      </c>
      <c r="F67">
        <f>('King hourly counts 2005'!F67)*3</f>
        <v>0</v>
      </c>
      <c r="G67">
        <f>('King hourly counts 2005'!G67)*3</f>
        <v>0</v>
      </c>
      <c r="H67">
        <f>('King hourly counts 2005'!H67)*3</f>
        <v>0</v>
      </c>
      <c r="I67">
        <f>('King hourly counts 2005'!I67)*3</f>
        <v>0</v>
      </c>
      <c r="J67">
        <f>('King hourly counts 2005'!J67)*3</f>
        <v>0</v>
      </c>
      <c r="K67">
        <f>('King hourly counts 2005'!K67)*3</f>
        <v>0</v>
      </c>
      <c r="L67">
        <f>('King hourly counts 2005'!L67)*3</f>
        <v>0</v>
      </c>
      <c r="M67">
        <f>('King hourly counts 2005'!M67)*3</f>
        <v>0</v>
      </c>
      <c r="N67">
        <f>('King hourly counts 2005'!N67)*3</f>
        <v>0</v>
      </c>
      <c r="O67">
        <f>('King hourly counts 2005'!O67)*3</f>
        <v>0</v>
      </c>
      <c r="P67">
        <f>('King hourly counts 2005'!P67)*3</f>
        <v>0</v>
      </c>
      <c r="Q67">
        <f>('King hourly counts 2005'!Q67)*3</f>
        <v>0</v>
      </c>
      <c r="R67">
        <f>('King hourly counts 2005'!R67)*3</f>
        <v>0</v>
      </c>
      <c r="S67">
        <f>('King hourly counts 2005'!S67)*3</f>
        <v>0</v>
      </c>
      <c r="T67">
        <f>('King hourly counts 2005'!T67)*3</f>
        <v>0</v>
      </c>
      <c r="U67">
        <f>('King hourly counts 2005'!U67)*3</f>
        <v>0</v>
      </c>
      <c r="V67">
        <f>('King hourly counts 2005'!V67)*3</f>
        <v>0</v>
      </c>
      <c r="W67">
        <f>('King hourly counts 2005'!W67)*3</f>
        <v>0</v>
      </c>
      <c r="X67">
        <f>('King hourly counts 2005'!X67)*3</f>
        <v>0</v>
      </c>
      <c r="Y67">
        <f>('King hourly counts 2005'!Y67)*3</f>
        <v>0</v>
      </c>
      <c r="Z67" s="40">
        <f t="shared" si="11"/>
        <v>0</v>
      </c>
      <c r="AB67">
        <f t="shared" si="5"/>
        <v>0</v>
      </c>
      <c r="AC67">
        <f t="shared" si="6"/>
        <v>0</v>
      </c>
      <c r="AE67">
        <f t="shared" si="7"/>
        <v>24</v>
      </c>
      <c r="AF67">
        <f t="shared" si="8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">
      <c r="A68" s="1">
        <v>43695</v>
      </c>
      <c r="B68">
        <f>('King hourly counts 2005'!B68)*3</f>
        <v>0</v>
      </c>
      <c r="C68">
        <f>('King hourly counts 2005'!C68)*3</f>
        <v>0</v>
      </c>
      <c r="D68">
        <f>('King hourly counts 2005'!D68)*3</f>
        <v>0</v>
      </c>
      <c r="E68">
        <f>('King hourly counts 2005'!E68)*3</f>
        <v>0</v>
      </c>
      <c r="F68">
        <f>('King hourly counts 2005'!F68)*3</f>
        <v>0</v>
      </c>
      <c r="G68">
        <f>('King hourly counts 2005'!G68)*3</f>
        <v>0</v>
      </c>
      <c r="H68">
        <f>('King hourly counts 2005'!H68)*3</f>
        <v>0</v>
      </c>
      <c r="I68">
        <f>('King hourly counts 2005'!I68)*3</f>
        <v>0</v>
      </c>
      <c r="J68">
        <f>('King hourly counts 2005'!J68)*3</f>
        <v>0</v>
      </c>
      <c r="K68">
        <f>('King hourly counts 2005'!K68)*3</f>
        <v>0</v>
      </c>
      <c r="L68">
        <f>('King hourly counts 2005'!L68)*3</f>
        <v>0</v>
      </c>
      <c r="M68">
        <f>('King hourly counts 2005'!M68)*3</f>
        <v>0</v>
      </c>
      <c r="N68">
        <f>('King hourly counts 2005'!N68)*3</f>
        <v>0</v>
      </c>
      <c r="O68">
        <f>('King hourly counts 2005'!O68)*3</f>
        <v>0</v>
      </c>
      <c r="P68">
        <f>('King hourly counts 2005'!P68)*3</f>
        <v>0</v>
      </c>
      <c r="Q68">
        <f>('King hourly counts 2005'!Q68)*3</f>
        <v>0</v>
      </c>
      <c r="R68">
        <f>('King hourly counts 2005'!R68)*3</f>
        <v>0</v>
      </c>
      <c r="S68">
        <f>('King hourly counts 2005'!S68)*3</f>
        <v>0</v>
      </c>
      <c r="T68">
        <f>('King hourly counts 2005'!T68)*3</f>
        <v>0</v>
      </c>
      <c r="U68">
        <f>('King hourly counts 2005'!U68)*3</f>
        <v>0</v>
      </c>
      <c r="V68">
        <f>('King hourly counts 2005'!V68)*3</f>
        <v>0</v>
      </c>
      <c r="W68">
        <f>('King hourly counts 2005'!W68)*3</f>
        <v>0</v>
      </c>
      <c r="X68">
        <f>('King hourly counts 2005'!X68)*3</f>
        <v>0</v>
      </c>
      <c r="Y68">
        <f>('King hourly counts 2005'!Y68)*3</f>
        <v>0</v>
      </c>
      <c r="Z68" s="40">
        <f t="shared" si="11"/>
        <v>0</v>
      </c>
      <c r="AB68">
        <f t="shared" si="5"/>
        <v>0</v>
      </c>
      <c r="AC68">
        <f t="shared" si="6"/>
        <v>0</v>
      </c>
      <c r="AE68">
        <f t="shared" si="7"/>
        <v>24</v>
      </c>
      <c r="AF68">
        <f t="shared" si="8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">
      <c r="A69" s="1">
        <v>43696</v>
      </c>
      <c r="B69">
        <f>('King hourly counts 2005'!B69)*3</f>
        <v>0</v>
      </c>
      <c r="C69">
        <f>('King hourly counts 2005'!C69)*3</f>
        <v>0</v>
      </c>
      <c r="D69">
        <f>('King hourly counts 2005'!D69)*3</f>
        <v>0</v>
      </c>
      <c r="E69">
        <f>('King hourly counts 2005'!E69)*3</f>
        <v>0</v>
      </c>
      <c r="F69">
        <f>('King hourly counts 2005'!F69)*3</f>
        <v>0</v>
      </c>
      <c r="G69">
        <f>('King hourly counts 2005'!G69)*3</f>
        <v>0</v>
      </c>
      <c r="H69">
        <f>('King hourly counts 2005'!H69)*3</f>
        <v>0</v>
      </c>
      <c r="I69">
        <f>('King hourly counts 2005'!I69)*3</f>
        <v>0</v>
      </c>
      <c r="J69">
        <f>('King hourly counts 2005'!J69)*3</f>
        <v>0</v>
      </c>
      <c r="K69">
        <f>('King hourly counts 2005'!K69)*3</f>
        <v>0</v>
      </c>
      <c r="L69">
        <f>('King hourly counts 2005'!L69)*3</f>
        <v>0</v>
      </c>
      <c r="M69">
        <f>('King hourly counts 2005'!M69)*3</f>
        <v>0</v>
      </c>
      <c r="N69">
        <f>('King hourly counts 2005'!N69)*3</f>
        <v>0</v>
      </c>
      <c r="O69">
        <f>('King hourly counts 2005'!O69)*3</f>
        <v>0</v>
      </c>
      <c r="P69">
        <f>('King hourly counts 2005'!P69)*3</f>
        <v>0</v>
      </c>
      <c r="Q69">
        <f>('King hourly counts 2005'!Q69)*3</f>
        <v>0</v>
      </c>
      <c r="R69">
        <f>('King hourly counts 2005'!R69)*3</f>
        <v>0</v>
      </c>
      <c r="S69">
        <f>('King hourly counts 2005'!S69)*3</f>
        <v>0</v>
      </c>
      <c r="T69">
        <f>('King hourly counts 2005'!T69)*3</f>
        <v>0</v>
      </c>
      <c r="U69">
        <f>('King hourly counts 2005'!U69)*3</f>
        <v>0</v>
      </c>
      <c r="V69">
        <f>('King hourly counts 2005'!V69)*3</f>
        <v>0</v>
      </c>
      <c r="W69">
        <f>('King hourly counts 2005'!W69)*3</f>
        <v>0</v>
      </c>
      <c r="X69">
        <f>('King hourly counts 2005'!X69)*3</f>
        <v>0</v>
      </c>
      <c r="Y69">
        <f>('King hourly counts 2005'!Y69)*3</f>
        <v>0</v>
      </c>
      <c r="Z69" s="40">
        <f t="shared" si="11"/>
        <v>0</v>
      </c>
      <c r="AB69">
        <f t="shared" si="5"/>
        <v>0</v>
      </c>
      <c r="AC69">
        <f t="shared" si="6"/>
        <v>0</v>
      </c>
      <c r="AE69">
        <f t="shared" si="7"/>
        <v>24</v>
      </c>
      <c r="AF69">
        <f t="shared" si="8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x14ac:dyDescent="0.2">
      <c r="A70" s="1">
        <v>43697</v>
      </c>
      <c r="B70">
        <f>('King hourly counts 2005'!B70)*3</f>
        <v>0</v>
      </c>
      <c r="C70">
        <f>('King hourly counts 2005'!C70)*3</f>
        <v>0</v>
      </c>
      <c r="D70">
        <f>('King hourly counts 2005'!D70)*3</f>
        <v>0</v>
      </c>
      <c r="E70">
        <f>('King hourly counts 2005'!E70)*3</f>
        <v>0</v>
      </c>
      <c r="F70">
        <f>('King hourly counts 2005'!F70)*3</f>
        <v>0</v>
      </c>
      <c r="G70">
        <f>('King hourly counts 2005'!G70)*3</f>
        <v>0</v>
      </c>
      <c r="H70">
        <f>('King hourly counts 2005'!H70)*3</f>
        <v>0</v>
      </c>
      <c r="I70">
        <f>('King hourly counts 2005'!I70)*3</f>
        <v>0</v>
      </c>
      <c r="J70">
        <f>('King hourly counts 2005'!J70)*3</f>
        <v>0</v>
      </c>
      <c r="K70">
        <f>('King hourly counts 2005'!K70)*3</f>
        <v>0</v>
      </c>
      <c r="L70">
        <f>('King hourly counts 2005'!L70)*3</f>
        <v>0</v>
      </c>
      <c r="M70">
        <f>('King hourly counts 2005'!M70)*3</f>
        <v>0</v>
      </c>
      <c r="N70">
        <f>('King hourly counts 2005'!N70)*3</f>
        <v>0</v>
      </c>
      <c r="O70">
        <f>('King hourly counts 2005'!O70)*3</f>
        <v>0</v>
      </c>
      <c r="P70">
        <f>('King hourly counts 2005'!P70)*3</f>
        <v>0</v>
      </c>
      <c r="Q70">
        <f>('King hourly counts 2005'!Q70)*3</f>
        <v>0</v>
      </c>
      <c r="R70">
        <f>('King hourly counts 2005'!R70)*3</f>
        <v>0</v>
      </c>
      <c r="S70">
        <f>('King hourly counts 2005'!S70)*3</f>
        <v>0</v>
      </c>
      <c r="T70">
        <f>('King hourly counts 2005'!T70)*3</f>
        <v>0</v>
      </c>
      <c r="U70">
        <f>('King hourly counts 2005'!U70)*3</f>
        <v>0</v>
      </c>
      <c r="V70">
        <f>('King hourly counts 2005'!V70)*3</f>
        <v>0</v>
      </c>
      <c r="W70">
        <f>('King hourly counts 2005'!W70)*3</f>
        <v>0</v>
      </c>
      <c r="X70">
        <f>('King hourly counts 2005'!X70)*3</f>
        <v>0</v>
      </c>
      <c r="Y70">
        <f>('King hourly counts 2005'!Y70)*3</f>
        <v>0</v>
      </c>
      <c r="Z70" s="40">
        <f t="shared" si="11"/>
        <v>0</v>
      </c>
      <c r="AB70">
        <f t="shared" si="5"/>
        <v>0</v>
      </c>
      <c r="AC70">
        <f t="shared" si="6"/>
        <v>0</v>
      </c>
      <c r="AE70">
        <f t="shared" si="7"/>
        <v>24</v>
      </c>
      <c r="AF70">
        <f t="shared" si="8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0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3"/>
        <v>0</v>
      </c>
      <c r="BC70">
        <f t="shared" si="13"/>
        <v>0</v>
      </c>
    </row>
    <row r="71" spans="1:55" x14ac:dyDescent="0.2">
      <c r="A71" s="1">
        <v>43698</v>
      </c>
      <c r="B71">
        <f>('King hourly counts 2005'!B71)*3</f>
        <v>0</v>
      </c>
      <c r="C71">
        <f>('King hourly counts 2005'!C71)*3</f>
        <v>0</v>
      </c>
      <c r="D71">
        <f>('King hourly counts 2005'!D71)*3</f>
        <v>0</v>
      </c>
      <c r="E71">
        <f>('King hourly counts 2005'!E71)*3</f>
        <v>0</v>
      </c>
      <c r="F71">
        <f>('King hourly counts 2005'!F71)*3</f>
        <v>0</v>
      </c>
      <c r="G71">
        <f>('King hourly counts 2005'!G71)*3</f>
        <v>0</v>
      </c>
      <c r="H71">
        <f>('King hourly counts 2005'!H71)*3</f>
        <v>0</v>
      </c>
      <c r="I71">
        <f>('King hourly counts 2005'!I71)*3</f>
        <v>0</v>
      </c>
      <c r="J71">
        <f>('King hourly counts 2005'!J71)*3</f>
        <v>0</v>
      </c>
      <c r="K71">
        <f>('King hourly counts 2005'!K71)*3</f>
        <v>0</v>
      </c>
      <c r="L71">
        <f>('King hourly counts 2005'!L71)*3</f>
        <v>0</v>
      </c>
      <c r="M71">
        <f>('King hourly counts 2005'!M71)*3</f>
        <v>0</v>
      </c>
      <c r="N71">
        <f>('King hourly counts 2005'!N71)*3</f>
        <v>0</v>
      </c>
      <c r="O71">
        <f>('King hourly counts 2005'!O71)*3</f>
        <v>0</v>
      </c>
      <c r="P71">
        <f>('King hourly counts 2005'!P71)*3</f>
        <v>0</v>
      </c>
      <c r="Q71">
        <f>('King hourly counts 2005'!Q71)*3</f>
        <v>0</v>
      </c>
      <c r="R71">
        <f>('King hourly counts 2005'!R71)*3</f>
        <v>0</v>
      </c>
      <c r="S71">
        <f>('King hourly counts 2005'!S71)*3</f>
        <v>0</v>
      </c>
      <c r="T71">
        <f>('King hourly counts 2005'!T71)*3</f>
        <v>0</v>
      </c>
      <c r="U71">
        <f>('King hourly counts 2005'!U71)*3</f>
        <v>0</v>
      </c>
      <c r="V71">
        <f>('King hourly counts 2005'!V71)*3</f>
        <v>0</v>
      </c>
      <c r="W71">
        <f>('King hourly counts 2005'!W71)*3</f>
        <v>0</v>
      </c>
      <c r="X71">
        <f>('King hourly counts 2005'!X71)*3</f>
        <v>0</v>
      </c>
      <c r="Y71">
        <f>('King hourly counts 2005'!Y71)*3</f>
        <v>0</v>
      </c>
      <c r="Z71" s="40">
        <f t="shared" si="11"/>
        <v>0</v>
      </c>
      <c r="AB71">
        <f t="shared" si="5"/>
        <v>0</v>
      </c>
      <c r="AC71">
        <f t="shared" si="6"/>
        <v>0</v>
      </c>
      <c r="AE71">
        <f t="shared" si="7"/>
        <v>24</v>
      </c>
      <c r="AF71">
        <f t="shared" si="8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</v>
      </c>
      <c r="BB71">
        <f t="shared" si="13"/>
        <v>0</v>
      </c>
      <c r="BC71">
        <f t="shared" si="13"/>
        <v>0</v>
      </c>
    </row>
    <row r="72" spans="1:55" x14ac:dyDescent="0.2">
      <c r="A72" s="1">
        <v>43699</v>
      </c>
      <c r="B72">
        <f>('King hourly counts 2005'!B72)*3</f>
        <v>0</v>
      </c>
      <c r="C72">
        <f>('King hourly counts 2005'!C72)*3</f>
        <v>0</v>
      </c>
      <c r="D72">
        <f>('King hourly counts 2005'!D72)*3</f>
        <v>0</v>
      </c>
      <c r="E72">
        <f>('King hourly counts 2005'!E72)*3</f>
        <v>0</v>
      </c>
      <c r="F72">
        <f>('King hourly counts 2005'!F72)*3</f>
        <v>0</v>
      </c>
      <c r="G72">
        <f>('King hourly counts 2005'!G72)*3</f>
        <v>0</v>
      </c>
      <c r="H72">
        <f>('King hourly counts 2005'!H72)*3</f>
        <v>0</v>
      </c>
      <c r="I72">
        <f>('King hourly counts 2005'!I72)*3</f>
        <v>0</v>
      </c>
      <c r="J72">
        <f>('King hourly counts 2005'!J72)*3</f>
        <v>0</v>
      </c>
      <c r="K72">
        <f>('King hourly counts 2005'!K72)*3</f>
        <v>0</v>
      </c>
      <c r="L72">
        <f>('King hourly counts 2005'!L72)*3</f>
        <v>0</v>
      </c>
      <c r="M72">
        <f>('King hourly counts 2005'!M72)*3</f>
        <v>0</v>
      </c>
      <c r="N72">
        <f>('King hourly counts 2005'!N72)*3</f>
        <v>0</v>
      </c>
      <c r="O72">
        <f>('King hourly counts 2005'!O72)*3</f>
        <v>0</v>
      </c>
      <c r="P72">
        <f>('King hourly counts 2005'!P72)*3</f>
        <v>0</v>
      </c>
      <c r="Q72">
        <f>('King hourly counts 2005'!Q72)*3</f>
        <v>0</v>
      </c>
      <c r="R72">
        <f>('King hourly counts 2005'!R72)*3</f>
        <v>0</v>
      </c>
      <c r="S72">
        <f>('King hourly counts 2005'!S72)*3</f>
        <v>0</v>
      </c>
      <c r="T72">
        <f>('King hourly counts 2005'!T72)*3</f>
        <v>0</v>
      </c>
      <c r="U72">
        <f>('King hourly counts 2005'!U72)*3</f>
        <v>0</v>
      </c>
      <c r="V72">
        <f>('King hourly counts 2005'!V72)*3</f>
        <v>0</v>
      </c>
      <c r="W72">
        <f>('King hourly counts 2005'!W72)*3</f>
        <v>0</v>
      </c>
      <c r="X72">
        <f>('King hourly counts 2005'!X72)*3</f>
        <v>0</v>
      </c>
      <c r="Y72">
        <f>('King hourly counts 2005'!Y72)*3</f>
        <v>0</v>
      </c>
      <c r="Z72" s="40">
        <f t="shared" ref="Z72:Z93" si="17">SUM(B72:Y72)</f>
        <v>0</v>
      </c>
      <c r="AB72">
        <f t="shared" ref="AB72:AB93" si="18">ROUND(SUM(B72:Y72),0)</f>
        <v>0</v>
      </c>
      <c r="AC72">
        <f t="shared" ref="AC72:AC93" si="19">(1-AE72/72)*72^2*(AF72/AE72)</f>
        <v>0</v>
      </c>
      <c r="AE72">
        <f t="shared" ref="AE72:AE93" si="20">$AE$1</f>
        <v>24</v>
      </c>
      <c r="AF72">
        <f t="shared" ref="AF72:AF87" si="21">SUM(AG72:BC72)/(2*(AE72-1))</f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x14ac:dyDescent="0.2">
      <c r="A73" s="1">
        <v>43700</v>
      </c>
      <c r="B73">
        <f>('King hourly counts 2005'!B73)*3</f>
        <v>0</v>
      </c>
      <c r="C73">
        <f>('King hourly counts 2005'!C73)*3</f>
        <v>0</v>
      </c>
      <c r="D73">
        <f>('King hourly counts 2005'!D73)*3</f>
        <v>0</v>
      </c>
      <c r="E73">
        <f>('King hourly counts 2005'!E73)*3</f>
        <v>0</v>
      </c>
      <c r="F73">
        <f>('King hourly counts 2005'!F73)*3</f>
        <v>0</v>
      </c>
      <c r="G73">
        <f>('King hourly counts 2005'!G73)*3</f>
        <v>0</v>
      </c>
      <c r="H73">
        <f>('King hourly counts 2005'!H73)*3</f>
        <v>0</v>
      </c>
      <c r="I73">
        <f>('King hourly counts 2005'!I73)*3</f>
        <v>0</v>
      </c>
      <c r="J73">
        <f>('King hourly counts 2005'!J73)*3</f>
        <v>0</v>
      </c>
      <c r="K73">
        <f>('King hourly counts 2005'!K73)*3</f>
        <v>0</v>
      </c>
      <c r="L73">
        <f>('King hourly counts 2005'!L73)*3</f>
        <v>0</v>
      </c>
      <c r="M73">
        <f>('King hourly counts 2005'!M73)*3</f>
        <v>0</v>
      </c>
      <c r="N73">
        <f>('King hourly counts 2005'!N73)*3</f>
        <v>0</v>
      </c>
      <c r="O73">
        <f>('King hourly counts 2005'!O73)*3</f>
        <v>0</v>
      </c>
      <c r="P73">
        <f>('King hourly counts 2005'!P73)*3</f>
        <v>0</v>
      </c>
      <c r="Q73">
        <f>('King hourly counts 2005'!Q73)*3</f>
        <v>0</v>
      </c>
      <c r="R73">
        <f>('King hourly counts 2005'!R73)*3</f>
        <v>0</v>
      </c>
      <c r="S73">
        <f>('King hourly counts 2005'!S73)*3</f>
        <v>0</v>
      </c>
      <c r="T73">
        <f>('King hourly counts 2005'!T73)*3</f>
        <v>0</v>
      </c>
      <c r="U73">
        <f>('King hourly counts 2005'!U73)*3</f>
        <v>0</v>
      </c>
      <c r="V73">
        <f>('King hourly counts 2005'!V73)*3</f>
        <v>0</v>
      </c>
      <c r="W73">
        <f>('King hourly counts 2005'!W73)*3</f>
        <v>0</v>
      </c>
      <c r="X73">
        <f>('King hourly counts 2005'!X73)*3</f>
        <v>0</v>
      </c>
      <c r="Y73">
        <f>('King hourly counts 2005'!Y73)*3</f>
        <v>0</v>
      </c>
      <c r="Z73" s="40">
        <f t="shared" si="17"/>
        <v>0</v>
      </c>
      <c r="AB73">
        <f t="shared" si="18"/>
        <v>0</v>
      </c>
      <c r="AC73">
        <f t="shared" si="19"/>
        <v>0</v>
      </c>
      <c r="AE73">
        <f t="shared" si="20"/>
        <v>24</v>
      </c>
      <c r="AF73">
        <f t="shared" si="21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5"/>
        <v>0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x14ac:dyDescent="0.2">
      <c r="A74" s="1">
        <v>43701</v>
      </c>
      <c r="B74">
        <f>('King hourly counts 2005'!B74)*3</f>
        <v>0</v>
      </c>
      <c r="C74">
        <f>('King hourly counts 2005'!C74)*3</f>
        <v>0</v>
      </c>
      <c r="D74">
        <f>('King hourly counts 2005'!D74)*3</f>
        <v>0</v>
      </c>
      <c r="E74">
        <f>('King hourly counts 2005'!E74)*3</f>
        <v>0</v>
      </c>
      <c r="F74">
        <f>('King hourly counts 2005'!F74)*3</f>
        <v>0</v>
      </c>
      <c r="G74">
        <f>('King hourly counts 2005'!G74)*3</f>
        <v>0</v>
      </c>
      <c r="H74">
        <f>('King hourly counts 2005'!H74)*3</f>
        <v>0</v>
      </c>
      <c r="I74">
        <f>('King hourly counts 2005'!I74)*3</f>
        <v>0</v>
      </c>
      <c r="J74">
        <f>('King hourly counts 2005'!J74)*3</f>
        <v>0</v>
      </c>
      <c r="K74">
        <f>('King hourly counts 2005'!K74)*3</f>
        <v>0</v>
      </c>
      <c r="L74">
        <f>('King hourly counts 2005'!L74)*3</f>
        <v>0</v>
      </c>
      <c r="M74">
        <f>('King hourly counts 2005'!M74)*3</f>
        <v>0</v>
      </c>
      <c r="N74">
        <f>('King hourly counts 2005'!N74)*3</f>
        <v>0</v>
      </c>
      <c r="O74">
        <f>('King hourly counts 2005'!O74)*3</f>
        <v>0</v>
      </c>
      <c r="P74">
        <f>('King hourly counts 2005'!P74)*3</f>
        <v>0</v>
      </c>
      <c r="Q74">
        <f>('King hourly counts 2005'!Q74)*3</f>
        <v>0</v>
      </c>
      <c r="R74">
        <f>('King hourly counts 2005'!R74)*3</f>
        <v>0</v>
      </c>
      <c r="S74">
        <f>('King hourly counts 2005'!S74)*3</f>
        <v>0</v>
      </c>
      <c r="T74">
        <f>('King hourly counts 2005'!T74)*3</f>
        <v>0</v>
      </c>
      <c r="U74">
        <f>('King hourly counts 2005'!U74)*3</f>
        <v>0</v>
      </c>
      <c r="V74">
        <f>('King hourly counts 2005'!V74)*3</f>
        <v>0</v>
      </c>
      <c r="W74">
        <f>('King hourly counts 2005'!W74)*3</f>
        <v>0</v>
      </c>
      <c r="X74">
        <f>('King hourly counts 2005'!X74)*3</f>
        <v>0</v>
      </c>
      <c r="Y74">
        <f>('King hourly counts 2005'!Y74)*3</f>
        <v>0</v>
      </c>
      <c r="Z74" s="40">
        <f t="shared" si="17"/>
        <v>0</v>
      </c>
      <c r="AB74">
        <f t="shared" si="18"/>
        <v>0</v>
      </c>
      <c r="AC74">
        <f t="shared" si="19"/>
        <v>0</v>
      </c>
      <c r="AE74">
        <f t="shared" si="20"/>
        <v>24</v>
      </c>
      <c r="AF74">
        <f t="shared" si="21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0</v>
      </c>
      <c r="BB74">
        <f t="shared" si="13"/>
        <v>0</v>
      </c>
      <c r="BC74">
        <f t="shared" si="13"/>
        <v>0</v>
      </c>
    </row>
    <row r="75" spans="1:55" x14ac:dyDescent="0.2">
      <c r="A75" s="1">
        <v>43702</v>
      </c>
      <c r="B75">
        <f>('King hourly counts 2005'!B75)*3</f>
        <v>0</v>
      </c>
      <c r="C75">
        <f>('King hourly counts 2005'!C75)*3</f>
        <v>0</v>
      </c>
      <c r="D75">
        <f>('King hourly counts 2005'!D75)*3</f>
        <v>0</v>
      </c>
      <c r="E75">
        <f>('King hourly counts 2005'!E75)*3</f>
        <v>0</v>
      </c>
      <c r="F75">
        <f>('King hourly counts 2005'!F75)*3</f>
        <v>0</v>
      </c>
      <c r="G75">
        <f>('King hourly counts 2005'!G75)*3</f>
        <v>0</v>
      </c>
      <c r="H75">
        <f>('King hourly counts 2005'!H75)*3</f>
        <v>0</v>
      </c>
      <c r="I75">
        <f>('King hourly counts 2005'!I75)*3</f>
        <v>0</v>
      </c>
      <c r="J75">
        <f>('King hourly counts 2005'!J75)*3</f>
        <v>0</v>
      </c>
      <c r="K75">
        <f>('King hourly counts 2005'!K75)*3</f>
        <v>0</v>
      </c>
      <c r="L75">
        <f>('King hourly counts 2005'!L75)*3</f>
        <v>0</v>
      </c>
      <c r="M75">
        <f>('King hourly counts 2005'!M75)*3</f>
        <v>0</v>
      </c>
      <c r="N75">
        <f>('King hourly counts 2005'!N75)*3</f>
        <v>0</v>
      </c>
      <c r="O75">
        <f>('King hourly counts 2005'!O75)*3</f>
        <v>0</v>
      </c>
      <c r="P75">
        <f>('King hourly counts 2005'!P75)*3</f>
        <v>0</v>
      </c>
      <c r="Q75">
        <f>('King hourly counts 2005'!Q75)*3</f>
        <v>0</v>
      </c>
      <c r="R75">
        <f>('King hourly counts 2005'!R75)*3</f>
        <v>0</v>
      </c>
      <c r="S75">
        <f>('King hourly counts 2005'!S75)*3</f>
        <v>0</v>
      </c>
      <c r="T75">
        <f>('King hourly counts 2005'!T75)*3</f>
        <v>0</v>
      </c>
      <c r="U75">
        <f>('King hourly counts 2005'!U75)*3</f>
        <v>0</v>
      </c>
      <c r="V75">
        <f>('King hourly counts 2005'!V75)*3</f>
        <v>0</v>
      </c>
      <c r="W75">
        <f>('King hourly counts 2005'!W75)*3</f>
        <v>0</v>
      </c>
      <c r="X75">
        <f>('King hourly counts 2005'!X75)*3</f>
        <v>0</v>
      </c>
      <c r="Y75">
        <f>('King hourly counts 2005'!Y75)*3</f>
        <v>0</v>
      </c>
      <c r="Z75" s="40">
        <f t="shared" si="17"/>
        <v>0</v>
      </c>
      <c r="AB75">
        <f t="shared" si="18"/>
        <v>0</v>
      </c>
      <c r="AC75">
        <f t="shared" si="19"/>
        <v>0</v>
      </c>
      <c r="AE75">
        <f t="shared" si="20"/>
        <v>24</v>
      </c>
      <c r="AF75">
        <f t="shared" si="21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ref="AJ75:AT87" si="22">(E75/3-F75/3)^2</f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15"/>
        <v>0</v>
      </c>
      <c r="AV75">
        <f t="shared" si="15"/>
        <v>0</v>
      </c>
      <c r="AW75">
        <f t="shared" si="14"/>
        <v>0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">
      <c r="A76" s="1">
        <v>43703</v>
      </c>
      <c r="B76">
        <f>('King hourly counts 2005'!B76)*3</f>
        <v>0</v>
      </c>
      <c r="C76">
        <f>('King hourly counts 2005'!C76)*3</f>
        <v>0</v>
      </c>
      <c r="D76">
        <f>('King hourly counts 2005'!D76)*3</f>
        <v>0</v>
      </c>
      <c r="E76">
        <f>('King hourly counts 2005'!E76)*3</f>
        <v>0</v>
      </c>
      <c r="F76">
        <f>('King hourly counts 2005'!F76)*3</f>
        <v>0</v>
      </c>
      <c r="G76">
        <f>('King hourly counts 2005'!G76)*3</f>
        <v>0</v>
      </c>
      <c r="H76">
        <f>('King hourly counts 2005'!H76)*3</f>
        <v>0</v>
      </c>
      <c r="I76">
        <f>('King hourly counts 2005'!I76)*3</f>
        <v>0</v>
      </c>
      <c r="J76">
        <f>('King hourly counts 2005'!J76)*3</f>
        <v>0</v>
      </c>
      <c r="K76">
        <f>('King hourly counts 2005'!K76)*3</f>
        <v>0</v>
      </c>
      <c r="L76">
        <f>('King hourly counts 2005'!L76)*3</f>
        <v>0</v>
      </c>
      <c r="M76">
        <f>('King hourly counts 2005'!M76)*3</f>
        <v>0</v>
      </c>
      <c r="N76">
        <f>('King hourly counts 2005'!N76)*3</f>
        <v>0</v>
      </c>
      <c r="O76">
        <f>('King hourly counts 2005'!O76)*3</f>
        <v>0</v>
      </c>
      <c r="P76">
        <f>('King hourly counts 2005'!P76)*3</f>
        <v>0</v>
      </c>
      <c r="Q76">
        <f>('King hourly counts 2005'!Q76)*3</f>
        <v>0</v>
      </c>
      <c r="R76">
        <f>('King hourly counts 2005'!R76)*3</f>
        <v>0</v>
      </c>
      <c r="S76">
        <f>('King hourly counts 2005'!S76)*3</f>
        <v>0</v>
      </c>
      <c r="T76">
        <f>('King hourly counts 2005'!T76)*3</f>
        <v>0</v>
      </c>
      <c r="U76">
        <f>('King hourly counts 2005'!U76)*3</f>
        <v>0</v>
      </c>
      <c r="V76">
        <f>('King hourly counts 2005'!V76)*3</f>
        <v>0</v>
      </c>
      <c r="W76">
        <f>('King hourly counts 2005'!W76)*3</f>
        <v>0</v>
      </c>
      <c r="X76">
        <f>('King hourly counts 2005'!X76)*3</f>
        <v>0</v>
      </c>
      <c r="Y76">
        <f>('King hourly counts 2005'!Y76)*3</f>
        <v>0</v>
      </c>
      <c r="Z76" s="40">
        <f t="shared" si="17"/>
        <v>0</v>
      </c>
      <c r="AB76">
        <f t="shared" si="18"/>
        <v>0</v>
      </c>
      <c r="AC76">
        <f t="shared" si="19"/>
        <v>0</v>
      </c>
      <c r="AE76">
        <f t="shared" si="20"/>
        <v>24</v>
      </c>
      <c r="AF76">
        <f t="shared" si="21"/>
        <v>0</v>
      </c>
      <c r="AG76">
        <f t="shared" ref="AG76:AI87" si="23">(B76/3-C76/3)^2</f>
        <v>0</v>
      </c>
      <c r="AH76">
        <f t="shared" si="23"/>
        <v>0</v>
      </c>
      <c r="AI76">
        <f t="shared" si="23"/>
        <v>0</v>
      </c>
      <c r="AJ76">
        <f t="shared" si="22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0</v>
      </c>
      <c r="AO76">
        <f t="shared" si="22"/>
        <v>0</v>
      </c>
      <c r="AP76">
        <f t="shared" si="22"/>
        <v>0</v>
      </c>
      <c r="AQ76">
        <f t="shared" si="22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">
      <c r="A77" s="1">
        <v>43704</v>
      </c>
      <c r="B77">
        <f>('King hourly counts 2005'!B77)*3</f>
        <v>0</v>
      </c>
      <c r="C77">
        <f>('King hourly counts 2005'!C77)*3</f>
        <v>0</v>
      </c>
      <c r="D77">
        <f>('King hourly counts 2005'!D77)*3</f>
        <v>0</v>
      </c>
      <c r="E77">
        <f>('King hourly counts 2005'!E77)*3</f>
        <v>0</v>
      </c>
      <c r="F77">
        <f>('King hourly counts 2005'!F77)*3</f>
        <v>0</v>
      </c>
      <c r="G77">
        <f>('King hourly counts 2005'!G77)*3</f>
        <v>0</v>
      </c>
      <c r="H77">
        <f>('King hourly counts 2005'!H77)*3</f>
        <v>0</v>
      </c>
      <c r="I77">
        <f>('King hourly counts 2005'!I77)*3</f>
        <v>0</v>
      </c>
      <c r="J77">
        <f>('King hourly counts 2005'!J77)*3</f>
        <v>0</v>
      </c>
      <c r="K77">
        <f>('King hourly counts 2005'!K77)*3</f>
        <v>0</v>
      </c>
      <c r="L77">
        <f>('King hourly counts 2005'!L77)*3</f>
        <v>0</v>
      </c>
      <c r="M77">
        <f>('King hourly counts 2005'!M77)*3</f>
        <v>0</v>
      </c>
      <c r="N77">
        <f>('King hourly counts 2005'!N77)*3</f>
        <v>0</v>
      </c>
      <c r="O77">
        <f>('King hourly counts 2005'!O77)*3</f>
        <v>0</v>
      </c>
      <c r="P77">
        <f>('King hourly counts 2005'!P77)*3</f>
        <v>0</v>
      </c>
      <c r="Q77">
        <f>('King hourly counts 2005'!Q77)*3</f>
        <v>0</v>
      </c>
      <c r="R77">
        <f>('King hourly counts 2005'!R77)*3</f>
        <v>0</v>
      </c>
      <c r="S77">
        <f>('King hourly counts 2005'!S77)*3</f>
        <v>0</v>
      </c>
      <c r="T77">
        <f>('King hourly counts 2005'!T77)*3</f>
        <v>0</v>
      </c>
      <c r="U77">
        <f>('King hourly counts 2005'!U77)*3</f>
        <v>0</v>
      </c>
      <c r="V77">
        <f>('King hourly counts 2005'!V77)*3</f>
        <v>0</v>
      </c>
      <c r="W77">
        <f>('King hourly counts 2005'!W77)*3</f>
        <v>0</v>
      </c>
      <c r="X77">
        <f>('King hourly counts 2005'!X77)*3</f>
        <v>0</v>
      </c>
      <c r="Y77">
        <f>('King hourly counts 2005'!Y77)*3</f>
        <v>0</v>
      </c>
      <c r="Z77" s="40">
        <f t="shared" si="17"/>
        <v>0</v>
      </c>
      <c r="AB77">
        <f t="shared" si="18"/>
        <v>0</v>
      </c>
      <c r="AC77">
        <f t="shared" si="19"/>
        <v>0</v>
      </c>
      <c r="AE77">
        <f t="shared" si="20"/>
        <v>24</v>
      </c>
      <c r="AF77">
        <f t="shared" si="21"/>
        <v>0</v>
      </c>
      <c r="AG77">
        <f t="shared" si="23"/>
        <v>0</v>
      </c>
      <c r="AH77">
        <f t="shared" si="23"/>
        <v>0</v>
      </c>
      <c r="AI77">
        <f t="shared" si="23"/>
        <v>0</v>
      </c>
      <c r="AJ77">
        <f t="shared" si="22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22"/>
        <v>0</v>
      </c>
      <c r="AO77">
        <f t="shared" si="22"/>
        <v>0</v>
      </c>
      <c r="AP77">
        <f t="shared" si="22"/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0</v>
      </c>
      <c r="BA77">
        <f t="shared" si="14"/>
        <v>0</v>
      </c>
      <c r="BB77">
        <f t="shared" si="13"/>
        <v>0</v>
      </c>
      <c r="BC77">
        <f t="shared" si="13"/>
        <v>0</v>
      </c>
    </row>
    <row r="78" spans="1:55" x14ac:dyDescent="0.2">
      <c r="A78" s="1">
        <v>43705</v>
      </c>
      <c r="B78">
        <f>('King hourly counts 2005'!B78)*3</f>
        <v>0</v>
      </c>
      <c r="C78">
        <f>('King hourly counts 2005'!C78)*3</f>
        <v>0</v>
      </c>
      <c r="D78">
        <f>('King hourly counts 2005'!D78)*3</f>
        <v>0</v>
      </c>
      <c r="E78">
        <f>('King hourly counts 2005'!E78)*3</f>
        <v>0</v>
      </c>
      <c r="F78">
        <f>('King hourly counts 2005'!F78)*3</f>
        <v>0</v>
      </c>
      <c r="G78">
        <f>('King hourly counts 2005'!G78)*3</f>
        <v>0</v>
      </c>
      <c r="H78">
        <f>('King hourly counts 2005'!H78)*3</f>
        <v>0</v>
      </c>
      <c r="I78">
        <f>('King hourly counts 2005'!I78)*3</f>
        <v>0</v>
      </c>
      <c r="J78">
        <f>('King hourly counts 2005'!J78)*3</f>
        <v>0</v>
      </c>
      <c r="K78">
        <f>('King hourly counts 2005'!K78)*3</f>
        <v>0</v>
      </c>
      <c r="L78">
        <f>('King hourly counts 2005'!L78)*3</f>
        <v>0</v>
      </c>
      <c r="M78">
        <f>('King hourly counts 2005'!M78)*3</f>
        <v>0</v>
      </c>
      <c r="N78">
        <f>('King hourly counts 2005'!N78)*3</f>
        <v>0</v>
      </c>
      <c r="O78">
        <f>('King hourly counts 2005'!O78)*3</f>
        <v>0</v>
      </c>
      <c r="P78">
        <f>('King hourly counts 2005'!P78)*3</f>
        <v>0</v>
      </c>
      <c r="Q78">
        <f>('King hourly counts 2005'!Q78)*3</f>
        <v>0</v>
      </c>
      <c r="R78">
        <f>('King hourly counts 2005'!R78)*3</f>
        <v>0</v>
      </c>
      <c r="S78">
        <f>('King hourly counts 2005'!S78)*3</f>
        <v>0</v>
      </c>
      <c r="T78">
        <f>('King hourly counts 2005'!T78)*3</f>
        <v>0</v>
      </c>
      <c r="U78">
        <f>('King hourly counts 2005'!U78)*3</f>
        <v>0</v>
      </c>
      <c r="V78">
        <f>('King hourly counts 2005'!V78)*3</f>
        <v>0</v>
      </c>
      <c r="W78">
        <f>('King hourly counts 2005'!W78)*3</f>
        <v>0</v>
      </c>
      <c r="X78">
        <f>('King hourly counts 2005'!X78)*3</f>
        <v>0</v>
      </c>
      <c r="Y78">
        <f>('King hourly counts 2005'!Y78)*3</f>
        <v>0</v>
      </c>
      <c r="Z78" s="40">
        <f t="shared" si="17"/>
        <v>0</v>
      </c>
      <c r="AB78">
        <f t="shared" si="18"/>
        <v>0</v>
      </c>
      <c r="AC78">
        <f t="shared" si="19"/>
        <v>0</v>
      </c>
      <c r="AE78">
        <f t="shared" si="20"/>
        <v>24</v>
      </c>
      <c r="AF78">
        <f t="shared" si="21"/>
        <v>0</v>
      </c>
      <c r="AG78">
        <f t="shared" si="23"/>
        <v>0</v>
      </c>
      <c r="AH78">
        <f t="shared" si="23"/>
        <v>0</v>
      </c>
      <c r="AI78">
        <f t="shared" si="23"/>
        <v>0</v>
      </c>
      <c r="AJ78">
        <f t="shared" si="22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0</v>
      </c>
      <c r="AO78">
        <f t="shared" si="22"/>
        <v>0</v>
      </c>
      <c r="AP78">
        <f t="shared" si="22"/>
        <v>0</v>
      </c>
      <c r="AQ78">
        <f t="shared" si="22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0</v>
      </c>
      <c r="AY78">
        <f t="shared" si="14"/>
        <v>0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x14ac:dyDescent="0.2">
      <c r="A79" s="1">
        <v>43706</v>
      </c>
      <c r="B79">
        <f>('King hourly counts 2005'!B79)*3</f>
        <v>0</v>
      </c>
      <c r="C79">
        <f>('King hourly counts 2005'!C79)*3</f>
        <v>0</v>
      </c>
      <c r="D79">
        <f>('King hourly counts 2005'!D79)*3</f>
        <v>0</v>
      </c>
      <c r="E79">
        <f>('King hourly counts 2005'!E79)*3</f>
        <v>0</v>
      </c>
      <c r="F79">
        <f>('King hourly counts 2005'!F79)*3</f>
        <v>0</v>
      </c>
      <c r="G79">
        <f>('King hourly counts 2005'!G79)*3</f>
        <v>0</v>
      </c>
      <c r="H79">
        <f>('King hourly counts 2005'!H79)*3</f>
        <v>0</v>
      </c>
      <c r="I79">
        <f>('King hourly counts 2005'!I79)*3</f>
        <v>0</v>
      </c>
      <c r="J79">
        <f>('King hourly counts 2005'!J79)*3</f>
        <v>0</v>
      </c>
      <c r="K79">
        <f>('King hourly counts 2005'!K79)*3</f>
        <v>0</v>
      </c>
      <c r="L79">
        <f>('King hourly counts 2005'!L79)*3</f>
        <v>0</v>
      </c>
      <c r="M79">
        <f>('King hourly counts 2005'!M79)*3</f>
        <v>0</v>
      </c>
      <c r="N79">
        <f>('King hourly counts 2005'!N79)*3</f>
        <v>0</v>
      </c>
      <c r="O79">
        <f>('King hourly counts 2005'!O79)*3</f>
        <v>0</v>
      </c>
      <c r="P79">
        <f>('King hourly counts 2005'!P79)*3</f>
        <v>0</v>
      </c>
      <c r="Q79">
        <f>('King hourly counts 2005'!Q79)*3</f>
        <v>0</v>
      </c>
      <c r="R79">
        <f>('King hourly counts 2005'!R79)*3</f>
        <v>0</v>
      </c>
      <c r="S79">
        <f>('King hourly counts 2005'!S79)*3</f>
        <v>0</v>
      </c>
      <c r="T79">
        <f>('King hourly counts 2005'!T79)*3</f>
        <v>0</v>
      </c>
      <c r="U79">
        <f>('King hourly counts 2005'!U79)*3</f>
        <v>0</v>
      </c>
      <c r="V79">
        <f>('King hourly counts 2005'!V79)*3</f>
        <v>0</v>
      </c>
      <c r="W79">
        <f>('King hourly counts 2005'!W79)*3</f>
        <v>0</v>
      </c>
      <c r="X79">
        <f>('King hourly counts 2005'!X79)*3</f>
        <v>0</v>
      </c>
      <c r="Y79">
        <f>('King hourly counts 2005'!Y79)*3</f>
        <v>0</v>
      </c>
      <c r="Z79" s="40">
        <f t="shared" si="17"/>
        <v>0</v>
      </c>
      <c r="AB79">
        <f t="shared" si="18"/>
        <v>0</v>
      </c>
      <c r="AC79">
        <f t="shared" si="19"/>
        <v>0</v>
      </c>
      <c r="AE79">
        <f t="shared" si="20"/>
        <v>24</v>
      </c>
      <c r="AF79">
        <f t="shared" si="21"/>
        <v>0</v>
      </c>
      <c r="AG79">
        <f t="shared" si="23"/>
        <v>0</v>
      </c>
      <c r="AH79">
        <f t="shared" si="23"/>
        <v>0</v>
      </c>
      <c r="AI79">
        <f t="shared" si="23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">
      <c r="A80" s="1">
        <v>43707</v>
      </c>
      <c r="B80">
        <f>('King hourly counts 2005'!B80)*3</f>
        <v>0</v>
      </c>
      <c r="C80">
        <f>('King hourly counts 2005'!C80)*3</f>
        <v>0</v>
      </c>
      <c r="D80">
        <f>('King hourly counts 2005'!D80)*3</f>
        <v>0</v>
      </c>
      <c r="E80">
        <f>('King hourly counts 2005'!E80)*3</f>
        <v>0</v>
      </c>
      <c r="F80">
        <f>('King hourly counts 2005'!F80)*3</f>
        <v>0</v>
      </c>
      <c r="G80">
        <f>('King hourly counts 2005'!G80)*3</f>
        <v>0</v>
      </c>
      <c r="H80">
        <f>('King hourly counts 2005'!H80)*3</f>
        <v>0</v>
      </c>
      <c r="I80">
        <f>('King hourly counts 2005'!I80)*3</f>
        <v>0</v>
      </c>
      <c r="J80">
        <f>('King hourly counts 2005'!J80)*3</f>
        <v>0</v>
      </c>
      <c r="K80">
        <f>('King hourly counts 2005'!K80)*3</f>
        <v>0</v>
      </c>
      <c r="L80">
        <f>('King hourly counts 2005'!L80)*3</f>
        <v>0</v>
      </c>
      <c r="M80">
        <f>('King hourly counts 2005'!M80)*3</f>
        <v>0</v>
      </c>
      <c r="N80">
        <f>('King hourly counts 2005'!N80)*3</f>
        <v>0</v>
      </c>
      <c r="O80">
        <f>('King hourly counts 2005'!O80)*3</f>
        <v>0</v>
      </c>
      <c r="P80">
        <f>('King hourly counts 2005'!P80)*3</f>
        <v>0</v>
      </c>
      <c r="Q80">
        <f>('King hourly counts 2005'!Q80)*3</f>
        <v>0</v>
      </c>
      <c r="R80">
        <f>('King hourly counts 2005'!R80)*3</f>
        <v>0</v>
      </c>
      <c r="S80">
        <f>('King hourly counts 2005'!S80)*3</f>
        <v>0</v>
      </c>
      <c r="T80">
        <f>('King hourly counts 2005'!T80)*3</f>
        <v>0</v>
      </c>
      <c r="U80">
        <f>('King hourly counts 2005'!U80)*3</f>
        <v>0</v>
      </c>
      <c r="V80">
        <f>('King hourly counts 2005'!V80)*3</f>
        <v>0</v>
      </c>
      <c r="W80">
        <f>('King hourly counts 2005'!W80)*3</f>
        <v>0</v>
      </c>
      <c r="X80">
        <f>('King hourly counts 2005'!X80)*3</f>
        <v>0</v>
      </c>
      <c r="Y80">
        <f>('King hourly counts 2005'!Y80)*3</f>
        <v>0</v>
      </c>
      <c r="Z80" s="40">
        <f t="shared" si="17"/>
        <v>0</v>
      </c>
      <c r="AB80">
        <f t="shared" si="18"/>
        <v>0</v>
      </c>
      <c r="AC80">
        <f t="shared" si="19"/>
        <v>0</v>
      </c>
      <c r="AE80">
        <f t="shared" si="20"/>
        <v>24</v>
      </c>
      <c r="AF80">
        <f t="shared" si="21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2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x14ac:dyDescent="0.2">
      <c r="A81" s="1">
        <v>43708</v>
      </c>
      <c r="B81">
        <f>('King hourly counts 2005'!B81)*3</f>
        <v>0</v>
      </c>
      <c r="C81">
        <f>('King hourly counts 2005'!C81)*3</f>
        <v>0</v>
      </c>
      <c r="D81">
        <f>('King hourly counts 2005'!D81)*3</f>
        <v>0</v>
      </c>
      <c r="E81">
        <f>('King hourly counts 2005'!E81)*3</f>
        <v>0</v>
      </c>
      <c r="F81">
        <f>('King hourly counts 2005'!F81)*3</f>
        <v>0</v>
      </c>
      <c r="G81">
        <f>('King hourly counts 2005'!G81)*3</f>
        <v>0</v>
      </c>
      <c r="H81">
        <f>('King hourly counts 2005'!H81)*3</f>
        <v>0</v>
      </c>
      <c r="I81">
        <f>('King hourly counts 2005'!I81)*3</f>
        <v>0</v>
      </c>
      <c r="J81">
        <f>('King hourly counts 2005'!J81)*3</f>
        <v>0</v>
      </c>
      <c r="K81">
        <f>('King hourly counts 2005'!K81)*3</f>
        <v>0</v>
      </c>
      <c r="L81">
        <f>('King hourly counts 2005'!L81)*3</f>
        <v>0</v>
      </c>
      <c r="M81">
        <f>('King hourly counts 2005'!M81)*3</f>
        <v>0</v>
      </c>
      <c r="N81">
        <f>('King hourly counts 2005'!N81)*3</f>
        <v>0</v>
      </c>
      <c r="O81">
        <f>('King hourly counts 2005'!O81)*3</f>
        <v>0</v>
      </c>
      <c r="P81">
        <f>('King hourly counts 2005'!P81)*3</f>
        <v>0</v>
      </c>
      <c r="Q81">
        <f>('King hourly counts 2005'!Q81)*3</f>
        <v>0</v>
      </c>
      <c r="R81">
        <f>('King hourly counts 2005'!R81)*3</f>
        <v>0</v>
      </c>
      <c r="S81">
        <f>('King hourly counts 2005'!S81)*3</f>
        <v>0</v>
      </c>
      <c r="T81">
        <f>('King hourly counts 2005'!T81)*3</f>
        <v>0</v>
      </c>
      <c r="U81">
        <f>('King hourly counts 2005'!U81)*3</f>
        <v>0</v>
      </c>
      <c r="V81">
        <f>('King hourly counts 2005'!V81)*3</f>
        <v>0</v>
      </c>
      <c r="W81">
        <f>('King hourly counts 2005'!W81)*3</f>
        <v>0</v>
      </c>
      <c r="X81">
        <f>('King hourly counts 2005'!X81)*3</f>
        <v>0</v>
      </c>
      <c r="Y81">
        <f>('King hourly counts 2005'!Y81)*3</f>
        <v>0</v>
      </c>
      <c r="Z81" s="40">
        <f t="shared" si="17"/>
        <v>0</v>
      </c>
      <c r="AB81">
        <f t="shared" si="18"/>
        <v>0</v>
      </c>
      <c r="AC81">
        <f t="shared" si="19"/>
        <v>0</v>
      </c>
      <c r="AE81">
        <f t="shared" si="20"/>
        <v>24</v>
      </c>
      <c r="AF81">
        <f t="shared" si="21"/>
        <v>0</v>
      </c>
      <c r="AG81">
        <f t="shared" si="23"/>
        <v>0</v>
      </c>
      <c r="AH81">
        <f t="shared" si="23"/>
        <v>0</v>
      </c>
      <c r="AI81">
        <f t="shared" si="23"/>
        <v>0</v>
      </c>
      <c r="AJ81">
        <f t="shared" si="22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22"/>
        <v>0</v>
      </c>
      <c r="AO81">
        <f t="shared" si="22"/>
        <v>0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x14ac:dyDescent="0.2">
      <c r="A82" s="1">
        <v>43709</v>
      </c>
      <c r="B82">
        <f>('King hourly counts 2005'!B82)*3</f>
        <v>0</v>
      </c>
      <c r="C82">
        <f>('King hourly counts 2005'!C82)*3</f>
        <v>0</v>
      </c>
      <c r="D82">
        <f>('King hourly counts 2005'!D82)*3</f>
        <v>0</v>
      </c>
      <c r="E82">
        <f>('King hourly counts 2005'!E82)*3</f>
        <v>0</v>
      </c>
      <c r="F82">
        <f>('King hourly counts 2005'!F82)*3</f>
        <v>0</v>
      </c>
      <c r="G82">
        <f>('King hourly counts 2005'!G82)*3</f>
        <v>0</v>
      </c>
      <c r="H82">
        <f>('King hourly counts 2005'!H82)*3</f>
        <v>0</v>
      </c>
      <c r="I82">
        <f>('King hourly counts 2005'!I82)*3</f>
        <v>0</v>
      </c>
      <c r="J82">
        <f>('King hourly counts 2005'!J82)*3</f>
        <v>0</v>
      </c>
      <c r="K82">
        <f>('King hourly counts 2005'!K82)*3</f>
        <v>0</v>
      </c>
      <c r="L82">
        <f>('King hourly counts 2005'!L82)*3</f>
        <v>0</v>
      </c>
      <c r="M82">
        <f>('King hourly counts 2005'!M82)*3</f>
        <v>0</v>
      </c>
      <c r="N82">
        <f>('King hourly counts 2005'!N82)*3</f>
        <v>0</v>
      </c>
      <c r="O82">
        <f>('King hourly counts 2005'!O82)*3</f>
        <v>0</v>
      </c>
      <c r="P82">
        <f>('King hourly counts 2005'!P82)*3</f>
        <v>0</v>
      </c>
      <c r="Q82">
        <f>('King hourly counts 2005'!Q82)*3</f>
        <v>0</v>
      </c>
      <c r="R82">
        <f>('King hourly counts 2005'!R82)*3</f>
        <v>0</v>
      </c>
      <c r="S82">
        <f>('King hourly counts 2005'!S82)*3</f>
        <v>0</v>
      </c>
      <c r="T82">
        <f>('King hourly counts 2005'!T82)*3</f>
        <v>0</v>
      </c>
      <c r="U82">
        <f>('King hourly counts 2005'!U82)*3</f>
        <v>0</v>
      </c>
      <c r="V82">
        <f>('King hourly counts 2005'!V82)*3</f>
        <v>0</v>
      </c>
      <c r="W82">
        <f>('King hourly counts 2005'!W82)*3</f>
        <v>0</v>
      </c>
      <c r="X82">
        <f>('King hourly counts 2005'!X82)*3</f>
        <v>0</v>
      </c>
      <c r="Y82">
        <f>('King hourly counts 2005'!Y82)*3</f>
        <v>0</v>
      </c>
      <c r="Z82" s="40">
        <f t="shared" si="17"/>
        <v>0</v>
      </c>
      <c r="AB82">
        <f t="shared" si="18"/>
        <v>0</v>
      </c>
      <c r="AC82">
        <f t="shared" si="19"/>
        <v>0</v>
      </c>
      <c r="AE82">
        <f t="shared" si="20"/>
        <v>24</v>
      </c>
      <c r="AF82">
        <f t="shared" si="21"/>
        <v>0</v>
      </c>
      <c r="AG82">
        <f t="shared" si="23"/>
        <v>0</v>
      </c>
      <c r="AH82">
        <f t="shared" si="23"/>
        <v>0</v>
      </c>
      <c r="AI82">
        <f t="shared" si="23"/>
        <v>0</v>
      </c>
      <c r="AJ82">
        <f t="shared" si="22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22"/>
        <v>0</v>
      </c>
      <c r="AO82">
        <f t="shared" si="22"/>
        <v>0</v>
      </c>
      <c r="AP82">
        <f t="shared" si="22"/>
        <v>0</v>
      </c>
      <c r="AQ82">
        <f t="shared" si="22"/>
        <v>0</v>
      </c>
      <c r="AR82">
        <f t="shared" si="22"/>
        <v>0</v>
      </c>
      <c r="AS82">
        <f t="shared" si="22"/>
        <v>0</v>
      </c>
      <c r="AT82">
        <f t="shared" si="22"/>
        <v>0</v>
      </c>
      <c r="AU82">
        <f t="shared" si="15"/>
        <v>0</v>
      </c>
      <c r="AV82">
        <f t="shared" si="15"/>
        <v>0</v>
      </c>
      <c r="AW82">
        <f t="shared" si="14"/>
        <v>0</v>
      </c>
      <c r="AX82">
        <f t="shared" si="14"/>
        <v>0</v>
      </c>
      <c r="AY82">
        <f t="shared" si="14"/>
        <v>0</v>
      </c>
      <c r="AZ82">
        <f t="shared" si="14"/>
        <v>0</v>
      </c>
      <c r="BA82">
        <f t="shared" si="14"/>
        <v>0</v>
      </c>
      <c r="BB82">
        <f t="shared" si="13"/>
        <v>0</v>
      </c>
      <c r="BC82">
        <f t="shared" si="13"/>
        <v>0</v>
      </c>
    </row>
    <row r="83" spans="1:55" x14ac:dyDescent="0.2">
      <c r="A83" s="1">
        <v>43710</v>
      </c>
      <c r="B83">
        <f>('King hourly counts 2005'!B83)*3</f>
        <v>0</v>
      </c>
      <c r="C83">
        <f>('King hourly counts 2005'!C83)*3</f>
        <v>0</v>
      </c>
      <c r="D83">
        <f>('King hourly counts 2005'!D83)*3</f>
        <v>0</v>
      </c>
      <c r="E83">
        <f>('King hourly counts 2005'!E83)*3</f>
        <v>0</v>
      </c>
      <c r="F83">
        <f>('King hourly counts 2005'!F83)*3</f>
        <v>0</v>
      </c>
      <c r="G83">
        <f>('King hourly counts 2005'!G83)*3</f>
        <v>0</v>
      </c>
      <c r="H83">
        <f>('King hourly counts 2005'!H83)*3</f>
        <v>0</v>
      </c>
      <c r="I83">
        <f>('King hourly counts 2005'!I83)*3</f>
        <v>0</v>
      </c>
      <c r="J83">
        <f>('King hourly counts 2005'!J83)*3</f>
        <v>0</v>
      </c>
      <c r="K83">
        <f>('King hourly counts 2005'!K83)*3</f>
        <v>0</v>
      </c>
      <c r="L83">
        <f>('King hourly counts 2005'!L83)*3</f>
        <v>0</v>
      </c>
      <c r="M83">
        <f>('King hourly counts 2005'!M83)*3</f>
        <v>0</v>
      </c>
      <c r="N83">
        <f>('King hourly counts 2005'!N83)*3</f>
        <v>0</v>
      </c>
      <c r="O83">
        <f>('King hourly counts 2005'!O83)*3</f>
        <v>0</v>
      </c>
      <c r="P83">
        <f>('King hourly counts 2005'!P83)*3</f>
        <v>0</v>
      </c>
      <c r="Q83">
        <f>('King hourly counts 2005'!Q83)*3</f>
        <v>0</v>
      </c>
      <c r="R83">
        <f>('King hourly counts 2005'!R83)*3</f>
        <v>0</v>
      </c>
      <c r="S83">
        <f>('King hourly counts 2005'!S83)*3</f>
        <v>0</v>
      </c>
      <c r="T83">
        <f>('King hourly counts 2005'!T83)*3</f>
        <v>0</v>
      </c>
      <c r="U83">
        <f>('King hourly counts 2005'!U83)*3</f>
        <v>0</v>
      </c>
      <c r="V83">
        <f>('King hourly counts 2005'!V83)*3</f>
        <v>0</v>
      </c>
      <c r="W83">
        <f>('King hourly counts 2005'!W83)*3</f>
        <v>0</v>
      </c>
      <c r="X83">
        <f>('King hourly counts 2005'!X83)*3</f>
        <v>0</v>
      </c>
      <c r="Y83">
        <f>('King hourly counts 2005'!Y83)*3</f>
        <v>0</v>
      </c>
      <c r="Z83" s="40">
        <f t="shared" si="17"/>
        <v>0</v>
      </c>
      <c r="AB83">
        <f t="shared" si="18"/>
        <v>0</v>
      </c>
      <c r="AC83">
        <f t="shared" si="19"/>
        <v>0</v>
      </c>
      <c r="AE83">
        <f t="shared" si="20"/>
        <v>24</v>
      </c>
      <c r="AF83">
        <f t="shared" si="21"/>
        <v>0</v>
      </c>
      <c r="AG83">
        <f t="shared" si="23"/>
        <v>0</v>
      </c>
      <c r="AH83">
        <f t="shared" si="23"/>
        <v>0</v>
      </c>
      <c r="AI83">
        <f t="shared" si="23"/>
        <v>0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22"/>
        <v>0</v>
      </c>
      <c r="AO83">
        <f t="shared" si="22"/>
        <v>0</v>
      </c>
      <c r="AP83">
        <f t="shared" si="22"/>
        <v>0</v>
      </c>
      <c r="AQ83">
        <f t="shared" si="22"/>
        <v>0</v>
      </c>
      <c r="AR83">
        <f t="shared" si="22"/>
        <v>0</v>
      </c>
      <c r="AS83">
        <f t="shared" si="22"/>
        <v>0</v>
      </c>
      <c r="AT83">
        <f t="shared" si="22"/>
        <v>0</v>
      </c>
      <c r="AU83">
        <f t="shared" si="15"/>
        <v>0</v>
      </c>
      <c r="AV83">
        <f t="shared" si="15"/>
        <v>0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0</v>
      </c>
      <c r="BA83">
        <f t="shared" si="14"/>
        <v>0</v>
      </c>
      <c r="BB83">
        <f t="shared" si="13"/>
        <v>0</v>
      </c>
      <c r="BC83">
        <f t="shared" si="13"/>
        <v>0</v>
      </c>
    </row>
    <row r="84" spans="1:55" x14ac:dyDescent="0.2">
      <c r="A84" s="1">
        <v>43711</v>
      </c>
      <c r="B84">
        <f>('King hourly counts 2005'!B84)*3</f>
        <v>0</v>
      </c>
      <c r="C84">
        <f>('King hourly counts 2005'!C84)*3</f>
        <v>0</v>
      </c>
      <c r="D84">
        <f>('King hourly counts 2005'!D84)*3</f>
        <v>0</v>
      </c>
      <c r="E84">
        <f>('King hourly counts 2005'!E84)*3</f>
        <v>0</v>
      </c>
      <c r="F84">
        <f>('King hourly counts 2005'!F84)*3</f>
        <v>0</v>
      </c>
      <c r="G84">
        <f>('King hourly counts 2005'!G84)*3</f>
        <v>0</v>
      </c>
      <c r="H84">
        <f>('King hourly counts 2005'!H84)*3</f>
        <v>0</v>
      </c>
      <c r="I84">
        <f>('King hourly counts 2005'!I84)*3</f>
        <v>0</v>
      </c>
      <c r="J84">
        <f>('King hourly counts 2005'!J84)*3</f>
        <v>0</v>
      </c>
      <c r="K84">
        <f>('King hourly counts 2005'!K84)*3</f>
        <v>0</v>
      </c>
      <c r="L84">
        <f>('King hourly counts 2005'!L84)*3</f>
        <v>0</v>
      </c>
      <c r="M84">
        <f>('King hourly counts 2005'!M84)*3</f>
        <v>0</v>
      </c>
      <c r="N84">
        <f>('King hourly counts 2005'!N84)*3</f>
        <v>0</v>
      </c>
      <c r="O84">
        <f>('King hourly counts 2005'!O84)*3</f>
        <v>0</v>
      </c>
      <c r="P84">
        <f>('King hourly counts 2005'!P84)*3</f>
        <v>0</v>
      </c>
      <c r="Q84">
        <f>('King hourly counts 2005'!Q84)*3</f>
        <v>0</v>
      </c>
      <c r="R84">
        <f>('King hourly counts 2005'!R84)*3</f>
        <v>0</v>
      </c>
      <c r="S84">
        <f>('King hourly counts 2005'!S84)*3</f>
        <v>0</v>
      </c>
      <c r="T84">
        <f>('King hourly counts 2005'!T84)*3</f>
        <v>0</v>
      </c>
      <c r="U84">
        <f>('King hourly counts 2005'!U84)*3</f>
        <v>0</v>
      </c>
      <c r="V84">
        <f>('King hourly counts 2005'!V84)*3</f>
        <v>0</v>
      </c>
      <c r="W84">
        <f>('King hourly counts 2005'!W84)*3</f>
        <v>0</v>
      </c>
      <c r="X84">
        <f>('King hourly counts 2005'!X84)*3</f>
        <v>0</v>
      </c>
      <c r="Y84">
        <f>('King hourly counts 2005'!Y84)*3</f>
        <v>0</v>
      </c>
      <c r="Z84" s="40">
        <f t="shared" si="17"/>
        <v>0</v>
      </c>
      <c r="AB84">
        <f t="shared" si="18"/>
        <v>0</v>
      </c>
      <c r="AC84">
        <f t="shared" si="19"/>
        <v>0</v>
      </c>
      <c r="AE84">
        <f t="shared" si="20"/>
        <v>24</v>
      </c>
      <c r="AF84">
        <f t="shared" si="21"/>
        <v>0</v>
      </c>
      <c r="AG84">
        <f t="shared" si="23"/>
        <v>0</v>
      </c>
      <c r="AH84">
        <f t="shared" si="23"/>
        <v>0</v>
      </c>
      <c r="AI84">
        <f t="shared" si="23"/>
        <v>0</v>
      </c>
      <c r="AJ84">
        <f t="shared" si="22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22"/>
        <v>0</v>
      </c>
      <c r="AO84">
        <f t="shared" si="22"/>
        <v>0</v>
      </c>
      <c r="AP84">
        <f t="shared" si="22"/>
        <v>0</v>
      </c>
      <c r="AQ84">
        <f t="shared" si="22"/>
        <v>0</v>
      </c>
      <c r="AR84">
        <f t="shared" si="22"/>
        <v>0</v>
      </c>
      <c r="AS84">
        <f t="shared" si="22"/>
        <v>0</v>
      </c>
      <c r="AT84">
        <f t="shared" si="22"/>
        <v>0</v>
      </c>
      <c r="AU84">
        <f t="shared" si="15"/>
        <v>0</v>
      </c>
      <c r="AV84">
        <f t="shared" si="15"/>
        <v>0</v>
      </c>
      <c r="AW84">
        <f t="shared" si="14"/>
        <v>0</v>
      </c>
      <c r="AX84">
        <f t="shared" si="14"/>
        <v>0</v>
      </c>
      <c r="AY84">
        <f t="shared" si="14"/>
        <v>0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">
      <c r="A85" s="1">
        <v>43712</v>
      </c>
      <c r="B85">
        <f>('King hourly counts 2005'!B85)*3</f>
        <v>0</v>
      </c>
      <c r="C85">
        <f>('King hourly counts 2005'!C85)*3</f>
        <v>0</v>
      </c>
      <c r="D85">
        <f>('King hourly counts 2005'!D85)*3</f>
        <v>0</v>
      </c>
      <c r="E85">
        <f>('King hourly counts 2005'!E85)*3</f>
        <v>0</v>
      </c>
      <c r="F85">
        <f>('King hourly counts 2005'!F85)*3</f>
        <v>0</v>
      </c>
      <c r="G85">
        <f>('King hourly counts 2005'!G85)*3</f>
        <v>0</v>
      </c>
      <c r="H85">
        <f>('King hourly counts 2005'!H85)*3</f>
        <v>0</v>
      </c>
      <c r="I85">
        <f>('King hourly counts 2005'!I85)*3</f>
        <v>0</v>
      </c>
      <c r="J85">
        <f>('King hourly counts 2005'!J85)*3</f>
        <v>0</v>
      </c>
      <c r="K85">
        <f>('King hourly counts 2005'!K85)*3</f>
        <v>0</v>
      </c>
      <c r="L85">
        <f>('King hourly counts 2005'!L85)*3</f>
        <v>0</v>
      </c>
      <c r="M85">
        <f>('King hourly counts 2005'!M85)*3</f>
        <v>0</v>
      </c>
      <c r="N85">
        <f>('King hourly counts 2005'!N85)*3</f>
        <v>0</v>
      </c>
      <c r="O85">
        <f>('King hourly counts 2005'!O85)*3</f>
        <v>0</v>
      </c>
      <c r="P85">
        <f>('King hourly counts 2005'!P85)*3</f>
        <v>0</v>
      </c>
      <c r="Q85">
        <f>('King hourly counts 2005'!Q85)*3</f>
        <v>0</v>
      </c>
      <c r="R85">
        <f>('King hourly counts 2005'!R85)*3</f>
        <v>0</v>
      </c>
      <c r="S85">
        <f>('King hourly counts 2005'!S85)*3</f>
        <v>0</v>
      </c>
      <c r="T85">
        <f>('King hourly counts 2005'!T85)*3</f>
        <v>0</v>
      </c>
      <c r="U85">
        <f>('King hourly counts 2005'!U85)*3</f>
        <v>0</v>
      </c>
      <c r="V85">
        <f>('King hourly counts 2005'!V85)*3</f>
        <v>0</v>
      </c>
      <c r="W85">
        <f>('King hourly counts 2005'!W85)*3</f>
        <v>0</v>
      </c>
      <c r="X85">
        <f>('King hourly counts 2005'!X85)*3</f>
        <v>0</v>
      </c>
      <c r="Y85">
        <f>('King hourly counts 2005'!Y85)*3</f>
        <v>0</v>
      </c>
      <c r="Z85" s="40">
        <f t="shared" si="17"/>
        <v>0</v>
      </c>
      <c r="AB85">
        <f t="shared" si="18"/>
        <v>0</v>
      </c>
      <c r="AC85">
        <f t="shared" si="19"/>
        <v>0</v>
      </c>
      <c r="AE85">
        <f t="shared" si="20"/>
        <v>24</v>
      </c>
      <c r="AF85">
        <f t="shared" si="21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2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22"/>
        <v>0</v>
      </c>
      <c r="AO85">
        <f t="shared" si="22"/>
        <v>0</v>
      </c>
      <c r="AP85">
        <f t="shared" si="22"/>
        <v>0</v>
      </c>
      <c r="AQ85">
        <f t="shared" si="22"/>
        <v>0</v>
      </c>
      <c r="AR85">
        <f t="shared" si="22"/>
        <v>0</v>
      </c>
      <c r="AS85">
        <f t="shared" si="22"/>
        <v>0</v>
      </c>
      <c r="AT85">
        <f t="shared" si="22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">
      <c r="A86" s="1">
        <v>43713</v>
      </c>
      <c r="B86">
        <f>('King hourly counts 2005'!B86)*3</f>
        <v>0</v>
      </c>
      <c r="C86">
        <f>('King hourly counts 2005'!C86)*3</f>
        <v>0</v>
      </c>
      <c r="D86">
        <f>('King hourly counts 2005'!D86)*3</f>
        <v>0</v>
      </c>
      <c r="E86">
        <f>('King hourly counts 2005'!E86)*3</f>
        <v>0</v>
      </c>
      <c r="F86">
        <f>('King hourly counts 2005'!F86)*3</f>
        <v>0</v>
      </c>
      <c r="G86">
        <f>('King hourly counts 2005'!G86)*3</f>
        <v>0</v>
      </c>
      <c r="H86">
        <f>('King hourly counts 2005'!H86)*3</f>
        <v>0</v>
      </c>
      <c r="I86">
        <f>('King hourly counts 2005'!I86)*3</f>
        <v>0</v>
      </c>
      <c r="J86">
        <f>('King hourly counts 2005'!J86)*3</f>
        <v>0</v>
      </c>
      <c r="K86">
        <f>('King hourly counts 2005'!K86)*3</f>
        <v>0</v>
      </c>
      <c r="L86">
        <f>('King hourly counts 2005'!L86)*3</f>
        <v>0</v>
      </c>
      <c r="M86">
        <f>('King hourly counts 2005'!M86)*3</f>
        <v>0</v>
      </c>
      <c r="N86">
        <f>('King hourly counts 2005'!N86)*3</f>
        <v>0</v>
      </c>
      <c r="O86">
        <f>('King hourly counts 2005'!O86)*3</f>
        <v>0</v>
      </c>
      <c r="P86">
        <f>('King hourly counts 2005'!P86)*3</f>
        <v>0</v>
      </c>
      <c r="Q86">
        <f>('King hourly counts 2005'!Q86)*3</f>
        <v>0</v>
      </c>
      <c r="R86">
        <f>('King hourly counts 2005'!R86)*3</f>
        <v>0</v>
      </c>
      <c r="S86">
        <f>('King hourly counts 2005'!S86)*3</f>
        <v>0</v>
      </c>
      <c r="T86">
        <f>('King hourly counts 2005'!T86)*3</f>
        <v>0</v>
      </c>
      <c r="U86">
        <f>('King hourly counts 2005'!U86)*3</f>
        <v>0</v>
      </c>
      <c r="V86">
        <f>('King hourly counts 2005'!V86)*3</f>
        <v>0</v>
      </c>
      <c r="W86">
        <f>('King hourly counts 2005'!W86)*3</f>
        <v>0</v>
      </c>
      <c r="X86">
        <f>('King hourly counts 2005'!X86)*3</f>
        <v>0</v>
      </c>
      <c r="Y86">
        <f>('King hourly counts 2005'!Y86)*3</f>
        <v>0</v>
      </c>
      <c r="Z86" s="40">
        <f t="shared" si="17"/>
        <v>0</v>
      </c>
      <c r="AB86">
        <f t="shared" si="18"/>
        <v>0</v>
      </c>
      <c r="AC86">
        <f t="shared" si="19"/>
        <v>0</v>
      </c>
      <c r="AE86">
        <f t="shared" si="20"/>
        <v>24</v>
      </c>
      <c r="AF86">
        <f t="shared" si="21"/>
        <v>0</v>
      </c>
      <c r="AG86">
        <f t="shared" si="23"/>
        <v>0</v>
      </c>
      <c r="AH86">
        <f t="shared" si="23"/>
        <v>0</v>
      </c>
      <c r="AI86">
        <f t="shared" si="23"/>
        <v>0</v>
      </c>
      <c r="AJ86">
        <f t="shared" si="22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22"/>
        <v>0</v>
      </c>
      <c r="AO86">
        <f t="shared" si="22"/>
        <v>0</v>
      </c>
      <c r="AP86">
        <f t="shared" si="22"/>
        <v>0</v>
      </c>
      <c r="AQ86">
        <f t="shared" si="22"/>
        <v>0</v>
      </c>
      <c r="AR86">
        <f t="shared" si="22"/>
        <v>0</v>
      </c>
      <c r="AS86">
        <f t="shared" si="22"/>
        <v>0</v>
      </c>
      <c r="AT86">
        <f t="shared" si="22"/>
        <v>0</v>
      </c>
      <c r="AU86">
        <f t="shared" si="15"/>
        <v>0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">
      <c r="A87" s="1">
        <v>43714</v>
      </c>
      <c r="B87">
        <f>('King hourly counts 2005'!B87)*3</f>
        <v>0</v>
      </c>
      <c r="C87">
        <f>('King hourly counts 2005'!C87)*3</f>
        <v>0</v>
      </c>
      <c r="D87">
        <f>('King hourly counts 2005'!D87)*3</f>
        <v>0</v>
      </c>
      <c r="E87">
        <f>('King hourly counts 2005'!E87)*3</f>
        <v>0</v>
      </c>
      <c r="F87">
        <f>('King hourly counts 2005'!F87)*3</f>
        <v>0</v>
      </c>
      <c r="G87">
        <f>('King hourly counts 2005'!G87)*3</f>
        <v>0</v>
      </c>
      <c r="H87">
        <f>('King hourly counts 2005'!H87)*3</f>
        <v>0</v>
      </c>
      <c r="I87">
        <f>('King hourly counts 2005'!I87)*3</f>
        <v>0</v>
      </c>
      <c r="J87">
        <f>('King hourly counts 2005'!J87)*3</f>
        <v>0</v>
      </c>
      <c r="K87">
        <f>('King hourly counts 2005'!K87)*3</f>
        <v>0</v>
      </c>
      <c r="L87">
        <f>('King hourly counts 2005'!L87)*3</f>
        <v>0</v>
      </c>
      <c r="M87">
        <f>('King hourly counts 2005'!M87)*3</f>
        <v>0</v>
      </c>
      <c r="N87">
        <f>('King hourly counts 2005'!N87)*3</f>
        <v>0</v>
      </c>
      <c r="O87">
        <f>('King hourly counts 2005'!O87)*3</f>
        <v>0</v>
      </c>
      <c r="P87">
        <f>('King hourly counts 2005'!P87)*3</f>
        <v>0</v>
      </c>
      <c r="Q87">
        <f>('King hourly counts 2005'!Q87)*3</f>
        <v>0</v>
      </c>
      <c r="R87">
        <f>('King hourly counts 2005'!R87)*3</f>
        <v>0</v>
      </c>
      <c r="S87">
        <f>('King hourly counts 2005'!S87)*3</f>
        <v>0</v>
      </c>
      <c r="T87">
        <f>('King hourly counts 2005'!T87)*3</f>
        <v>0</v>
      </c>
      <c r="U87">
        <f>('King hourly counts 2005'!U87)*3</f>
        <v>0</v>
      </c>
      <c r="V87">
        <f>('King hourly counts 2005'!V87)*3</f>
        <v>0</v>
      </c>
      <c r="W87">
        <f>('King hourly counts 2005'!W87)*3</f>
        <v>0</v>
      </c>
      <c r="X87">
        <f>('King hourly counts 2005'!X87)*3</f>
        <v>0</v>
      </c>
      <c r="Y87">
        <f>('King hourly counts 2005'!Y87)*3</f>
        <v>0</v>
      </c>
      <c r="Z87" s="40">
        <f t="shared" si="17"/>
        <v>0</v>
      </c>
      <c r="AB87">
        <f t="shared" si="18"/>
        <v>0</v>
      </c>
      <c r="AC87">
        <f t="shared" si="19"/>
        <v>0</v>
      </c>
      <c r="AE87">
        <f t="shared" si="20"/>
        <v>24</v>
      </c>
      <c r="AF87">
        <f t="shared" si="21"/>
        <v>0</v>
      </c>
      <c r="AG87">
        <f t="shared" si="23"/>
        <v>0</v>
      </c>
      <c r="AH87">
        <f t="shared" si="23"/>
        <v>0</v>
      </c>
      <c r="AI87">
        <f t="shared" si="23"/>
        <v>0</v>
      </c>
      <c r="AJ87">
        <f t="shared" si="22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22"/>
        <v>0</v>
      </c>
      <c r="AO87">
        <f t="shared" si="22"/>
        <v>0</v>
      </c>
      <c r="AP87">
        <f t="shared" si="22"/>
        <v>0</v>
      </c>
      <c r="AQ87">
        <f t="shared" si="22"/>
        <v>0</v>
      </c>
      <c r="AR87">
        <f t="shared" si="22"/>
        <v>0</v>
      </c>
      <c r="AS87">
        <f t="shared" si="22"/>
        <v>0</v>
      </c>
      <c r="AT87">
        <f t="shared" si="22"/>
        <v>0</v>
      </c>
      <c r="AU87">
        <f t="shared" si="15"/>
        <v>0</v>
      </c>
      <c r="AV87">
        <f t="shared" si="15"/>
        <v>0</v>
      </c>
      <c r="AW87">
        <f t="shared" si="14"/>
        <v>0</v>
      </c>
      <c r="AX87">
        <f t="shared" si="14"/>
        <v>0</v>
      </c>
      <c r="AY87">
        <f t="shared" si="14"/>
        <v>0</v>
      </c>
      <c r="AZ87">
        <f t="shared" si="14"/>
        <v>0</v>
      </c>
      <c r="BA87">
        <f t="shared" si="14"/>
        <v>0</v>
      </c>
      <c r="BB87">
        <f t="shared" si="13"/>
        <v>0</v>
      </c>
      <c r="BC87">
        <f t="shared" si="13"/>
        <v>0</v>
      </c>
    </row>
    <row r="88" spans="1:55" x14ac:dyDescent="0.2">
      <c r="A88" s="1">
        <v>43715</v>
      </c>
      <c r="B88">
        <f>('King hourly counts 2005'!B88)*3</f>
        <v>0</v>
      </c>
      <c r="C88">
        <f>('King hourly counts 2005'!C88)*3</f>
        <v>0</v>
      </c>
      <c r="D88">
        <f>('King hourly counts 2005'!D88)*3</f>
        <v>0</v>
      </c>
      <c r="E88">
        <f>('King hourly counts 2005'!E88)*3</f>
        <v>0</v>
      </c>
      <c r="F88">
        <f>('King hourly counts 2005'!F88)*3</f>
        <v>0</v>
      </c>
      <c r="G88">
        <f>('King hourly counts 2005'!G88)*3</f>
        <v>0</v>
      </c>
      <c r="H88">
        <f>('King hourly counts 2005'!H88)*3</f>
        <v>0</v>
      </c>
      <c r="I88">
        <f>('King hourly counts 2005'!I88)*3</f>
        <v>0</v>
      </c>
      <c r="J88">
        <f>('King hourly counts 2005'!J88)*3</f>
        <v>0</v>
      </c>
      <c r="K88">
        <f>('King hourly counts 2005'!K88)*3</f>
        <v>0</v>
      </c>
      <c r="L88">
        <f>('King hourly counts 2005'!L88)*3</f>
        <v>0</v>
      </c>
      <c r="M88">
        <f>('King hourly counts 2005'!M88)*3</f>
        <v>0</v>
      </c>
      <c r="N88">
        <f>('King hourly counts 2005'!N88)*3</f>
        <v>0</v>
      </c>
      <c r="O88">
        <f>('King hourly counts 2005'!O88)*3</f>
        <v>0</v>
      </c>
      <c r="P88">
        <f>('King hourly counts 2005'!P88)*3</f>
        <v>0</v>
      </c>
      <c r="Q88">
        <f>('King hourly counts 2005'!Q88)*3</f>
        <v>0</v>
      </c>
      <c r="R88">
        <f>('King hourly counts 2005'!R88)*3</f>
        <v>0</v>
      </c>
      <c r="S88">
        <f>('King hourly counts 2005'!S88)*3</f>
        <v>0</v>
      </c>
      <c r="T88">
        <f>('King hourly counts 2005'!T88)*3</f>
        <v>0</v>
      </c>
      <c r="U88">
        <f>('King hourly counts 2005'!U88)*3</f>
        <v>0</v>
      </c>
      <c r="V88">
        <f>('King hourly counts 2005'!V88)*3</f>
        <v>0</v>
      </c>
      <c r="W88">
        <f>('King hourly counts 2005'!W88)*3</f>
        <v>0</v>
      </c>
      <c r="X88">
        <f>('King hourly counts 2005'!X88)*3</f>
        <v>0</v>
      </c>
      <c r="Y88">
        <f>('King hourly counts 2005'!Y88)*3</f>
        <v>0</v>
      </c>
      <c r="Z88" s="40">
        <f t="shared" si="17"/>
        <v>0</v>
      </c>
      <c r="AB88">
        <f t="shared" si="18"/>
        <v>0</v>
      </c>
      <c r="AC88">
        <f t="shared" si="19"/>
        <v>0</v>
      </c>
      <c r="AE88">
        <f t="shared" si="20"/>
        <v>24</v>
      </c>
      <c r="AF88">
        <f t="shared" ref="AF88:AF93" si="24">SUM(AG88:BC88)/(2*(AE88-1))</f>
        <v>0</v>
      </c>
      <c r="AG88">
        <f t="shared" ref="AG88:AG93" si="25">(B88/3-C88/3)^2</f>
        <v>0</v>
      </c>
      <c r="AH88">
        <f t="shared" ref="AH88:AH93" si="26">(C88/3-D88/3)^2</f>
        <v>0</v>
      </c>
      <c r="AI88">
        <f t="shared" ref="AI88:AI93" si="27">(D88/3-E88/3)^2</f>
        <v>0</v>
      </c>
      <c r="AJ88">
        <f t="shared" ref="AJ88:AJ93" si="28">(E88/3-F88/3)^2</f>
        <v>0</v>
      </c>
      <c r="AK88">
        <f t="shared" ref="AK88:AK93" si="29">(F88/3-G88/3)^2</f>
        <v>0</v>
      </c>
      <c r="AL88">
        <f t="shared" ref="AL88:AL93" si="30">(G88/3-H88/3)^2</f>
        <v>0</v>
      </c>
      <c r="AM88">
        <f t="shared" ref="AM88:AM93" si="31">(H88/3-I88/3)^2</f>
        <v>0</v>
      </c>
      <c r="AN88">
        <f t="shared" ref="AN88:AN93" si="32">(I88/3-J88/3)^2</f>
        <v>0</v>
      </c>
      <c r="AO88">
        <f t="shared" ref="AO88:AO93" si="33">(J88/3-K88/3)^2</f>
        <v>0</v>
      </c>
      <c r="AP88">
        <f t="shared" ref="AP88:AP93" si="34">(K88/3-L88/3)^2</f>
        <v>0</v>
      </c>
      <c r="AQ88">
        <f t="shared" ref="AQ88:AQ93" si="35">(L88/3-M88/3)^2</f>
        <v>0</v>
      </c>
      <c r="AR88">
        <f t="shared" ref="AR88:AR93" si="36">(M88/3-N88/3)^2</f>
        <v>0</v>
      </c>
      <c r="AS88">
        <f t="shared" ref="AS88:AS93" si="37">(N88/3-O88/3)^2</f>
        <v>0</v>
      </c>
      <c r="AT88">
        <f t="shared" ref="AT88:AT93" si="38">(O88/3-P88/3)^2</f>
        <v>0</v>
      </c>
      <c r="AU88">
        <f t="shared" ref="AU88:AU93" si="39">(P88/3-Q88/3)^2</f>
        <v>0</v>
      </c>
      <c r="AV88">
        <f t="shared" ref="AV88:AV93" si="40">(Q88/3-R88/3)^2</f>
        <v>0</v>
      </c>
      <c r="AW88">
        <f t="shared" ref="AW88:AW93" si="41">(R88/3-S88/3)^2</f>
        <v>0</v>
      </c>
      <c r="AX88">
        <f t="shared" ref="AX88:AX93" si="42">(S88/3-T88/3)^2</f>
        <v>0</v>
      </c>
      <c r="AY88">
        <f t="shared" ref="AY88:AY93" si="43">(T88/3-U88/3)^2</f>
        <v>0</v>
      </c>
      <c r="AZ88">
        <f t="shared" ref="AZ88:AZ93" si="44">(U88/3-V88/3)^2</f>
        <v>0</v>
      </c>
      <c r="BA88">
        <f t="shared" ref="BA88:BA93" si="45">(V88/3-W88/3)^2</f>
        <v>0</v>
      </c>
      <c r="BB88">
        <f t="shared" ref="BB88:BB93" si="46">(W88/3-X88/3)^2</f>
        <v>0</v>
      </c>
      <c r="BC88">
        <f t="shared" ref="BC88:BC93" si="47">(X88/3-Y88/3)^2</f>
        <v>0</v>
      </c>
    </row>
    <row r="89" spans="1:55" x14ac:dyDescent="0.2">
      <c r="A89" s="1">
        <v>43716</v>
      </c>
      <c r="B89">
        <f>('King hourly counts 2005'!B89)*3</f>
        <v>0</v>
      </c>
      <c r="C89">
        <f>('King hourly counts 2005'!C89)*3</f>
        <v>0</v>
      </c>
      <c r="D89">
        <f>('King hourly counts 2005'!D89)*3</f>
        <v>0</v>
      </c>
      <c r="E89">
        <f>('King hourly counts 2005'!E89)*3</f>
        <v>0</v>
      </c>
      <c r="F89">
        <f>('King hourly counts 2005'!F89)*3</f>
        <v>0</v>
      </c>
      <c r="G89">
        <f>('King hourly counts 2005'!G89)*3</f>
        <v>0</v>
      </c>
      <c r="H89">
        <f>('King hourly counts 2005'!H89)*3</f>
        <v>0</v>
      </c>
      <c r="I89">
        <f>('King hourly counts 2005'!I89)*3</f>
        <v>0</v>
      </c>
      <c r="J89">
        <f>('King hourly counts 2005'!J89)*3</f>
        <v>0</v>
      </c>
      <c r="K89">
        <f>('King hourly counts 2005'!K89)*3</f>
        <v>0</v>
      </c>
      <c r="L89">
        <f>('King hourly counts 2005'!L89)*3</f>
        <v>0</v>
      </c>
      <c r="M89">
        <f>('King hourly counts 2005'!M89)*3</f>
        <v>0</v>
      </c>
      <c r="N89">
        <f>('King hourly counts 2005'!N89)*3</f>
        <v>0</v>
      </c>
      <c r="O89">
        <f>('King hourly counts 2005'!O89)*3</f>
        <v>0</v>
      </c>
      <c r="P89">
        <f>('King hourly counts 2005'!P89)*3</f>
        <v>0</v>
      </c>
      <c r="Q89">
        <f>('King hourly counts 2005'!Q89)*3</f>
        <v>0</v>
      </c>
      <c r="R89">
        <f>('King hourly counts 2005'!R89)*3</f>
        <v>0</v>
      </c>
      <c r="S89">
        <f>('King hourly counts 2005'!S89)*3</f>
        <v>0</v>
      </c>
      <c r="T89">
        <f>('King hourly counts 2005'!T89)*3</f>
        <v>0</v>
      </c>
      <c r="U89">
        <f>('King hourly counts 2005'!U89)*3</f>
        <v>0</v>
      </c>
      <c r="V89">
        <f>('King hourly counts 2005'!V89)*3</f>
        <v>0</v>
      </c>
      <c r="W89">
        <f>('King hourly counts 2005'!W89)*3</f>
        <v>0</v>
      </c>
      <c r="X89">
        <f>('King hourly counts 2005'!X89)*3</f>
        <v>0</v>
      </c>
      <c r="Y89">
        <f>('King hourly counts 2005'!Y89)*3</f>
        <v>0</v>
      </c>
      <c r="Z89" s="40">
        <f t="shared" si="17"/>
        <v>0</v>
      </c>
      <c r="AB89">
        <f t="shared" si="18"/>
        <v>0</v>
      </c>
      <c r="AC89">
        <f t="shared" si="19"/>
        <v>0</v>
      </c>
      <c r="AE89">
        <f t="shared" si="20"/>
        <v>24</v>
      </c>
      <c r="AF89">
        <f t="shared" si="24"/>
        <v>0</v>
      </c>
      <c r="AG89">
        <f t="shared" si="25"/>
        <v>0</v>
      </c>
      <c r="AH89">
        <f t="shared" si="26"/>
        <v>0</v>
      </c>
      <c r="AI89">
        <f t="shared" si="27"/>
        <v>0</v>
      </c>
      <c r="AJ89">
        <f t="shared" si="28"/>
        <v>0</v>
      </c>
      <c r="AK89">
        <f t="shared" si="29"/>
        <v>0</v>
      </c>
      <c r="AL89">
        <f t="shared" si="30"/>
        <v>0</v>
      </c>
      <c r="AM89">
        <f t="shared" si="31"/>
        <v>0</v>
      </c>
      <c r="AN89">
        <f t="shared" si="32"/>
        <v>0</v>
      </c>
      <c r="AO89">
        <f t="shared" si="33"/>
        <v>0</v>
      </c>
      <c r="AP89">
        <f t="shared" si="34"/>
        <v>0</v>
      </c>
      <c r="AQ89">
        <f t="shared" si="35"/>
        <v>0</v>
      </c>
      <c r="AR89">
        <f t="shared" si="36"/>
        <v>0</v>
      </c>
      <c r="AS89">
        <f t="shared" si="37"/>
        <v>0</v>
      </c>
      <c r="AT89">
        <f t="shared" si="38"/>
        <v>0</v>
      </c>
      <c r="AU89">
        <f t="shared" si="39"/>
        <v>0</v>
      </c>
      <c r="AV89">
        <f t="shared" si="40"/>
        <v>0</v>
      </c>
      <c r="AW89">
        <f t="shared" si="41"/>
        <v>0</v>
      </c>
      <c r="AX89">
        <f t="shared" si="42"/>
        <v>0</v>
      </c>
      <c r="AY89">
        <f t="shared" si="43"/>
        <v>0</v>
      </c>
      <c r="AZ89">
        <f t="shared" si="44"/>
        <v>0</v>
      </c>
      <c r="BA89">
        <f t="shared" si="45"/>
        <v>0</v>
      </c>
      <c r="BB89">
        <f t="shared" si="46"/>
        <v>0</v>
      </c>
      <c r="BC89">
        <f t="shared" si="47"/>
        <v>0</v>
      </c>
    </row>
    <row r="90" spans="1:55" x14ac:dyDescent="0.2">
      <c r="A90" s="1">
        <v>43717</v>
      </c>
      <c r="B90">
        <f>('King hourly counts 2005'!B90)*3</f>
        <v>0</v>
      </c>
      <c r="C90">
        <f>('King hourly counts 2005'!C90)*3</f>
        <v>0</v>
      </c>
      <c r="D90">
        <f>('King hourly counts 2005'!D90)*3</f>
        <v>0</v>
      </c>
      <c r="E90">
        <f>('King hourly counts 2005'!E90)*3</f>
        <v>0</v>
      </c>
      <c r="F90">
        <f>('King hourly counts 2005'!F90)*3</f>
        <v>0</v>
      </c>
      <c r="G90">
        <f>('King hourly counts 2005'!G90)*3</f>
        <v>0</v>
      </c>
      <c r="H90">
        <f>('King hourly counts 2005'!H90)*3</f>
        <v>0</v>
      </c>
      <c r="I90">
        <f>('King hourly counts 2005'!I90)*3</f>
        <v>0</v>
      </c>
      <c r="J90">
        <f>('King hourly counts 2005'!J90)*3</f>
        <v>0</v>
      </c>
      <c r="K90">
        <f>('King hourly counts 2005'!K90)*3</f>
        <v>0</v>
      </c>
      <c r="L90">
        <f>('King hourly counts 2005'!L90)*3</f>
        <v>0</v>
      </c>
      <c r="M90">
        <f>('King hourly counts 2005'!M90)*3</f>
        <v>0</v>
      </c>
      <c r="N90">
        <f>('King hourly counts 2005'!N90)*3</f>
        <v>0</v>
      </c>
      <c r="O90">
        <f>('King hourly counts 2005'!O90)*3</f>
        <v>0</v>
      </c>
      <c r="P90">
        <f>('King hourly counts 2005'!P90)*3</f>
        <v>0</v>
      </c>
      <c r="Q90">
        <f>('King hourly counts 2005'!Q90)*3</f>
        <v>0</v>
      </c>
      <c r="R90">
        <f>('King hourly counts 2005'!R90)*3</f>
        <v>0</v>
      </c>
      <c r="S90">
        <f>('King hourly counts 2005'!S90)*3</f>
        <v>0</v>
      </c>
      <c r="T90">
        <f>('King hourly counts 2005'!T90)*3</f>
        <v>0</v>
      </c>
      <c r="U90">
        <f>('King hourly counts 2005'!U90)*3</f>
        <v>0</v>
      </c>
      <c r="V90">
        <f>('King hourly counts 2005'!V90)*3</f>
        <v>0</v>
      </c>
      <c r="W90">
        <f>('King hourly counts 2005'!W90)*3</f>
        <v>0</v>
      </c>
      <c r="X90">
        <f>('King hourly counts 2005'!X90)*3</f>
        <v>0</v>
      </c>
      <c r="Y90">
        <f>('King hourly counts 2005'!Y90)*3</f>
        <v>0</v>
      </c>
      <c r="Z90" s="40">
        <f t="shared" si="17"/>
        <v>0</v>
      </c>
      <c r="AB90">
        <f t="shared" si="18"/>
        <v>0</v>
      </c>
      <c r="AC90">
        <f t="shared" si="19"/>
        <v>0</v>
      </c>
      <c r="AE90">
        <f t="shared" si="20"/>
        <v>24</v>
      </c>
      <c r="AF90">
        <f t="shared" si="24"/>
        <v>0</v>
      </c>
      <c r="AG90">
        <f t="shared" si="25"/>
        <v>0</v>
      </c>
      <c r="AH90">
        <f t="shared" si="26"/>
        <v>0</v>
      </c>
      <c r="AI90">
        <f t="shared" si="27"/>
        <v>0</v>
      </c>
      <c r="AJ90">
        <f t="shared" si="28"/>
        <v>0</v>
      </c>
      <c r="AK90">
        <f t="shared" si="29"/>
        <v>0</v>
      </c>
      <c r="AL90">
        <f t="shared" si="30"/>
        <v>0</v>
      </c>
      <c r="AM90">
        <f t="shared" si="31"/>
        <v>0</v>
      </c>
      <c r="AN90">
        <f t="shared" si="32"/>
        <v>0</v>
      </c>
      <c r="AO90">
        <f t="shared" si="33"/>
        <v>0</v>
      </c>
      <c r="AP90">
        <f t="shared" si="34"/>
        <v>0</v>
      </c>
      <c r="AQ90">
        <f t="shared" si="35"/>
        <v>0</v>
      </c>
      <c r="AR90">
        <f t="shared" si="36"/>
        <v>0</v>
      </c>
      <c r="AS90">
        <f t="shared" si="37"/>
        <v>0</v>
      </c>
      <c r="AT90">
        <f t="shared" si="38"/>
        <v>0</v>
      </c>
      <c r="AU90">
        <f t="shared" si="39"/>
        <v>0</v>
      </c>
      <c r="AV90">
        <f t="shared" si="40"/>
        <v>0</v>
      </c>
      <c r="AW90">
        <f t="shared" si="41"/>
        <v>0</v>
      </c>
      <c r="AX90">
        <f t="shared" si="42"/>
        <v>0</v>
      </c>
      <c r="AY90">
        <f t="shared" si="43"/>
        <v>0</v>
      </c>
      <c r="AZ90">
        <f t="shared" si="44"/>
        <v>0</v>
      </c>
      <c r="BA90">
        <f t="shared" si="45"/>
        <v>0</v>
      </c>
      <c r="BB90">
        <f t="shared" si="46"/>
        <v>0</v>
      </c>
      <c r="BC90">
        <f t="shared" si="47"/>
        <v>0</v>
      </c>
    </row>
    <row r="91" spans="1:55" x14ac:dyDescent="0.2">
      <c r="A91" s="1">
        <v>43718</v>
      </c>
      <c r="B91">
        <f>('King hourly counts 2005'!B91)*3</f>
        <v>0</v>
      </c>
      <c r="C91">
        <f>('King hourly counts 2005'!C91)*3</f>
        <v>0</v>
      </c>
      <c r="D91">
        <f>('King hourly counts 2005'!D91)*3</f>
        <v>0</v>
      </c>
      <c r="E91">
        <f>('King hourly counts 2005'!E91)*3</f>
        <v>0</v>
      </c>
      <c r="F91">
        <f>('King hourly counts 2005'!F91)*3</f>
        <v>0</v>
      </c>
      <c r="G91">
        <f>('King hourly counts 2005'!G91)*3</f>
        <v>0</v>
      </c>
      <c r="H91">
        <f>('King hourly counts 2005'!H91)*3</f>
        <v>0</v>
      </c>
      <c r="I91">
        <f>('King hourly counts 2005'!I91)*3</f>
        <v>0</v>
      </c>
      <c r="J91">
        <f>('King hourly counts 2005'!J91)*3</f>
        <v>0</v>
      </c>
      <c r="K91">
        <f>('King hourly counts 2005'!K91)*3</f>
        <v>0</v>
      </c>
      <c r="L91">
        <f>('King hourly counts 2005'!L91)*3</f>
        <v>0</v>
      </c>
      <c r="M91">
        <f>('King hourly counts 2005'!M91)*3</f>
        <v>0</v>
      </c>
      <c r="N91">
        <f>('King hourly counts 2005'!N91)*3</f>
        <v>0</v>
      </c>
      <c r="O91">
        <f>('King hourly counts 2005'!O91)*3</f>
        <v>0</v>
      </c>
      <c r="P91">
        <f>('King hourly counts 2005'!P91)*3</f>
        <v>0</v>
      </c>
      <c r="Q91">
        <f>('King hourly counts 2005'!Q91)*3</f>
        <v>0</v>
      </c>
      <c r="R91">
        <f>('King hourly counts 2005'!R91)*3</f>
        <v>0</v>
      </c>
      <c r="S91">
        <f>('King hourly counts 2005'!S91)*3</f>
        <v>0</v>
      </c>
      <c r="T91">
        <f>('King hourly counts 2005'!T91)*3</f>
        <v>0</v>
      </c>
      <c r="U91">
        <f>('King hourly counts 2005'!U91)*3</f>
        <v>0</v>
      </c>
      <c r="V91">
        <f>('King hourly counts 2005'!V91)*3</f>
        <v>0</v>
      </c>
      <c r="W91">
        <f>('King hourly counts 2005'!W91)*3</f>
        <v>0</v>
      </c>
      <c r="X91">
        <f>('King hourly counts 2005'!X91)*3</f>
        <v>0</v>
      </c>
      <c r="Y91">
        <f>('King hourly counts 2005'!Y91)*3</f>
        <v>0</v>
      </c>
      <c r="Z91" s="40">
        <f t="shared" si="17"/>
        <v>0</v>
      </c>
      <c r="AB91">
        <f t="shared" si="18"/>
        <v>0</v>
      </c>
      <c r="AC91">
        <f t="shared" si="19"/>
        <v>0</v>
      </c>
      <c r="AE91">
        <f t="shared" si="20"/>
        <v>24</v>
      </c>
      <c r="AF91">
        <f t="shared" si="24"/>
        <v>0</v>
      </c>
      <c r="AG91">
        <f t="shared" si="25"/>
        <v>0</v>
      </c>
      <c r="AH91">
        <f t="shared" si="26"/>
        <v>0</v>
      </c>
      <c r="AI91">
        <f t="shared" si="27"/>
        <v>0</v>
      </c>
      <c r="AJ91">
        <f t="shared" si="28"/>
        <v>0</v>
      </c>
      <c r="AK91">
        <f t="shared" si="29"/>
        <v>0</v>
      </c>
      <c r="AL91">
        <f t="shared" si="30"/>
        <v>0</v>
      </c>
      <c r="AM91">
        <f t="shared" si="31"/>
        <v>0</v>
      </c>
      <c r="AN91">
        <f t="shared" si="32"/>
        <v>0</v>
      </c>
      <c r="AO91">
        <f t="shared" si="33"/>
        <v>0</v>
      </c>
      <c r="AP91">
        <f t="shared" si="34"/>
        <v>0</v>
      </c>
      <c r="AQ91">
        <f t="shared" si="35"/>
        <v>0</v>
      </c>
      <c r="AR91">
        <f t="shared" si="36"/>
        <v>0</v>
      </c>
      <c r="AS91">
        <f t="shared" si="37"/>
        <v>0</v>
      </c>
      <c r="AT91">
        <f t="shared" si="38"/>
        <v>0</v>
      </c>
      <c r="AU91">
        <f t="shared" si="39"/>
        <v>0</v>
      </c>
      <c r="AV91">
        <f t="shared" si="40"/>
        <v>0</v>
      </c>
      <c r="AW91">
        <f t="shared" si="41"/>
        <v>0</v>
      </c>
      <c r="AX91">
        <f t="shared" si="42"/>
        <v>0</v>
      </c>
      <c r="AY91">
        <f t="shared" si="43"/>
        <v>0</v>
      </c>
      <c r="AZ91">
        <f t="shared" si="44"/>
        <v>0</v>
      </c>
      <c r="BA91">
        <f t="shared" si="45"/>
        <v>0</v>
      </c>
      <c r="BB91">
        <f t="shared" si="46"/>
        <v>0</v>
      </c>
      <c r="BC91">
        <f t="shared" si="47"/>
        <v>0</v>
      </c>
    </row>
    <row r="92" spans="1:55" x14ac:dyDescent="0.2">
      <c r="A92" s="1">
        <v>43719</v>
      </c>
      <c r="B92">
        <f>('King hourly counts 2005'!B92)*3</f>
        <v>0</v>
      </c>
      <c r="C92">
        <f>('King hourly counts 2005'!C92)*3</f>
        <v>0</v>
      </c>
      <c r="D92">
        <f>('King hourly counts 2005'!D92)*3</f>
        <v>0</v>
      </c>
      <c r="E92">
        <f>('King hourly counts 2005'!E92)*3</f>
        <v>0</v>
      </c>
      <c r="F92">
        <f>('King hourly counts 2005'!F92)*3</f>
        <v>0</v>
      </c>
      <c r="G92">
        <f>('King hourly counts 2005'!G92)*3</f>
        <v>0</v>
      </c>
      <c r="H92">
        <f>('King hourly counts 2005'!H92)*3</f>
        <v>0</v>
      </c>
      <c r="I92">
        <f>('King hourly counts 2005'!I92)*3</f>
        <v>0</v>
      </c>
      <c r="J92">
        <f>('King hourly counts 2005'!J92)*3</f>
        <v>0</v>
      </c>
      <c r="K92">
        <f>('King hourly counts 2005'!K92)*3</f>
        <v>0</v>
      </c>
      <c r="L92">
        <f>('King hourly counts 2005'!L92)*3</f>
        <v>0</v>
      </c>
      <c r="M92">
        <f>('King hourly counts 2005'!M92)*3</f>
        <v>0</v>
      </c>
      <c r="N92">
        <f>('King hourly counts 2005'!N92)*3</f>
        <v>0</v>
      </c>
      <c r="O92">
        <f>('King hourly counts 2005'!O92)*3</f>
        <v>0</v>
      </c>
      <c r="P92">
        <f>('King hourly counts 2005'!P92)*3</f>
        <v>0</v>
      </c>
      <c r="Q92">
        <f>('King hourly counts 2005'!Q92)*3</f>
        <v>0</v>
      </c>
      <c r="R92">
        <f>('King hourly counts 2005'!R92)*3</f>
        <v>0</v>
      </c>
      <c r="S92">
        <f>('King hourly counts 2005'!S92)*3</f>
        <v>0</v>
      </c>
      <c r="T92">
        <f>('King hourly counts 2005'!T92)*3</f>
        <v>0</v>
      </c>
      <c r="U92">
        <f>('King hourly counts 2005'!U92)*3</f>
        <v>0</v>
      </c>
      <c r="V92">
        <f>('King hourly counts 2005'!V92)*3</f>
        <v>0</v>
      </c>
      <c r="W92">
        <f>('King hourly counts 2005'!W92)*3</f>
        <v>0</v>
      </c>
      <c r="X92">
        <f>('King hourly counts 2005'!X92)*3</f>
        <v>0</v>
      </c>
      <c r="Y92">
        <f>('King hourly counts 2005'!Y92)*3</f>
        <v>0</v>
      </c>
      <c r="Z92" s="40">
        <f t="shared" si="17"/>
        <v>0</v>
      </c>
      <c r="AB92">
        <f t="shared" si="18"/>
        <v>0</v>
      </c>
      <c r="AC92">
        <f t="shared" si="19"/>
        <v>0</v>
      </c>
      <c r="AE92">
        <f t="shared" si="20"/>
        <v>24</v>
      </c>
      <c r="AF92">
        <f t="shared" si="24"/>
        <v>0</v>
      </c>
      <c r="AG92">
        <f t="shared" si="25"/>
        <v>0</v>
      </c>
      <c r="AH92">
        <f t="shared" si="26"/>
        <v>0</v>
      </c>
      <c r="AI92">
        <f t="shared" si="27"/>
        <v>0</v>
      </c>
      <c r="AJ92">
        <f t="shared" si="28"/>
        <v>0</v>
      </c>
      <c r="AK92">
        <f t="shared" si="29"/>
        <v>0</v>
      </c>
      <c r="AL92">
        <f t="shared" si="30"/>
        <v>0</v>
      </c>
      <c r="AM92">
        <f t="shared" si="31"/>
        <v>0</v>
      </c>
      <c r="AN92">
        <f t="shared" si="32"/>
        <v>0</v>
      </c>
      <c r="AO92">
        <f t="shared" si="33"/>
        <v>0</v>
      </c>
      <c r="AP92">
        <f t="shared" si="34"/>
        <v>0</v>
      </c>
      <c r="AQ92">
        <f t="shared" si="35"/>
        <v>0</v>
      </c>
      <c r="AR92">
        <f t="shared" si="36"/>
        <v>0</v>
      </c>
      <c r="AS92">
        <f t="shared" si="37"/>
        <v>0</v>
      </c>
      <c r="AT92">
        <f t="shared" si="38"/>
        <v>0</v>
      </c>
      <c r="AU92">
        <f t="shared" si="39"/>
        <v>0</v>
      </c>
      <c r="AV92">
        <f t="shared" si="40"/>
        <v>0</v>
      </c>
      <c r="AW92">
        <f t="shared" si="41"/>
        <v>0</v>
      </c>
      <c r="AX92">
        <f t="shared" si="42"/>
        <v>0</v>
      </c>
      <c r="AY92">
        <f t="shared" si="43"/>
        <v>0</v>
      </c>
      <c r="AZ92">
        <f t="shared" si="44"/>
        <v>0</v>
      </c>
      <c r="BA92">
        <f t="shared" si="45"/>
        <v>0</v>
      </c>
      <c r="BB92">
        <f t="shared" si="46"/>
        <v>0</v>
      </c>
      <c r="BC92">
        <f t="shared" si="47"/>
        <v>0</v>
      </c>
    </row>
    <row r="93" spans="1:55" x14ac:dyDescent="0.2">
      <c r="A93" s="1">
        <v>43720</v>
      </c>
      <c r="B93">
        <f>('King hourly counts 2005'!B93)*3</f>
        <v>0</v>
      </c>
      <c r="C93">
        <f>('King hourly counts 2005'!C93)*3</f>
        <v>0</v>
      </c>
      <c r="D93">
        <f>('King hourly counts 2005'!D93)*3</f>
        <v>0</v>
      </c>
      <c r="E93">
        <f>('King hourly counts 2005'!E93)*3</f>
        <v>0</v>
      </c>
      <c r="F93">
        <f>('King hourly counts 2005'!F93)*3</f>
        <v>0</v>
      </c>
      <c r="G93">
        <f>('King hourly counts 2005'!G93)*3</f>
        <v>0</v>
      </c>
      <c r="H93">
        <f>('King hourly counts 2005'!H93)*3</f>
        <v>0</v>
      </c>
      <c r="N93">
        <f>('King hourly counts 2005'!N93)*3</f>
        <v>0</v>
      </c>
      <c r="O93">
        <f>('King hourly counts 2005'!O93)*3</f>
        <v>0</v>
      </c>
      <c r="P93">
        <f>('King hourly counts 2005'!P93)*3</f>
        <v>0</v>
      </c>
      <c r="Q93">
        <f>('King hourly counts 2005'!Q93)*3</f>
        <v>0</v>
      </c>
      <c r="R93">
        <f>('King hourly counts 2005'!R93)*3</f>
        <v>0</v>
      </c>
      <c r="S93">
        <f>('King hourly counts 2005'!S93)*3</f>
        <v>0</v>
      </c>
      <c r="T93">
        <f>('King hourly counts 2005'!T93)*3</f>
        <v>0</v>
      </c>
      <c r="U93">
        <f>('King hourly counts 2005'!U93)*3</f>
        <v>0</v>
      </c>
      <c r="V93">
        <f>('King hourly counts 2005'!V93)*3</f>
        <v>0</v>
      </c>
      <c r="Z93" s="40">
        <f t="shared" si="17"/>
        <v>0</v>
      </c>
      <c r="AB93">
        <f t="shared" si="18"/>
        <v>0</v>
      </c>
      <c r="AC93">
        <f t="shared" si="19"/>
        <v>0</v>
      </c>
      <c r="AE93">
        <f t="shared" si="20"/>
        <v>24</v>
      </c>
      <c r="AF93">
        <f t="shared" si="24"/>
        <v>0</v>
      </c>
      <c r="AG93">
        <f t="shared" si="25"/>
        <v>0</v>
      </c>
      <c r="AH93">
        <f t="shared" si="26"/>
        <v>0</v>
      </c>
      <c r="AI93">
        <f t="shared" si="27"/>
        <v>0</v>
      </c>
      <c r="AJ93">
        <f t="shared" si="28"/>
        <v>0</v>
      </c>
      <c r="AK93">
        <f t="shared" si="29"/>
        <v>0</v>
      </c>
      <c r="AL93">
        <f t="shared" si="30"/>
        <v>0</v>
      </c>
      <c r="AM93">
        <f t="shared" si="31"/>
        <v>0</v>
      </c>
      <c r="AN93">
        <f t="shared" si="32"/>
        <v>0</v>
      </c>
      <c r="AO93">
        <f t="shared" si="33"/>
        <v>0</v>
      </c>
      <c r="AP93">
        <f t="shared" si="34"/>
        <v>0</v>
      </c>
      <c r="AQ93">
        <f t="shared" si="35"/>
        <v>0</v>
      </c>
      <c r="AR93">
        <f t="shared" si="36"/>
        <v>0</v>
      </c>
      <c r="AS93">
        <f t="shared" si="37"/>
        <v>0</v>
      </c>
      <c r="AT93">
        <f t="shared" si="38"/>
        <v>0</v>
      </c>
      <c r="AU93">
        <f t="shared" si="39"/>
        <v>0</v>
      </c>
      <c r="AV93">
        <f t="shared" si="40"/>
        <v>0</v>
      </c>
      <c r="AW93">
        <f t="shared" si="41"/>
        <v>0</v>
      </c>
      <c r="AX93">
        <f t="shared" si="42"/>
        <v>0</v>
      </c>
      <c r="AY93">
        <f t="shared" si="43"/>
        <v>0</v>
      </c>
      <c r="AZ93">
        <f t="shared" si="44"/>
        <v>0</v>
      </c>
      <c r="BA93">
        <f t="shared" si="45"/>
        <v>0</v>
      </c>
      <c r="BB93">
        <f t="shared" si="46"/>
        <v>0</v>
      </c>
      <c r="BC93">
        <f t="shared" si="47"/>
        <v>0</v>
      </c>
    </row>
    <row r="94" spans="1:55" s="5" customFormat="1" x14ac:dyDescent="0.2">
      <c r="A94" s="42"/>
      <c r="B94" s="35"/>
      <c r="C94" s="35"/>
      <c r="D94" s="35"/>
      <c r="E94" s="35"/>
      <c r="F94" s="35"/>
      <c r="G94" s="35"/>
      <c r="H94" s="35"/>
      <c r="I94" s="35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AD94" s="44"/>
    </row>
    <row r="95" spans="1:55" s="5" customFormat="1" x14ac:dyDescent="0.2">
      <c r="B95" s="5">
        <v>42</v>
      </c>
      <c r="C95" s="5">
        <v>57</v>
      </c>
      <c r="D95" s="5">
        <v>36</v>
      </c>
      <c r="E95" s="5">
        <v>12</v>
      </c>
      <c r="F95" s="5">
        <v>-3</v>
      </c>
      <c r="G95" s="5">
        <v>9</v>
      </c>
      <c r="H95" s="5">
        <v>6</v>
      </c>
      <c r="I95" s="5">
        <v>18</v>
      </c>
      <c r="J95" s="5">
        <v>3</v>
      </c>
      <c r="K95" s="5">
        <v>24</v>
      </c>
      <c r="L95" s="5">
        <v>15</v>
      </c>
      <c r="M95" s="5">
        <v>9</v>
      </c>
      <c r="N95" s="5">
        <v>-9</v>
      </c>
      <c r="O95" s="5">
        <v>6</v>
      </c>
      <c r="P95" s="5">
        <v>0</v>
      </c>
      <c r="Q95" s="5">
        <v>3</v>
      </c>
      <c r="R95" s="5">
        <v>15</v>
      </c>
      <c r="S95" s="5">
        <v>0</v>
      </c>
      <c r="T95" s="5">
        <v>3</v>
      </c>
      <c r="U95" s="5">
        <v>21</v>
      </c>
      <c r="V95" s="5">
        <v>27</v>
      </c>
      <c r="W95" s="5">
        <v>18</v>
      </c>
      <c r="X95" s="5">
        <v>3</v>
      </c>
      <c r="Y95" s="5">
        <v>27</v>
      </c>
      <c r="Z95" s="5">
        <f>SUM(B95:Y95)</f>
        <v>342</v>
      </c>
      <c r="AB95" s="5" t="s">
        <v>28</v>
      </c>
      <c r="AC95" s="5" t="s">
        <v>29</v>
      </c>
      <c r="AD95" s="5" t="s">
        <v>32</v>
      </c>
    </row>
    <row r="96" spans="1:55" x14ac:dyDescent="0.2">
      <c r="B96" s="7">
        <f>B95/$Z$95</f>
        <v>0.12280701754385964</v>
      </c>
      <c r="C96" s="7">
        <f t="shared" ref="C96:Y96" si="48">C95/$Z$95</f>
        <v>0.16666666666666666</v>
      </c>
      <c r="D96" s="7">
        <f t="shared" si="48"/>
        <v>0.10526315789473684</v>
      </c>
      <c r="E96" s="7">
        <f t="shared" si="48"/>
        <v>3.5087719298245612E-2</v>
      </c>
      <c r="F96" s="7">
        <f t="shared" si="48"/>
        <v>-8.771929824561403E-3</v>
      </c>
      <c r="G96" s="7">
        <f t="shared" si="48"/>
        <v>2.6315789473684209E-2</v>
      </c>
      <c r="H96" s="7">
        <f t="shared" si="48"/>
        <v>1.7543859649122806E-2</v>
      </c>
      <c r="I96" s="7">
        <f t="shared" si="48"/>
        <v>5.2631578947368418E-2</v>
      </c>
      <c r="J96" s="31">
        <f t="shared" si="48"/>
        <v>8.771929824561403E-3</v>
      </c>
      <c r="K96" s="31">
        <f t="shared" si="48"/>
        <v>7.0175438596491224E-2</v>
      </c>
      <c r="L96" s="31">
        <f t="shared" si="48"/>
        <v>4.3859649122807015E-2</v>
      </c>
      <c r="M96" s="31">
        <f t="shared" si="48"/>
        <v>2.6315789473684209E-2</v>
      </c>
      <c r="N96" s="31">
        <f t="shared" si="48"/>
        <v>-2.6315789473684209E-2</v>
      </c>
      <c r="O96" s="31">
        <f t="shared" si="48"/>
        <v>1.7543859649122806E-2</v>
      </c>
      <c r="P96" s="31">
        <f t="shared" si="48"/>
        <v>0</v>
      </c>
      <c r="Q96" s="31">
        <f t="shared" si="48"/>
        <v>8.771929824561403E-3</v>
      </c>
      <c r="R96" s="31">
        <f t="shared" si="48"/>
        <v>4.3859649122807015E-2</v>
      </c>
      <c r="S96" s="31">
        <f t="shared" si="48"/>
        <v>0</v>
      </c>
      <c r="T96" s="7">
        <f t="shared" si="48"/>
        <v>8.771929824561403E-3</v>
      </c>
      <c r="U96" s="7">
        <f t="shared" si="48"/>
        <v>6.1403508771929821E-2</v>
      </c>
      <c r="V96" s="7">
        <f t="shared" si="48"/>
        <v>7.8947368421052627E-2</v>
      </c>
      <c r="W96" s="7">
        <f t="shared" si="48"/>
        <v>5.2631578947368418E-2</v>
      </c>
      <c r="X96" s="7">
        <f t="shared" si="48"/>
        <v>8.771929824561403E-3</v>
      </c>
      <c r="Y96" s="7">
        <f t="shared" si="48"/>
        <v>7.8947368421052627E-2</v>
      </c>
      <c r="Z96" s="6">
        <f>SUM(B96:Y96)</f>
        <v>1.0000000000000002</v>
      </c>
      <c r="AB96">
        <f>SUM(AB7:AB93)</f>
        <v>342</v>
      </c>
      <c r="AC96">
        <f>SUM(AC7:AC93)</f>
        <v>1480.6956521739137</v>
      </c>
      <c r="AD96">
        <f>SQRT(AC96)</f>
        <v>38.479808369766005</v>
      </c>
    </row>
    <row r="98" spans="5:5" x14ac:dyDescent="0.2">
      <c r="E98" s="6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J93"/>
  <sheetViews>
    <sheetView zoomScale="110" zoomScaleNormal="110" zoomScaleSheetLayoutView="75" workbookViewId="0">
      <pane ySplit="6" topLeftCell="A7" activePane="bottomLeft" state="frozen"/>
      <selection activeCell="B7" sqref="B7:Y93"/>
      <selection pane="bottomLeft" activeCell="B7" sqref="B7:Y93"/>
    </sheetView>
  </sheetViews>
  <sheetFormatPr defaultColWidth="9.1640625" defaultRowHeight="12.75" customHeight="1" x14ac:dyDescent="0.2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38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-2</v>
      </c>
      <c r="Z7" s="28">
        <f>SUM(B7:Y7)</f>
        <v>-2</v>
      </c>
      <c r="AA7" s="22"/>
      <c r="AB7" s="29"/>
    </row>
    <row r="8" spans="1:28" ht="12.75" customHeight="1" x14ac:dyDescent="0.2">
      <c r="A8" s="26">
        <v>43635</v>
      </c>
      <c r="B8">
        <v>0</v>
      </c>
      <c r="C8">
        <v>7</v>
      </c>
      <c r="D8">
        <v>0</v>
      </c>
      <c r="E8">
        <v>0</v>
      </c>
      <c r="F8">
        <v>-4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15" si="0">SUM(B8:Y8)</f>
        <v>4</v>
      </c>
      <c r="AA8" s="22"/>
      <c r="AB8" s="29"/>
    </row>
    <row r="9" spans="1:28" ht="12.75" customHeight="1" x14ac:dyDescent="0.2">
      <c r="A9" s="26">
        <v>43636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43637</v>
      </c>
      <c r="B10">
        <v>1</v>
      </c>
      <c r="C10">
        <v>0</v>
      </c>
      <c r="D10">
        <v>0</v>
      </c>
      <c r="E10">
        <v>-1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 s="28">
        <f t="shared" si="0"/>
        <v>2</v>
      </c>
      <c r="AA10" s="22"/>
      <c r="AB10" s="29"/>
    </row>
    <row r="11" spans="1:28" ht="12.75" customHeight="1" x14ac:dyDescent="0.2">
      <c r="A11" s="26">
        <v>43638</v>
      </c>
      <c r="B11">
        <v>0</v>
      </c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 s="28">
        <f t="shared" si="0"/>
        <v>8</v>
      </c>
      <c r="AA11" s="22"/>
      <c r="AB11" s="29"/>
    </row>
    <row r="12" spans="1:28" ht="12.75" customHeight="1" x14ac:dyDescent="0.2">
      <c r="A12" s="26">
        <v>43639</v>
      </c>
      <c r="B12">
        <v>0</v>
      </c>
      <c r="C12">
        <v>0</v>
      </c>
      <c r="D12">
        <v>0</v>
      </c>
      <c r="E12">
        <v>0</v>
      </c>
      <c r="F12">
        <v>5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s="28">
        <f t="shared" si="0"/>
        <v>14</v>
      </c>
      <c r="AA12" s="22"/>
      <c r="AB12" s="29"/>
    </row>
    <row r="13" spans="1:28" ht="12.75" customHeight="1" x14ac:dyDescent="0.2">
      <c r="A13" s="26">
        <v>43640</v>
      </c>
      <c r="B13">
        <v>8</v>
      </c>
      <c r="C13">
        <v>3</v>
      </c>
      <c r="D13">
        <v>0</v>
      </c>
      <c r="E13">
        <v>2</v>
      </c>
      <c r="F13">
        <v>2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-2</v>
      </c>
      <c r="V13">
        <v>0</v>
      </c>
      <c r="W13">
        <v>1</v>
      </c>
      <c r="X13">
        <v>3</v>
      </c>
      <c r="Y13">
        <v>0</v>
      </c>
      <c r="Z13" s="28">
        <f t="shared" si="0"/>
        <v>18</v>
      </c>
      <c r="AA13" s="22"/>
      <c r="AB13" s="29"/>
    </row>
    <row r="14" spans="1:28" ht="12.75" customHeight="1" x14ac:dyDescent="0.2">
      <c r="A14" s="26">
        <v>43641</v>
      </c>
      <c r="B14">
        <v>2</v>
      </c>
      <c r="C14">
        <v>36</v>
      </c>
      <c r="D14">
        <v>0</v>
      </c>
      <c r="E14">
        <v>0</v>
      </c>
      <c r="F14">
        <v>3</v>
      </c>
      <c r="G14">
        <f>+-1</f>
        <v>-1</v>
      </c>
      <c r="H14">
        <v>0</v>
      </c>
      <c r="I14">
        <v>0</v>
      </c>
      <c r="J14">
        <v>0</v>
      </c>
      <c r="K14">
        <v>-1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9</v>
      </c>
      <c r="Z14" s="28">
        <f t="shared" si="0"/>
        <v>50</v>
      </c>
      <c r="AA14" s="22"/>
      <c r="AB14" s="29"/>
    </row>
    <row r="15" spans="1:28" ht="12.75" customHeight="1" x14ac:dyDescent="0.2">
      <c r="A15" s="26">
        <v>43642</v>
      </c>
      <c r="B15">
        <v>1</v>
      </c>
      <c r="C15">
        <v>1</v>
      </c>
      <c r="D15">
        <v>23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6</v>
      </c>
      <c r="V15">
        <v>2</v>
      </c>
      <c r="W15">
        <v>59</v>
      </c>
      <c r="X15">
        <v>12</v>
      </c>
      <c r="Y15">
        <v>35</v>
      </c>
      <c r="Z15" s="28">
        <f t="shared" si="0"/>
        <v>149</v>
      </c>
      <c r="AA15" s="22"/>
      <c r="AB15" s="29"/>
    </row>
    <row r="16" spans="1:28" ht="12.75" customHeight="1" x14ac:dyDescent="0.2">
      <c r="A16" s="26">
        <v>43643</v>
      </c>
      <c r="B16">
        <v>140</v>
      </c>
      <c r="C16">
        <v>9</v>
      </c>
      <c r="D16">
        <v>1</v>
      </c>
      <c r="E16">
        <v>28</v>
      </c>
      <c r="F16">
        <v>3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8</v>
      </c>
      <c r="W16">
        <v>13</v>
      </c>
      <c r="X16">
        <v>15</v>
      </c>
      <c r="Y16">
        <v>60</v>
      </c>
      <c r="Z16" s="28">
        <f>SUM(B16:Y16)</f>
        <v>280</v>
      </c>
      <c r="AA16" s="22"/>
      <c r="AB16" s="29"/>
    </row>
    <row r="17" spans="1:28" ht="12.75" customHeight="1" x14ac:dyDescent="0.2">
      <c r="A17" s="26">
        <v>43644</v>
      </c>
      <c r="B17">
        <v>100</v>
      </c>
      <c r="C17">
        <v>17</v>
      </c>
      <c r="D17">
        <v>21</v>
      </c>
      <c r="E17">
        <v>23</v>
      </c>
      <c r="F17">
        <v>-2</v>
      </c>
      <c r="G17">
        <v>0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9</v>
      </c>
      <c r="P17">
        <v>0</v>
      </c>
      <c r="Q17">
        <v>4</v>
      </c>
      <c r="R17">
        <v>3</v>
      </c>
      <c r="S17">
        <v>16</v>
      </c>
      <c r="T17">
        <v>50</v>
      </c>
      <c r="U17">
        <v>19</v>
      </c>
      <c r="V17">
        <v>3</v>
      </c>
      <c r="W17">
        <v>42</v>
      </c>
      <c r="X17">
        <v>58</v>
      </c>
      <c r="Y17">
        <v>64</v>
      </c>
      <c r="Z17" s="28">
        <f>SUM(B17:Y17)</f>
        <v>431</v>
      </c>
      <c r="AA17" s="22"/>
      <c r="AB17" s="29"/>
    </row>
    <row r="18" spans="1:28" ht="12.75" customHeight="1" x14ac:dyDescent="0.2">
      <c r="A18" s="26">
        <v>43645</v>
      </c>
      <c r="B18">
        <v>147</v>
      </c>
      <c r="C18">
        <v>12</v>
      </c>
      <c r="D18">
        <v>13</v>
      </c>
      <c r="E18">
        <v>6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14</v>
      </c>
      <c r="T18">
        <v>12</v>
      </c>
      <c r="U18">
        <v>72</v>
      </c>
      <c r="V18">
        <v>3</v>
      </c>
      <c r="W18">
        <v>47</v>
      </c>
      <c r="X18">
        <v>127</v>
      </c>
      <c r="Y18">
        <v>7</v>
      </c>
      <c r="Z18" s="28">
        <f>SUM(B18:Y18)</f>
        <v>466</v>
      </c>
      <c r="AA18" s="22"/>
      <c r="AB18" s="29"/>
    </row>
    <row r="19" spans="1:28" ht="12.75" customHeight="1" x14ac:dyDescent="0.2">
      <c r="A19" s="26">
        <v>43646</v>
      </c>
      <c r="B19">
        <v>14</v>
      </c>
      <c r="C19">
        <v>15</v>
      </c>
      <c r="D19">
        <v>35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63</v>
      </c>
      <c r="Z19" s="28">
        <f>SUM(B19:Y19)</f>
        <v>132</v>
      </c>
      <c r="AA19" s="22"/>
      <c r="AB19" s="29"/>
    </row>
    <row r="20" spans="1:28" ht="12.75" customHeight="1" x14ac:dyDescent="0.2">
      <c r="A20" s="26">
        <v>43647</v>
      </c>
      <c r="B20">
        <v>4</v>
      </c>
      <c r="C20">
        <v>7</v>
      </c>
      <c r="D20">
        <v>19</v>
      </c>
      <c r="E20">
        <v>1</v>
      </c>
      <c r="F20">
        <v>7</v>
      </c>
      <c r="G20">
        <v>11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5</v>
      </c>
      <c r="S20">
        <v>13</v>
      </c>
      <c r="T20">
        <v>22</v>
      </c>
      <c r="U20">
        <v>2</v>
      </c>
      <c r="V20">
        <v>69</v>
      </c>
      <c r="W20">
        <v>37</v>
      </c>
      <c r="X20">
        <v>23</v>
      </c>
      <c r="Y20">
        <v>10</v>
      </c>
      <c r="Z20" s="28">
        <f t="shared" ref="Z20:Z70" si="1">SUM(B20:Y20)</f>
        <v>232</v>
      </c>
      <c r="AB20" s="29"/>
    </row>
    <row r="21" spans="1:28" ht="12.75" customHeight="1" x14ac:dyDescent="0.2">
      <c r="A21" s="26">
        <v>43648</v>
      </c>
      <c r="B21">
        <v>0</v>
      </c>
      <c r="C21">
        <v>2</v>
      </c>
      <c r="D21">
        <v>-1</v>
      </c>
      <c r="E21">
        <v>0</v>
      </c>
      <c r="F21">
        <v>0</v>
      </c>
      <c r="G21">
        <v>0</v>
      </c>
      <c r="H21">
        <v>0</v>
      </c>
      <c r="I21">
        <v>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3</v>
      </c>
      <c r="Y21">
        <v>50</v>
      </c>
      <c r="Z21" s="28">
        <f t="shared" si="1"/>
        <v>55</v>
      </c>
      <c r="AB21" s="29"/>
    </row>
    <row r="22" spans="1:28" ht="12.75" customHeight="1" x14ac:dyDescent="0.2">
      <c r="A22" s="26">
        <v>43649</v>
      </c>
      <c r="B22">
        <v>23</v>
      </c>
      <c r="C22">
        <v>12</v>
      </c>
      <c r="D22">
        <v>10</v>
      </c>
      <c r="E22">
        <v>8</v>
      </c>
      <c r="F22">
        <v>1</v>
      </c>
      <c r="G22">
        <v>0</v>
      </c>
      <c r="H22">
        <v>0</v>
      </c>
      <c r="I22">
        <v>-1</v>
      </c>
      <c r="J22">
        <v>-1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</v>
      </c>
      <c r="V22">
        <v>50</v>
      </c>
      <c r="W22">
        <v>5</v>
      </c>
      <c r="X22">
        <v>0</v>
      </c>
      <c r="Y22">
        <v>0</v>
      </c>
      <c r="Z22" s="28">
        <f t="shared" si="1"/>
        <v>112</v>
      </c>
      <c r="AB22" s="29"/>
    </row>
    <row r="23" spans="1:28" ht="12.75" customHeight="1" x14ac:dyDescent="0.2">
      <c r="A23" s="26">
        <v>43650</v>
      </c>
      <c r="B23">
        <v>5</v>
      </c>
      <c r="C23">
        <v>4</v>
      </c>
      <c r="D23">
        <v>0</v>
      </c>
      <c r="E23">
        <v>2</v>
      </c>
      <c r="F23">
        <v>0</v>
      </c>
      <c r="G23">
        <v>1</v>
      </c>
      <c r="H23">
        <v>5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3</v>
      </c>
      <c r="T23">
        <v>20</v>
      </c>
      <c r="U23">
        <v>59</v>
      </c>
      <c r="V23">
        <v>25</v>
      </c>
      <c r="W23">
        <v>127</v>
      </c>
      <c r="X23">
        <v>13</v>
      </c>
      <c r="Y23">
        <v>0</v>
      </c>
      <c r="Z23" s="28">
        <f t="shared" si="1"/>
        <v>267</v>
      </c>
      <c r="AA23" s="30"/>
      <c r="AB23" s="29"/>
    </row>
    <row r="24" spans="1:28" ht="12.75" customHeight="1" x14ac:dyDescent="0.2">
      <c r="A24" s="26">
        <v>43651</v>
      </c>
      <c r="B24">
        <v>3</v>
      </c>
      <c r="C24">
        <v>30</v>
      </c>
      <c r="D24">
        <v>9</v>
      </c>
      <c r="E24">
        <v>3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12</v>
      </c>
      <c r="U24">
        <v>13</v>
      </c>
      <c r="V24">
        <v>0</v>
      </c>
      <c r="W24">
        <v>0</v>
      </c>
      <c r="X24">
        <v>0</v>
      </c>
      <c r="Y24">
        <v>3</v>
      </c>
      <c r="Z24" s="28">
        <f t="shared" si="1"/>
        <v>80</v>
      </c>
      <c r="AA24" s="30"/>
      <c r="AB24" s="29"/>
    </row>
    <row r="25" spans="1:28" ht="12.75" customHeight="1" x14ac:dyDescent="0.2">
      <c r="A25" s="26">
        <v>43652</v>
      </c>
      <c r="B25">
        <v>13</v>
      </c>
      <c r="C25">
        <v>12</v>
      </c>
      <c r="D25">
        <v>1</v>
      </c>
      <c r="E25">
        <v>0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5</v>
      </c>
      <c r="P25">
        <v>1</v>
      </c>
      <c r="Q25">
        <v>0</v>
      </c>
      <c r="R25">
        <v>4</v>
      </c>
      <c r="S25">
        <v>23</v>
      </c>
      <c r="T25">
        <v>4</v>
      </c>
      <c r="U25">
        <v>30</v>
      </c>
      <c r="V25">
        <v>1</v>
      </c>
      <c r="W25">
        <v>1</v>
      </c>
      <c r="X25">
        <v>7</v>
      </c>
      <c r="Y25">
        <v>10</v>
      </c>
      <c r="Z25" s="28">
        <f t="shared" si="1"/>
        <v>123</v>
      </c>
      <c r="AA25" s="30"/>
      <c r="AB25" s="29"/>
    </row>
    <row r="26" spans="1:28" ht="12.75" customHeight="1" x14ac:dyDescent="0.2">
      <c r="A26" s="26">
        <v>43653</v>
      </c>
      <c r="B26">
        <v>38</v>
      </c>
      <c r="C26">
        <v>2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-2</v>
      </c>
      <c r="N26">
        <v>-5</v>
      </c>
      <c r="O26">
        <v>0</v>
      </c>
      <c r="P26">
        <v>-2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10</v>
      </c>
      <c r="Y26">
        <v>1</v>
      </c>
      <c r="Z26" s="28">
        <f t="shared" si="1"/>
        <v>49</v>
      </c>
      <c r="AA26" s="30"/>
      <c r="AB26" s="29"/>
    </row>
    <row r="27" spans="1:28" ht="12.75" customHeight="1" x14ac:dyDescent="0.2">
      <c r="A27" s="26">
        <v>43654</v>
      </c>
      <c r="B27">
        <v>3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-12</v>
      </c>
      <c r="O27">
        <v>-2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15</v>
      </c>
      <c r="Z27" s="28">
        <f t="shared" si="1"/>
        <v>6</v>
      </c>
      <c r="AA27" s="30"/>
      <c r="AB27" s="29"/>
    </row>
    <row r="28" spans="1:28" ht="12.75" customHeight="1" x14ac:dyDescent="0.2">
      <c r="A28" s="26">
        <v>43655</v>
      </c>
      <c r="B28">
        <v>12</v>
      </c>
      <c r="C28">
        <v>7</v>
      </c>
      <c r="D28">
        <v>-1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-5</v>
      </c>
      <c r="N28">
        <v>-1</v>
      </c>
      <c r="O28">
        <v>0</v>
      </c>
      <c r="P28">
        <v>1</v>
      </c>
      <c r="Q28">
        <v>-3</v>
      </c>
      <c r="R28">
        <v>-4</v>
      </c>
      <c r="S28">
        <v>0</v>
      </c>
      <c r="T28">
        <v>0</v>
      </c>
      <c r="U28">
        <v>0</v>
      </c>
      <c r="V28">
        <v>5</v>
      </c>
      <c r="W28">
        <v>4</v>
      </c>
      <c r="X28">
        <v>1</v>
      </c>
      <c r="Y28">
        <v>-1</v>
      </c>
      <c r="Z28" s="28">
        <f t="shared" si="1"/>
        <v>17</v>
      </c>
      <c r="AA28" s="30"/>
      <c r="AB28" s="29"/>
    </row>
    <row r="29" spans="1:28" ht="12.75" customHeight="1" x14ac:dyDescent="0.2">
      <c r="A29" s="26">
        <v>43656</v>
      </c>
      <c r="B29">
        <v>0</v>
      </c>
      <c r="C29">
        <v>3</v>
      </c>
      <c r="D29">
        <v>-6</v>
      </c>
      <c r="E29">
        <v>-2</v>
      </c>
      <c r="F29">
        <v>5</v>
      </c>
      <c r="G29">
        <v>-3</v>
      </c>
      <c r="H29">
        <v>1</v>
      </c>
      <c r="I29">
        <v>0</v>
      </c>
      <c r="J29">
        <v>0</v>
      </c>
      <c r="K29">
        <v>0</v>
      </c>
      <c r="L29">
        <v>-2</v>
      </c>
      <c r="M29">
        <v>-1</v>
      </c>
      <c r="N29">
        <v>-3</v>
      </c>
      <c r="O29">
        <v>0</v>
      </c>
      <c r="P29">
        <v>-2</v>
      </c>
      <c r="Q29">
        <v>0</v>
      </c>
      <c r="R29">
        <v>0</v>
      </c>
      <c r="S29">
        <v>3</v>
      </c>
      <c r="T29">
        <v>3</v>
      </c>
      <c r="U29">
        <v>20</v>
      </c>
      <c r="V29">
        <v>36</v>
      </c>
      <c r="W29">
        <v>12</v>
      </c>
      <c r="X29">
        <v>4</v>
      </c>
      <c r="Y29">
        <v>0</v>
      </c>
      <c r="Z29" s="28">
        <f t="shared" si="1"/>
        <v>68</v>
      </c>
      <c r="AA29" s="30"/>
      <c r="AB29" s="29"/>
    </row>
    <row r="30" spans="1:28" ht="12.75" customHeight="1" x14ac:dyDescent="0.2">
      <c r="A30" s="26">
        <v>43657</v>
      </c>
      <c r="B30">
        <v>6</v>
      </c>
      <c r="C30">
        <v>4</v>
      </c>
      <c r="D30">
        <v>7</v>
      </c>
      <c r="E30">
        <v>1</v>
      </c>
      <c r="F30">
        <v>-1</v>
      </c>
      <c r="G30">
        <v>0</v>
      </c>
      <c r="H30">
        <v>0</v>
      </c>
      <c r="I30">
        <v>1</v>
      </c>
      <c r="J30">
        <v>1</v>
      </c>
      <c r="K30">
        <v>1</v>
      </c>
      <c r="L30">
        <v>-1</v>
      </c>
      <c r="M30">
        <v>0</v>
      </c>
      <c r="N30">
        <v>2</v>
      </c>
      <c r="O30">
        <v>0</v>
      </c>
      <c r="P30">
        <v>1</v>
      </c>
      <c r="Q30">
        <v>-3</v>
      </c>
      <c r="R30">
        <v>-1</v>
      </c>
      <c r="S30">
        <v>-1</v>
      </c>
      <c r="T30">
        <v>0</v>
      </c>
      <c r="U30">
        <v>3</v>
      </c>
      <c r="V30">
        <v>0</v>
      </c>
      <c r="W30">
        <v>-1</v>
      </c>
      <c r="X30">
        <v>0</v>
      </c>
      <c r="Y30">
        <v>0</v>
      </c>
      <c r="Z30" s="28">
        <f t="shared" si="1"/>
        <v>19</v>
      </c>
      <c r="AA30" s="30"/>
      <c r="AB30" s="29"/>
    </row>
    <row r="31" spans="1:28" ht="12.75" customHeight="1" x14ac:dyDescent="0.2">
      <c r="A31" s="26">
        <v>43658</v>
      </c>
      <c r="B31">
        <v>-4</v>
      </c>
      <c r="C31">
        <v>-5</v>
      </c>
      <c r="D31">
        <v>-3</v>
      </c>
      <c r="E31">
        <v>-6</v>
      </c>
      <c r="F31">
        <v>-7</v>
      </c>
      <c r="G31">
        <v>-11</v>
      </c>
      <c r="H31">
        <v>-2</v>
      </c>
      <c r="I31">
        <v>0</v>
      </c>
      <c r="J31">
        <v>2</v>
      </c>
      <c r="K31">
        <v>2</v>
      </c>
      <c r="L31">
        <v>-3</v>
      </c>
      <c r="M31">
        <v>0</v>
      </c>
      <c r="N31">
        <v>2</v>
      </c>
      <c r="O31">
        <v>-1</v>
      </c>
      <c r="P31">
        <v>-3</v>
      </c>
      <c r="Q31">
        <v>0</v>
      </c>
      <c r="R31">
        <v>0</v>
      </c>
      <c r="S31">
        <v>2</v>
      </c>
      <c r="T31">
        <v>0</v>
      </c>
      <c r="U31">
        <v>1</v>
      </c>
      <c r="V31">
        <v>9</v>
      </c>
      <c r="W31">
        <v>2</v>
      </c>
      <c r="X31">
        <v>16</v>
      </c>
      <c r="Y31">
        <v>22</v>
      </c>
      <c r="Z31" s="28">
        <f t="shared" si="1"/>
        <v>13</v>
      </c>
      <c r="AA31" s="30"/>
      <c r="AB31" s="29"/>
    </row>
    <row r="32" spans="1:28" ht="12.75" customHeight="1" x14ac:dyDescent="0.2">
      <c r="A32" s="26">
        <v>43659</v>
      </c>
      <c r="B32">
        <v>7</v>
      </c>
      <c r="C32">
        <v>3</v>
      </c>
      <c r="D32">
        <v>3</v>
      </c>
      <c r="E32">
        <v>2</v>
      </c>
      <c r="F32">
        <v>2</v>
      </c>
      <c r="G32">
        <v>4</v>
      </c>
      <c r="H32">
        <v>-1</v>
      </c>
      <c r="I32">
        <v>0</v>
      </c>
      <c r="J32">
        <v>2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6</v>
      </c>
      <c r="S32">
        <v>17</v>
      </c>
      <c r="T32">
        <v>11</v>
      </c>
      <c r="U32">
        <v>93</v>
      </c>
      <c r="V32">
        <v>40</v>
      </c>
      <c r="W32">
        <v>49</v>
      </c>
      <c r="X32">
        <v>33</v>
      </c>
      <c r="Y32">
        <v>42</v>
      </c>
      <c r="Z32" s="28">
        <f t="shared" si="1"/>
        <v>315</v>
      </c>
      <c r="AA32" s="30"/>
      <c r="AB32" s="29"/>
    </row>
    <row r="33" spans="1:36" ht="12.75" customHeight="1" x14ac:dyDescent="0.2">
      <c r="A33" s="26">
        <v>43660</v>
      </c>
      <c r="B33">
        <v>12</v>
      </c>
      <c r="C33">
        <v>8</v>
      </c>
      <c r="D33">
        <v>10</v>
      </c>
      <c r="E33">
        <v>0</v>
      </c>
      <c r="F33">
        <v>8</v>
      </c>
      <c r="G33">
        <v>5</v>
      </c>
      <c r="H33">
        <v>3</v>
      </c>
      <c r="I33">
        <v>2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7</v>
      </c>
      <c r="U33">
        <v>1</v>
      </c>
      <c r="V33">
        <v>19</v>
      </c>
      <c r="W33">
        <v>9</v>
      </c>
      <c r="X33">
        <v>4</v>
      </c>
      <c r="Y33">
        <v>11</v>
      </c>
      <c r="Z33" s="28">
        <f t="shared" si="1"/>
        <v>101</v>
      </c>
      <c r="AA33" s="30"/>
      <c r="AB33" s="29"/>
    </row>
    <row r="34" spans="1:36" ht="12.75" customHeight="1" x14ac:dyDescent="0.2">
      <c r="A34" s="26">
        <v>43661</v>
      </c>
      <c r="B34">
        <v>5</v>
      </c>
      <c r="C34">
        <v>19</v>
      </c>
      <c r="D34">
        <v>37</v>
      </c>
      <c r="E34">
        <v>7</v>
      </c>
      <c r="F34">
        <v>2</v>
      </c>
      <c r="G34">
        <v>11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3</v>
      </c>
      <c r="U34">
        <v>3</v>
      </c>
      <c r="V34">
        <v>7</v>
      </c>
      <c r="W34">
        <v>9</v>
      </c>
      <c r="X34">
        <v>6</v>
      </c>
      <c r="Y34">
        <v>89</v>
      </c>
      <c r="Z34" s="28">
        <f t="shared" si="1"/>
        <v>202</v>
      </c>
      <c r="AA34" s="30"/>
      <c r="AB34" s="29"/>
    </row>
    <row r="35" spans="1:36" ht="12.75" customHeight="1" x14ac:dyDescent="0.2">
      <c r="A35" s="26">
        <v>43662</v>
      </c>
      <c r="B35">
        <v>67</v>
      </c>
      <c r="C35">
        <v>49</v>
      </c>
      <c r="D35">
        <v>8</v>
      </c>
      <c r="E35">
        <v>18</v>
      </c>
      <c r="F35">
        <v>27</v>
      </c>
      <c r="G35">
        <v>14</v>
      </c>
      <c r="H35">
        <v>13</v>
      </c>
      <c r="I35">
        <v>24</v>
      </c>
      <c r="J35">
        <v>1</v>
      </c>
      <c r="K35">
        <v>0</v>
      </c>
      <c r="L35">
        <v>0</v>
      </c>
      <c r="M35">
        <v>7</v>
      </c>
      <c r="N35">
        <v>6</v>
      </c>
      <c r="O35">
        <v>12</v>
      </c>
      <c r="P35">
        <v>11</v>
      </c>
      <c r="Q35">
        <v>4</v>
      </c>
      <c r="R35">
        <v>6</v>
      </c>
      <c r="S35">
        <v>4</v>
      </c>
      <c r="T35">
        <v>24</v>
      </c>
      <c r="U35">
        <v>18</v>
      </c>
      <c r="V35">
        <v>24</v>
      </c>
      <c r="W35">
        <v>2</v>
      </c>
      <c r="X35">
        <v>6</v>
      </c>
      <c r="Y35">
        <v>4</v>
      </c>
      <c r="Z35" s="28">
        <f t="shared" si="1"/>
        <v>349</v>
      </c>
      <c r="AA35" s="30"/>
      <c r="AB35" s="29"/>
    </row>
    <row r="36" spans="1:36" ht="12.75" customHeight="1" x14ac:dyDescent="0.2">
      <c r="A36" s="26">
        <v>43663</v>
      </c>
      <c r="B36">
        <v>10</v>
      </c>
      <c r="C36">
        <v>1</v>
      </c>
      <c r="D36">
        <v>0</v>
      </c>
      <c r="E36">
        <v>2</v>
      </c>
      <c r="F36">
        <v>5</v>
      </c>
      <c r="G36">
        <v>2</v>
      </c>
      <c r="H36">
        <v>3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4</v>
      </c>
      <c r="X36">
        <v>13</v>
      </c>
      <c r="Y36">
        <v>8</v>
      </c>
      <c r="Z36" s="28">
        <f t="shared" si="1"/>
        <v>54</v>
      </c>
      <c r="AA36" s="30"/>
      <c r="AB36" s="29"/>
    </row>
    <row r="37" spans="1:36" ht="12.75" customHeight="1" x14ac:dyDescent="0.2">
      <c r="A37" s="26">
        <v>43664</v>
      </c>
      <c r="B37">
        <v>39</v>
      </c>
      <c r="C37">
        <v>29</v>
      </c>
      <c r="D37">
        <v>11</v>
      </c>
      <c r="E37">
        <v>0</v>
      </c>
      <c r="F37">
        <v>1</v>
      </c>
      <c r="G37">
        <v>4</v>
      </c>
      <c r="H37">
        <v>14</v>
      </c>
      <c r="I37">
        <v>19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3</v>
      </c>
      <c r="X37">
        <v>10</v>
      </c>
      <c r="Y37">
        <v>9</v>
      </c>
      <c r="Z37" s="28">
        <f t="shared" si="1"/>
        <v>141</v>
      </c>
      <c r="AA37" s="30"/>
      <c r="AB37" s="29"/>
    </row>
    <row r="38" spans="1:36" ht="12.75" customHeight="1" x14ac:dyDescent="0.2">
      <c r="A38" s="26">
        <v>43665</v>
      </c>
      <c r="B38">
        <v>1</v>
      </c>
      <c r="C38">
        <v>4</v>
      </c>
      <c r="D38">
        <v>2</v>
      </c>
      <c r="E38">
        <v>0</v>
      </c>
      <c r="F38">
        <v>1</v>
      </c>
      <c r="G38">
        <v>5</v>
      </c>
      <c r="H38">
        <v>3</v>
      </c>
      <c r="I38">
        <v>23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-2</v>
      </c>
      <c r="Q38">
        <v>1</v>
      </c>
      <c r="R38">
        <v>1</v>
      </c>
      <c r="S38">
        <v>3</v>
      </c>
      <c r="T38">
        <v>10</v>
      </c>
      <c r="U38">
        <v>1</v>
      </c>
      <c r="V38">
        <v>0</v>
      </c>
      <c r="W38">
        <v>0</v>
      </c>
      <c r="X38">
        <v>1</v>
      </c>
      <c r="Y38">
        <v>2</v>
      </c>
      <c r="Z38" s="28">
        <f t="shared" si="1"/>
        <v>57</v>
      </c>
      <c r="AA38" s="30"/>
      <c r="AB38" s="29"/>
    </row>
    <row r="39" spans="1:36" ht="12.75" customHeight="1" x14ac:dyDescent="0.2">
      <c r="A39" s="26">
        <v>43666</v>
      </c>
      <c r="B39">
        <v>12</v>
      </c>
      <c r="C39">
        <v>1</v>
      </c>
      <c r="D39">
        <v>3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12</v>
      </c>
      <c r="X39">
        <v>8</v>
      </c>
      <c r="Y39">
        <v>13</v>
      </c>
      <c r="Z39" s="28">
        <f t="shared" si="1"/>
        <v>51</v>
      </c>
      <c r="AA39" s="30"/>
      <c r="AB39" s="29"/>
    </row>
    <row r="40" spans="1:36" ht="12.75" customHeight="1" x14ac:dyDescent="0.2">
      <c r="A40" s="26">
        <v>43667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15</v>
      </c>
      <c r="Z40" s="28">
        <f t="shared" si="1"/>
        <v>19</v>
      </c>
      <c r="AA40" s="30"/>
      <c r="AB40" s="29"/>
      <c r="AJ40" s="27"/>
    </row>
    <row r="41" spans="1:36" ht="12.75" customHeight="1" x14ac:dyDescent="0.2">
      <c r="A41" s="26">
        <v>43668</v>
      </c>
      <c r="B41">
        <v>2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2</v>
      </c>
      <c r="U41">
        <v>10</v>
      </c>
      <c r="V41">
        <v>0</v>
      </c>
      <c r="W41">
        <v>0</v>
      </c>
      <c r="X41">
        <v>0</v>
      </c>
      <c r="Y41">
        <v>12</v>
      </c>
      <c r="Z41" s="28">
        <f t="shared" si="1"/>
        <v>31</v>
      </c>
      <c r="AA41" s="30"/>
      <c r="AB41" s="29"/>
    </row>
    <row r="42" spans="1:36" ht="12.75" customHeight="1" x14ac:dyDescent="0.2">
      <c r="A42" s="26">
        <v>43669</v>
      </c>
      <c r="B42">
        <v>6</v>
      </c>
      <c r="C42">
        <v>2</v>
      </c>
      <c r="D42">
        <v>1</v>
      </c>
      <c r="E42">
        <v>0</v>
      </c>
      <c r="F42">
        <v>0</v>
      </c>
      <c r="G42">
        <v>1</v>
      </c>
      <c r="H42">
        <v>4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1</v>
      </c>
      <c r="U42">
        <v>2</v>
      </c>
      <c r="V42">
        <v>1</v>
      </c>
      <c r="W42">
        <v>4</v>
      </c>
      <c r="X42">
        <v>6</v>
      </c>
      <c r="Y42">
        <v>3</v>
      </c>
      <c r="Z42" s="28">
        <f t="shared" si="1"/>
        <v>34</v>
      </c>
      <c r="AA42" s="30"/>
      <c r="AB42" s="29"/>
    </row>
    <row r="43" spans="1:36" ht="12.75" customHeight="1" x14ac:dyDescent="0.2">
      <c r="A43" s="26">
        <v>43670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6</v>
      </c>
      <c r="W43">
        <v>6</v>
      </c>
      <c r="X43">
        <v>0</v>
      </c>
      <c r="Y43">
        <v>0</v>
      </c>
      <c r="Z43" s="28">
        <f t="shared" si="1"/>
        <v>16</v>
      </c>
      <c r="AA43" s="30"/>
      <c r="AB43" s="29"/>
    </row>
    <row r="44" spans="1:36" ht="12.75" customHeight="1" x14ac:dyDescent="0.2">
      <c r="A44" s="26">
        <v>43671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>
        <v>1</v>
      </c>
      <c r="X44">
        <v>1</v>
      </c>
      <c r="Y44">
        <v>1</v>
      </c>
      <c r="Z44" s="28">
        <f t="shared" si="1"/>
        <v>9</v>
      </c>
      <c r="AA44" s="30"/>
      <c r="AB44" s="29"/>
    </row>
    <row r="45" spans="1:36" ht="12.75" customHeight="1" x14ac:dyDescent="0.2">
      <c r="A45" s="26">
        <v>43672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-1</v>
      </c>
      <c r="S45">
        <v>1</v>
      </c>
      <c r="T45">
        <v>0</v>
      </c>
      <c r="U45">
        <v>0</v>
      </c>
      <c r="V45">
        <v>1</v>
      </c>
      <c r="W45">
        <v>2</v>
      </c>
      <c r="X45">
        <v>1</v>
      </c>
      <c r="Y45">
        <v>0</v>
      </c>
      <c r="Z45" s="28">
        <f t="shared" si="1"/>
        <v>6</v>
      </c>
      <c r="AA45" s="30"/>
      <c r="AB45" s="29"/>
    </row>
    <row r="46" spans="1:36" ht="12.75" customHeight="1" x14ac:dyDescent="0.2">
      <c r="A46" s="26">
        <v>43673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 s="28">
        <f t="shared" si="1"/>
        <v>2</v>
      </c>
      <c r="AA46" s="30"/>
      <c r="AB46" s="29"/>
    </row>
    <row r="47" spans="1:36" ht="12.75" customHeight="1" x14ac:dyDescent="0.2">
      <c r="A47" s="26">
        <v>43674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-1</v>
      </c>
      <c r="Q47">
        <v>0</v>
      </c>
      <c r="R47">
        <v>0</v>
      </c>
      <c r="S47">
        <v>0</v>
      </c>
      <c r="T47">
        <v>-1</v>
      </c>
      <c r="U47">
        <v>0</v>
      </c>
      <c r="V47">
        <v>0</v>
      </c>
      <c r="W47">
        <v>0</v>
      </c>
      <c r="X47">
        <v>0</v>
      </c>
      <c r="Y47">
        <v>1</v>
      </c>
      <c r="Z47" s="28">
        <f t="shared" si="1"/>
        <v>3</v>
      </c>
      <c r="AA47" s="30"/>
      <c r="AB47" s="29"/>
    </row>
    <row r="48" spans="1:36" ht="12.75" customHeight="1" x14ac:dyDescent="0.2">
      <c r="A48" s="26">
        <v>43675</v>
      </c>
      <c r="B48">
        <v>2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-1</v>
      </c>
      <c r="N48">
        <v>-1</v>
      </c>
      <c r="O48">
        <v>0</v>
      </c>
      <c r="P48">
        <v>0</v>
      </c>
      <c r="Q48">
        <v>0</v>
      </c>
      <c r="R48">
        <v>0</v>
      </c>
      <c r="S48">
        <v>2</v>
      </c>
      <c r="T48">
        <v>-1</v>
      </c>
      <c r="U48">
        <v>0</v>
      </c>
      <c r="V48">
        <v>6</v>
      </c>
      <c r="W48">
        <v>0</v>
      </c>
      <c r="X48">
        <v>3</v>
      </c>
      <c r="Y48">
        <v>3</v>
      </c>
      <c r="Z48" s="28">
        <f t="shared" si="1"/>
        <v>16</v>
      </c>
      <c r="AA48" s="30"/>
      <c r="AB48" s="29"/>
    </row>
    <row r="49" spans="1:28" ht="12.75" customHeight="1" x14ac:dyDescent="0.2">
      <c r="A49" s="26">
        <v>43676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3</v>
      </c>
      <c r="Y49">
        <v>1</v>
      </c>
      <c r="Z49" s="28">
        <f t="shared" si="1"/>
        <v>10</v>
      </c>
      <c r="AA49" s="30"/>
      <c r="AB49" s="29"/>
    </row>
    <row r="50" spans="1:28" ht="12.75" customHeight="1" x14ac:dyDescent="0.2">
      <c r="A50" s="26">
        <v>43677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 s="28">
        <f t="shared" si="1"/>
        <v>4</v>
      </c>
      <c r="AA50" s="30"/>
      <c r="AB50" s="29"/>
    </row>
    <row r="51" spans="1:28" ht="12.75" customHeight="1" x14ac:dyDescent="0.2">
      <c r="A51" s="26">
        <v>43678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/>
      <c r="O51"/>
      <c r="P51"/>
      <c r="Q51"/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">
      <c r="A52" s="26">
        <v>43679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">
      <c r="A53" s="26">
        <v>43680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2</v>
      </c>
      <c r="AA53" s="30"/>
      <c r="AB53" s="29"/>
    </row>
    <row r="54" spans="1:28" ht="12.75" customHeight="1" x14ac:dyDescent="0.2">
      <c r="A54" s="26">
        <v>43681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4</v>
      </c>
      <c r="V54">
        <v>0</v>
      </c>
      <c r="W54">
        <v>0</v>
      </c>
      <c r="X54">
        <v>0</v>
      </c>
      <c r="Y54">
        <v>0</v>
      </c>
      <c r="Z54" s="28">
        <f t="shared" si="1"/>
        <v>7</v>
      </c>
      <c r="AA54" s="30"/>
      <c r="AB54" s="29"/>
    </row>
    <row r="55" spans="1:28" ht="12.75" customHeight="1" x14ac:dyDescent="0.2">
      <c r="A55" s="26">
        <v>43682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-1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-1</v>
      </c>
      <c r="AA55" s="30"/>
      <c r="AB55" s="29"/>
    </row>
    <row r="56" spans="1:28" ht="12.75" customHeight="1" x14ac:dyDescent="0.2">
      <c r="A56" s="26">
        <v>43683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">
      <c r="A57" s="26">
        <v>43684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">
      <c r="A58" s="26">
        <v>43685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1</v>
      </c>
      <c r="AA58" s="30"/>
      <c r="AB58" s="29"/>
    </row>
    <row r="59" spans="1:28" ht="12.75" customHeight="1" x14ac:dyDescent="0.2">
      <c r="A59" s="26">
        <v>43686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">
      <c r="A60" s="26">
        <v>43687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">
      <c r="A61" s="26">
        <v>43688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 s="28">
        <f t="shared" si="1"/>
        <v>1</v>
      </c>
      <c r="AA61" s="30"/>
      <c r="AB61" s="29"/>
    </row>
    <row r="62" spans="1:28" ht="12.75" customHeight="1" x14ac:dyDescent="0.2">
      <c r="A62" s="26">
        <v>43689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">
      <c r="A63" s="26">
        <v>43690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2</v>
      </c>
      <c r="AA63" s="30"/>
      <c r="AB63" s="29"/>
    </row>
    <row r="64" spans="1:28" ht="12.75" customHeight="1" x14ac:dyDescent="0.2">
      <c r="A64" s="26">
        <v>43691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43692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43693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43694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43695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43696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">
      <c r="A70" s="26">
        <v>43697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">
      <c r="A71" s="26">
        <v>43698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ref="Z71" si="2">SUM(B71:Y71)</f>
        <v>0</v>
      </c>
      <c r="AA71" s="30"/>
      <c r="AB71" s="29"/>
    </row>
    <row r="72" spans="1:28" ht="12.75" customHeight="1" x14ac:dyDescent="0.2">
      <c r="A72" s="26">
        <v>43699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ref="Z72" si="3">SUM(B72:Y72)</f>
        <v>0</v>
      </c>
      <c r="AA72" s="30"/>
      <c r="AB72" s="29"/>
    </row>
    <row r="73" spans="1:28" ht="12.75" customHeight="1" x14ac:dyDescent="0.2">
      <c r="A73" s="26">
        <v>43700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ref="Z73" si="4">SUM(B73:Y73)</f>
        <v>0</v>
      </c>
      <c r="AA73" s="30"/>
      <c r="AB73" s="29"/>
    </row>
    <row r="74" spans="1:28" ht="12.75" customHeight="1" x14ac:dyDescent="0.2">
      <c r="A74" s="26">
        <v>43701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ref="Z74" si="5">SUM(B74:Y74)</f>
        <v>0</v>
      </c>
      <c r="AA74" s="30"/>
      <c r="AB74" s="29"/>
    </row>
    <row r="75" spans="1:28" ht="12.75" customHeight="1" x14ac:dyDescent="0.2">
      <c r="A75" s="26">
        <v>43702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ref="Z75:Z93" si="6">SUM(B75:Y75)</f>
        <v>0</v>
      </c>
      <c r="AA75" s="30"/>
      <c r="AB75" s="29"/>
    </row>
    <row r="76" spans="1:28" ht="12.75" customHeight="1" x14ac:dyDescent="0.2">
      <c r="A76" s="26">
        <v>43703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6"/>
        <v>0</v>
      </c>
      <c r="AA76" s="30"/>
      <c r="AB76" s="29"/>
    </row>
    <row r="77" spans="1:28" ht="12.75" customHeight="1" x14ac:dyDescent="0.2">
      <c r="A77" s="26">
        <v>43704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6"/>
        <v>0</v>
      </c>
      <c r="AA77" s="30"/>
      <c r="AB77" s="29"/>
    </row>
    <row r="78" spans="1:28" ht="12.75" customHeight="1" x14ac:dyDescent="0.2">
      <c r="A78" s="26">
        <v>43705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6"/>
        <v>0</v>
      </c>
      <c r="AA78" s="30"/>
      <c r="AB78" s="29"/>
    </row>
    <row r="79" spans="1:28" ht="12.75" customHeight="1" x14ac:dyDescent="0.2">
      <c r="A79" s="26">
        <v>43706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6"/>
        <v>0</v>
      </c>
      <c r="AA79" s="30"/>
      <c r="AB79" s="29"/>
    </row>
    <row r="80" spans="1:28" ht="12.75" customHeight="1" x14ac:dyDescent="0.2">
      <c r="A80" s="26">
        <v>43707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>SUM(B80:Y80)</f>
        <v>1</v>
      </c>
      <c r="AA80" s="30"/>
      <c r="AB80" s="29"/>
    </row>
    <row r="81" spans="1:28" ht="12.75" customHeight="1" x14ac:dyDescent="0.2">
      <c r="A81" s="26">
        <v>43708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6"/>
        <v>0</v>
      </c>
      <c r="AA81" s="30"/>
      <c r="AB81" s="29"/>
    </row>
    <row r="82" spans="1:28" ht="12.75" customHeight="1" x14ac:dyDescent="0.2">
      <c r="A82" s="26">
        <v>43709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6"/>
        <v>0</v>
      </c>
      <c r="AA82" s="30"/>
      <c r="AB82" s="29"/>
    </row>
    <row r="83" spans="1:28" ht="12.75" customHeight="1" x14ac:dyDescent="0.2">
      <c r="A83" s="26">
        <v>43710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 s="28">
        <f t="shared" si="6"/>
        <v>1</v>
      </c>
      <c r="AA83" s="30"/>
      <c r="AB83" s="29"/>
    </row>
    <row r="84" spans="1:28" ht="12.75" customHeight="1" x14ac:dyDescent="0.2">
      <c r="A84" s="26">
        <v>43711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>SUM(B84:Y84)</f>
        <v>0</v>
      </c>
      <c r="AA84" s="30"/>
      <c r="AB84" s="29"/>
    </row>
    <row r="85" spans="1:28" ht="12.75" customHeight="1" x14ac:dyDescent="0.2">
      <c r="A85" s="26">
        <v>43712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6"/>
        <v>0</v>
      </c>
      <c r="AA85" s="30"/>
      <c r="AB85" s="29"/>
    </row>
    <row r="86" spans="1:28" ht="12.75" customHeight="1" x14ac:dyDescent="0.2">
      <c r="A86" s="26">
        <v>43713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6"/>
        <v>0</v>
      </c>
      <c r="AA86" s="30"/>
      <c r="AB86" s="29"/>
    </row>
    <row r="87" spans="1:28" ht="12.75" customHeight="1" x14ac:dyDescent="0.2">
      <c r="A87" s="26">
        <v>43714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6"/>
        <v>0</v>
      </c>
      <c r="AA87" s="30"/>
      <c r="AB87" s="29"/>
    </row>
    <row r="88" spans="1:28" ht="12.75" customHeight="1" x14ac:dyDescent="0.2">
      <c r="A88" s="26">
        <v>43715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6"/>
        <v>0</v>
      </c>
      <c r="AA88" s="30"/>
      <c r="AB88" s="29"/>
    </row>
    <row r="89" spans="1:28" s="8" customFormat="1" ht="12.6" customHeight="1" x14ac:dyDescent="0.2">
      <c r="A89" s="26">
        <v>43716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6"/>
        <v>1</v>
      </c>
      <c r="AA89" s="34"/>
    </row>
    <row r="90" spans="1:28" s="8" customFormat="1" ht="12.75" customHeight="1" x14ac:dyDescent="0.2">
      <c r="A90" s="26">
        <v>43717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6"/>
        <v>0</v>
      </c>
      <c r="AA90" s="34"/>
    </row>
    <row r="91" spans="1:28" s="8" customFormat="1" ht="12.75" customHeight="1" x14ac:dyDescent="0.2">
      <c r="A91" s="26">
        <v>43718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6"/>
        <v>0</v>
      </c>
    </row>
    <row r="92" spans="1:28" s="8" customFormat="1" ht="12.75" customHeight="1" x14ac:dyDescent="0.2">
      <c r="A92" s="26">
        <v>43719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6"/>
        <v>0</v>
      </c>
    </row>
    <row r="93" spans="1:28" s="8" customFormat="1" ht="12.75" customHeight="1" x14ac:dyDescent="0.2">
      <c r="A93" s="26">
        <v>43720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/>
      <c r="J93"/>
      <c r="K93"/>
      <c r="L93"/>
      <c r="M93"/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/>
      <c r="X93"/>
      <c r="Y93"/>
      <c r="Z93" s="28">
        <f t="shared" si="6"/>
        <v>0</v>
      </c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7:Z80 Z93 Z81:Z83 Z84:Z9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2" max="25" width="7.6640625" customWidth="1"/>
    <col min="26" max="26" width="6.1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43634</v>
      </c>
      <c r="P7">
        <f>(' Chum hourly counts 2005'!P7)*3</f>
        <v>0</v>
      </c>
      <c r="Q7">
        <f>(' Chum hourly counts 2005'!Q7)*3</f>
        <v>0</v>
      </c>
      <c r="R7">
        <f>(' Chum hourly counts 2005'!R7)*3</f>
        <v>0</v>
      </c>
      <c r="S7">
        <f>(' Chum hourly counts 2005'!S7)*3</f>
        <v>0</v>
      </c>
      <c r="T7">
        <f>(' Chum hourly counts 2005'!T7)*3</f>
        <v>0</v>
      </c>
      <c r="U7">
        <f>(' Chum hourly counts 2005'!U7)*3</f>
        <v>0</v>
      </c>
      <c r="V7">
        <f>(' Chum hourly counts 2005'!V7)*3</f>
        <v>0</v>
      </c>
      <c r="W7">
        <f>(' Chum hourly counts 2005'!W7)*3</f>
        <v>0</v>
      </c>
      <c r="X7">
        <f>(' Chum hourly counts 2005'!X7)*3</f>
        <v>0</v>
      </c>
      <c r="Y7">
        <f>(' Chum hourly counts 2005'!Y7)*3</f>
        <v>-6</v>
      </c>
      <c r="Z7">
        <f>SUM(B7:Y7)</f>
        <v>-6</v>
      </c>
      <c r="AB7">
        <f>ROUND(SUM(B7:Y7),0)</f>
        <v>-6</v>
      </c>
      <c r="AC7">
        <f t="shared" ref="AC7" si="0">(1-AE7/72)*72^2*(AF7/AE7)</f>
        <v>12.521739130434785</v>
      </c>
      <c r="AE7">
        <f>$AE$1</f>
        <v>24</v>
      </c>
      <c r="AF7">
        <f t="shared" ref="AF7:AF14" si="1">SUM(AG7:BC7)/(2*(AE7-1))</f>
        <v>8.6956521739130432E-2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4</v>
      </c>
    </row>
    <row r="8" spans="1:55" x14ac:dyDescent="0.2">
      <c r="A8" s="1">
        <v>43635</v>
      </c>
      <c r="B8">
        <f>(' Chum hourly counts 2005'!B8)*3</f>
        <v>0</v>
      </c>
      <c r="C8">
        <f>(' Chum hourly counts 2005'!C8)*3</f>
        <v>21</v>
      </c>
      <c r="D8">
        <f>(' Chum hourly counts 2005'!D8)*3</f>
        <v>0</v>
      </c>
      <c r="E8">
        <f>(' Chum hourly counts 2005'!E8)*3</f>
        <v>0</v>
      </c>
      <c r="F8">
        <f>(' Chum hourly counts 2005'!F8)*3</f>
        <v>-12</v>
      </c>
      <c r="G8">
        <f>(' Chum hourly counts 2005'!G8)*3</f>
        <v>0</v>
      </c>
      <c r="H8">
        <f>(' Chum hourly counts 2005'!H8)*3</f>
        <v>0</v>
      </c>
      <c r="I8">
        <f>(' Chum hourly counts 2005'!I8)*3</f>
        <v>3</v>
      </c>
      <c r="J8">
        <f>(' Chum hourly counts 2005'!J8)*3</f>
        <v>0</v>
      </c>
      <c r="K8">
        <f>(' Chum hourly counts 2005'!K8)*3</f>
        <v>0</v>
      </c>
      <c r="L8">
        <f>(' Chum hourly counts 2005'!L8)*3</f>
        <v>0</v>
      </c>
      <c r="M8">
        <f>(' Chum hourly counts 2005'!M8)*3</f>
        <v>0</v>
      </c>
      <c r="N8">
        <f>(' Chum hourly counts 2005'!N8)*3</f>
        <v>0</v>
      </c>
      <c r="O8">
        <f>(' Chum hourly counts 2005'!O8)*3</f>
        <v>0</v>
      </c>
      <c r="P8">
        <f>(' Chum hourly counts 2005'!P8)*3</f>
        <v>0</v>
      </c>
      <c r="Q8">
        <f>(' Chum hourly counts 2005'!Q8)*3</f>
        <v>0</v>
      </c>
      <c r="R8">
        <f>(' Chum hourly counts 2005'!R8)*3</f>
        <v>0</v>
      </c>
      <c r="S8">
        <f>(' Chum hourly counts 2005'!S8)*3</f>
        <v>0</v>
      </c>
      <c r="T8">
        <f>(' Chum hourly counts 2005'!T8)*3</f>
        <v>0</v>
      </c>
      <c r="U8">
        <f>(' Chum hourly counts 2005'!U8)*3</f>
        <v>0</v>
      </c>
      <c r="V8">
        <f>(' Chum hourly counts 2005'!V8)*3</f>
        <v>0</v>
      </c>
      <c r="W8">
        <f>(' Chum hourly counts 2005'!W8)*3</f>
        <v>0</v>
      </c>
      <c r="X8">
        <f>(' Chum hourly counts 2005'!X8)*3</f>
        <v>0</v>
      </c>
      <c r="Y8">
        <f>(' Chum hourly counts 2005'!Y8)*3</f>
        <v>0</v>
      </c>
      <c r="Z8">
        <f t="shared" ref="Z8:Z24" si="25">SUM(B8:Y8)</f>
        <v>12</v>
      </c>
      <c r="AB8">
        <f t="shared" ref="AB8:AB71" si="26">ROUND(SUM(B8:Y8),0)</f>
        <v>12</v>
      </c>
      <c r="AC8">
        <f t="shared" ref="AC8:AC71" si="27">(1-AE8/72)*72^2*(AF8/AE8)</f>
        <v>413.21739130434787</v>
      </c>
      <c r="AE8">
        <f t="shared" ref="AE8:AE71" si="28">$AE$1</f>
        <v>24</v>
      </c>
      <c r="AF8">
        <f t="shared" si="1"/>
        <v>2.8695652173913042</v>
      </c>
      <c r="AG8">
        <f t="shared" si="2"/>
        <v>49</v>
      </c>
      <c r="AH8">
        <f t="shared" si="3"/>
        <v>49</v>
      </c>
      <c r="AI8">
        <f t="shared" si="4"/>
        <v>0</v>
      </c>
      <c r="AJ8">
        <f t="shared" si="5"/>
        <v>16</v>
      </c>
      <c r="AK8">
        <f t="shared" si="6"/>
        <v>16</v>
      </c>
      <c r="AL8">
        <f t="shared" si="7"/>
        <v>0</v>
      </c>
      <c r="AM8">
        <f t="shared" si="8"/>
        <v>1</v>
      </c>
      <c r="AN8">
        <f t="shared" si="9"/>
        <v>1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</row>
    <row r="9" spans="1:55" x14ac:dyDescent="0.2">
      <c r="A9" s="1">
        <v>43636</v>
      </c>
      <c r="B9">
        <f>(' Chum hourly counts 2005'!B9)*3</f>
        <v>0</v>
      </c>
      <c r="C9">
        <f>(' Chum hourly counts 2005'!C9)*3</f>
        <v>0</v>
      </c>
      <c r="D9">
        <f>(' Chum hourly counts 2005'!D9)*3</f>
        <v>0</v>
      </c>
      <c r="E9">
        <f>(' Chum hourly counts 2005'!E9)*3</f>
        <v>0</v>
      </c>
      <c r="F9">
        <f>(' Chum hourly counts 2005'!F9)*3</f>
        <v>0</v>
      </c>
      <c r="G9">
        <f>(' Chum hourly counts 2005'!G9)*3</f>
        <v>0</v>
      </c>
      <c r="H9">
        <f>(' Chum hourly counts 2005'!H9)*3</f>
        <v>0</v>
      </c>
      <c r="I9">
        <f>(' Chum hourly counts 2005'!I9)*3</f>
        <v>0</v>
      </c>
      <c r="J9">
        <f>(' Chum hourly counts 2005'!J9)*3</f>
        <v>0</v>
      </c>
      <c r="K9">
        <f>(' Chum hourly counts 2005'!K9)*3</f>
        <v>0</v>
      </c>
      <c r="L9">
        <f>(' Chum hourly counts 2005'!L9)*3</f>
        <v>0</v>
      </c>
      <c r="M9">
        <f>(' Chum hourly counts 2005'!M9)*3</f>
        <v>0</v>
      </c>
      <c r="N9">
        <f>(' Chum hourly counts 2005'!N9)*3</f>
        <v>0</v>
      </c>
      <c r="O9">
        <f>(' Chum hourly counts 2005'!O9)*3</f>
        <v>0</v>
      </c>
      <c r="P9">
        <f>(' Chum hourly counts 2005'!P9)*3</f>
        <v>0</v>
      </c>
      <c r="Q9">
        <f>(' Chum hourly counts 2005'!Q9)*3</f>
        <v>0</v>
      </c>
      <c r="R9">
        <f>(' Chum hourly counts 2005'!R9)*3</f>
        <v>0</v>
      </c>
      <c r="S9">
        <f>(' Chum hourly counts 2005'!S9)*3</f>
        <v>0</v>
      </c>
      <c r="T9">
        <f>(' Chum hourly counts 2005'!T9)*3</f>
        <v>0</v>
      </c>
      <c r="U9">
        <f>(' Chum hourly counts 2005'!U9)*3</f>
        <v>0</v>
      </c>
      <c r="V9">
        <f>(' Chum hourly counts 2005'!V9)*3</f>
        <v>0</v>
      </c>
      <c r="W9">
        <f>(' Chum hourly counts 2005'!W9)*3</f>
        <v>0</v>
      </c>
      <c r="X9">
        <f>(' Chum hourly counts 2005'!X9)*3</f>
        <v>0</v>
      </c>
      <c r="Y9">
        <f>(' Chum hourly counts 2005'!Y9)*3</f>
        <v>0</v>
      </c>
      <c r="Z9">
        <f t="shared" si="25"/>
        <v>0</v>
      </c>
      <c r="AB9">
        <f t="shared" si="26"/>
        <v>0</v>
      </c>
      <c r="AC9">
        <f t="shared" si="27"/>
        <v>0</v>
      </c>
      <c r="AE9">
        <f t="shared" si="28"/>
        <v>24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0</v>
      </c>
      <c r="BC9">
        <f t="shared" si="24"/>
        <v>0</v>
      </c>
    </row>
    <row r="10" spans="1:55" x14ac:dyDescent="0.2">
      <c r="A10" s="1">
        <v>43637</v>
      </c>
      <c r="B10">
        <f>(' Chum hourly counts 2005'!B10)*3</f>
        <v>3</v>
      </c>
      <c r="C10">
        <f>(' Chum hourly counts 2005'!C10)*3</f>
        <v>0</v>
      </c>
      <c r="D10">
        <f>(' Chum hourly counts 2005'!D10)*3</f>
        <v>0</v>
      </c>
      <c r="E10">
        <f>(' Chum hourly counts 2005'!E10)*3</f>
        <v>-3</v>
      </c>
      <c r="F10">
        <f>(' Chum hourly counts 2005'!F10)*3</f>
        <v>0</v>
      </c>
      <c r="G10">
        <f>(' Chum hourly counts 2005'!G10)*3</f>
        <v>3</v>
      </c>
      <c r="H10">
        <f>(' Chum hourly counts 2005'!H10)*3</f>
        <v>0</v>
      </c>
      <c r="I10">
        <f>(' Chum hourly counts 2005'!I10)*3</f>
        <v>0</v>
      </c>
      <c r="J10">
        <f>(' Chum hourly counts 2005'!J10)*3</f>
        <v>0</v>
      </c>
      <c r="K10">
        <f>(' Chum hourly counts 2005'!K10)*3</f>
        <v>0</v>
      </c>
      <c r="L10">
        <f>(' Chum hourly counts 2005'!L10)*3</f>
        <v>0</v>
      </c>
      <c r="M10">
        <f>(' Chum hourly counts 2005'!M10)*3</f>
        <v>0</v>
      </c>
      <c r="N10">
        <f>(' Chum hourly counts 2005'!N10)*3</f>
        <v>0</v>
      </c>
      <c r="O10">
        <f>(' Chum hourly counts 2005'!O10)*3</f>
        <v>0</v>
      </c>
      <c r="P10">
        <f>(' Chum hourly counts 2005'!P10)*3</f>
        <v>0</v>
      </c>
      <c r="Q10">
        <f>(' Chum hourly counts 2005'!Q10)*3</f>
        <v>0</v>
      </c>
      <c r="R10">
        <f>(' Chum hourly counts 2005'!R10)*3</f>
        <v>0</v>
      </c>
      <c r="S10">
        <f>(' Chum hourly counts 2005'!S10)*3</f>
        <v>0</v>
      </c>
      <c r="T10">
        <f>(' Chum hourly counts 2005'!T10)*3</f>
        <v>0</v>
      </c>
      <c r="U10">
        <f>(' Chum hourly counts 2005'!U10)*3</f>
        <v>0</v>
      </c>
      <c r="V10">
        <f>(' Chum hourly counts 2005'!V10)*3</f>
        <v>0</v>
      </c>
      <c r="W10">
        <f>(' Chum hourly counts 2005'!W10)*3</f>
        <v>3</v>
      </c>
      <c r="X10">
        <f>(' Chum hourly counts 2005'!X10)*3</f>
        <v>0</v>
      </c>
      <c r="Y10">
        <f>(' Chum hourly counts 2005'!Y10)*3</f>
        <v>0</v>
      </c>
      <c r="Z10">
        <f t="shared" si="25"/>
        <v>6</v>
      </c>
      <c r="AB10">
        <f t="shared" si="26"/>
        <v>6</v>
      </c>
      <c r="AC10">
        <f t="shared" si="27"/>
        <v>21.913043478260875</v>
      </c>
      <c r="AE10">
        <f t="shared" si="28"/>
        <v>24</v>
      </c>
      <c r="AF10">
        <f t="shared" si="1"/>
        <v>0.15217391304347827</v>
      </c>
      <c r="AG10">
        <f t="shared" si="2"/>
        <v>1</v>
      </c>
      <c r="AH10">
        <f t="shared" si="3"/>
        <v>0</v>
      </c>
      <c r="AI10">
        <f t="shared" si="4"/>
        <v>1</v>
      </c>
      <c r="AJ10">
        <f t="shared" si="5"/>
        <v>1</v>
      </c>
      <c r="AK10">
        <f t="shared" si="6"/>
        <v>1</v>
      </c>
      <c r="AL10">
        <f t="shared" si="7"/>
        <v>1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1</v>
      </c>
      <c r="BB10">
        <f t="shared" si="23"/>
        <v>1</v>
      </c>
      <c r="BC10">
        <f t="shared" si="24"/>
        <v>0</v>
      </c>
    </row>
    <row r="11" spans="1:55" x14ac:dyDescent="0.2">
      <c r="A11" s="1">
        <v>43638</v>
      </c>
      <c r="B11">
        <f>(' Chum hourly counts 2005'!B11)*3</f>
        <v>0</v>
      </c>
      <c r="C11">
        <f>(' Chum hourly counts 2005'!C11)*3</f>
        <v>21</v>
      </c>
      <c r="D11">
        <f>(' Chum hourly counts 2005'!D11)*3</f>
        <v>0</v>
      </c>
      <c r="E11">
        <f>(' Chum hourly counts 2005'!E11)*3</f>
        <v>0</v>
      </c>
      <c r="F11">
        <f>(' Chum hourly counts 2005'!F11)*3</f>
        <v>0</v>
      </c>
      <c r="G11">
        <f>(' Chum hourly counts 2005'!G11)*3</f>
        <v>0</v>
      </c>
      <c r="H11">
        <f>(' Chum hourly counts 2005'!H11)*3</f>
        <v>0</v>
      </c>
      <c r="I11">
        <f>(' Chum hourly counts 2005'!I11)*3</f>
        <v>0</v>
      </c>
      <c r="J11">
        <f>(' Chum hourly counts 2005'!J11)*3</f>
        <v>0</v>
      </c>
      <c r="K11">
        <f>(' Chum hourly counts 2005'!K11)*3</f>
        <v>0</v>
      </c>
      <c r="L11">
        <f>(' Chum hourly counts 2005'!L11)*3</f>
        <v>0</v>
      </c>
      <c r="M11">
        <f>(' Chum hourly counts 2005'!M11)*3</f>
        <v>0</v>
      </c>
      <c r="N11">
        <f>(' Chum hourly counts 2005'!N11)*3</f>
        <v>0</v>
      </c>
      <c r="O11">
        <f>(' Chum hourly counts 2005'!O11)*3</f>
        <v>0</v>
      </c>
      <c r="P11">
        <f>(' Chum hourly counts 2005'!P11)*3</f>
        <v>0</v>
      </c>
      <c r="Q11">
        <f>(' Chum hourly counts 2005'!Q11)*3</f>
        <v>0</v>
      </c>
      <c r="R11">
        <f>(' Chum hourly counts 2005'!R11)*3</f>
        <v>0</v>
      </c>
      <c r="S11">
        <f>(' Chum hourly counts 2005'!S11)*3</f>
        <v>0</v>
      </c>
      <c r="T11">
        <f>(' Chum hourly counts 2005'!T11)*3</f>
        <v>0</v>
      </c>
      <c r="U11">
        <f>(' Chum hourly counts 2005'!U11)*3</f>
        <v>3</v>
      </c>
      <c r="V11">
        <f>(' Chum hourly counts 2005'!V11)*3</f>
        <v>0</v>
      </c>
      <c r="W11">
        <f>(' Chum hourly counts 2005'!W11)*3</f>
        <v>0</v>
      </c>
      <c r="X11">
        <f>(' Chum hourly counts 2005'!X11)*3</f>
        <v>0</v>
      </c>
      <c r="Y11">
        <f>(' Chum hourly counts 2005'!Y11)*3</f>
        <v>0</v>
      </c>
      <c r="Z11">
        <f t="shared" si="25"/>
        <v>24</v>
      </c>
      <c r="AB11">
        <f t="shared" si="26"/>
        <v>24</v>
      </c>
      <c r="AC11">
        <f t="shared" si="27"/>
        <v>313.04347826086962</v>
      </c>
      <c r="AE11">
        <f t="shared" si="28"/>
        <v>24</v>
      </c>
      <c r="AF11">
        <f t="shared" si="1"/>
        <v>2.1739130434782608</v>
      </c>
      <c r="AG11">
        <f t="shared" si="2"/>
        <v>49</v>
      </c>
      <c r="AH11">
        <f t="shared" si="3"/>
        <v>49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1</v>
      </c>
      <c r="AZ11">
        <f t="shared" si="21"/>
        <v>1</v>
      </c>
      <c r="BA11">
        <f t="shared" si="22"/>
        <v>0</v>
      </c>
      <c r="BB11">
        <f t="shared" si="23"/>
        <v>0</v>
      </c>
      <c r="BC11">
        <f t="shared" si="24"/>
        <v>0</v>
      </c>
    </row>
    <row r="12" spans="1:55" x14ac:dyDescent="0.2">
      <c r="A12" s="1">
        <v>43639</v>
      </c>
      <c r="B12">
        <f>(' Chum hourly counts 2005'!B12)*3</f>
        <v>0</v>
      </c>
      <c r="C12">
        <f>(' Chum hourly counts 2005'!C12)*3</f>
        <v>0</v>
      </c>
      <c r="D12">
        <f>(' Chum hourly counts 2005'!D12)*3</f>
        <v>0</v>
      </c>
      <c r="E12">
        <f>(' Chum hourly counts 2005'!E12)*3</f>
        <v>0</v>
      </c>
      <c r="F12">
        <f>(' Chum hourly counts 2005'!F12)*3</f>
        <v>15</v>
      </c>
      <c r="G12">
        <f>(' Chum hourly counts 2005'!G12)*3</f>
        <v>21</v>
      </c>
      <c r="H12">
        <f>(' Chum hourly counts 2005'!H12)*3</f>
        <v>3</v>
      </c>
      <c r="I12">
        <f>(' Chum hourly counts 2005'!I12)*3</f>
        <v>0</v>
      </c>
      <c r="J12">
        <f>(' Chum hourly counts 2005'!J12)*3</f>
        <v>0</v>
      </c>
      <c r="K12">
        <f>(' Chum hourly counts 2005'!K12)*3</f>
        <v>0</v>
      </c>
      <c r="L12">
        <f>(' Chum hourly counts 2005'!L12)*3</f>
        <v>0</v>
      </c>
      <c r="M12">
        <f>(' Chum hourly counts 2005'!M12)*3</f>
        <v>0</v>
      </c>
      <c r="N12">
        <f>(' Chum hourly counts 2005'!N12)*3</f>
        <v>0</v>
      </c>
      <c r="O12">
        <f>(' Chum hourly counts 2005'!O12)*3</f>
        <v>0</v>
      </c>
      <c r="P12">
        <f>(' Chum hourly counts 2005'!P12)*3</f>
        <v>0</v>
      </c>
      <c r="Q12">
        <f>(' Chum hourly counts 2005'!Q12)*3</f>
        <v>0</v>
      </c>
      <c r="R12">
        <f>(' Chum hourly counts 2005'!R12)*3</f>
        <v>0</v>
      </c>
      <c r="S12">
        <f>(' Chum hourly counts 2005'!S12)*3</f>
        <v>0</v>
      </c>
      <c r="T12">
        <f>(' Chum hourly counts 2005'!T12)*3</f>
        <v>0</v>
      </c>
      <c r="U12">
        <f>(' Chum hourly counts 2005'!U12)*3</f>
        <v>3</v>
      </c>
      <c r="V12">
        <f>(' Chum hourly counts 2005'!V12)*3</f>
        <v>0</v>
      </c>
      <c r="W12">
        <f>(' Chum hourly counts 2005'!W12)*3</f>
        <v>0</v>
      </c>
      <c r="X12">
        <f>(' Chum hourly counts 2005'!X12)*3</f>
        <v>0</v>
      </c>
      <c r="Y12">
        <f>(' Chum hourly counts 2005'!Y12)*3</f>
        <v>0</v>
      </c>
      <c r="Z12">
        <f t="shared" si="25"/>
        <v>42</v>
      </c>
      <c r="AB12">
        <f t="shared" si="26"/>
        <v>42</v>
      </c>
      <c r="AC12">
        <f t="shared" si="27"/>
        <v>212.86956521739131</v>
      </c>
      <c r="AE12">
        <f t="shared" si="28"/>
        <v>24</v>
      </c>
      <c r="AF12">
        <f t="shared" si="1"/>
        <v>1.4782608695652173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25</v>
      </c>
      <c r="AK12">
        <f t="shared" si="6"/>
        <v>4</v>
      </c>
      <c r="AL12">
        <f t="shared" si="7"/>
        <v>36</v>
      </c>
      <c r="AM12">
        <f t="shared" si="8"/>
        <v>1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1</v>
      </c>
      <c r="AZ12">
        <f t="shared" si="21"/>
        <v>1</v>
      </c>
      <c r="BA12">
        <f t="shared" si="22"/>
        <v>0</v>
      </c>
      <c r="BB12">
        <f t="shared" si="23"/>
        <v>0</v>
      </c>
      <c r="BC12">
        <f t="shared" si="24"/>
        <v>0</v>
      </c>
    </row>
    <row r="13" spans="1:55" x14ac:dyDescent="0.2">
      <c r="A13" s="1">
        <v>43640</v>
      </c>
      <c r="B13">
        <f>(' Chum hourly counts 2005'!B13)*3</f>
        <v>24</v>
      </c>
      <c r="C13">
        <f>(' Chum hourly counts 2005'!C13)*3</f>
        <v>9</v>
      </c>
      <c r="D13">
        <f>(' Chum hourly counts 2005'!D13)*3</f>
        <v>0</v>
      </c>
      <c r="E13">
        <f>(' Chum hourly counts 2005'!E13)*3</f>
        <v>6</v>
      </c>
      <c r="F13">
        <f>(' Chum hourly counts 2005'!F13)*3</f>
        <v>6</v>
      </c>
      <c r="G13">
        <f>(' Chum hourly counts 2005'!G13)*3</f>
        <v>0</v>
      </c>
      <c r="H13">
        <f>(' Chum hourly counts 2005'!H13)*3</f>
        <v>-3</v>
      </c>
      <c r="I13">
        <f>(' Chum hourly counts 2005'!I13)*3</f>
        <v>0</v>
      </c>
      <c r="J13">
        <f>(' Chum hourly counts 2005'!J13)*3</f>
        <v>0</v>
      </c>
      <c r="K13">
        <f>(' Chum hourly counts 2005'!K13)*3</f>
        <v>0</v>
      </c>
      <c r="L13">
        <f>(' Chum hourly counts 2005'!L13)*3</f>
        <v>0</v>
      </c>
      <c r="M13">
        <f>(' Chum hourly counts 2005'!M13)*3</f>
        <v>0</v>
      </c>
      <c r="N13">
        <f>(' Chum hourly counts 2005'!N13)*3</f>
        <v>0</v>
      </c>
      <c r="O13">
        <f>(' Chum hourly counts 2005'!O13)*3</f>
        <v>0</v>
      </c>
      <c r="P13">
        <f>(' Chum hourly counts 2005'!P13)*3</f>
        <v>3</v>
      </c>
      <c r="Q13">
        <f>(' Chum hourly counts 2005'!Q13)*3</f>
        <v>3</v>
      </c>
      <c r="R13">
        <f>(' Chum hourly counts 2005'!R13)*3</f>
        <v>0</v>
      </c>
      <c r="S13">
        <f>(' Chum hourly counts 2005'!S13)*3</f>
        <v>0</v>
      </c>
      <c r="T13">
        <f>(' Chum hourly counts 2005'!T13)*3</f>
        <v>0</v>
      </c>
      <c r="U13">
        <f>(' Chum hourly counts 2005'!U13)*3</f>
        <v>-6</v>
      </c>
      <c r="V13">
        <f>(' Chum hourly counts 2005'!V13)*3</f>
        <v>0</v>
      </c>
      <c r="W13">
        <f>(' Chum hourly counts 2005'!W13)*3</f>
        <v>3</v>
      </c>
      <c r="X13">
        <f>(' Chum hourly counts 2005'!X13)*3</f>
        <v>9</v>
      </c>
      <c r="Y13">
        <f>(' Chum hourly counts 2005'!Y13)*3</f>
        <v>0</v>
      </c>
      <c r="Z13">
        <f t="shared" si="25"/>
        <v>54</v>
      </c>
      <c r="AB13">
        <f t="shared" si="26"/>
        <v>54</v>
      </c>
      <c r="AC13">
        <f t="shared" si="27"/>
        <v>212.86956521739131</v>
      </c>
      <c r="AE13">
        <f t="shared" si="28"/>
        <v>24</v>
      </c>
      <c r="AF13">
        <f t="shared" si="1"/>
        <v>1.4782608695652173</v>
      </c>
      <c r="AG13">
        <f t="shared" si="2"/>
        <v>25</v>
      </c>
      <c r="AH13">
        <f t="shared" si="3"/>
        <v>9</v>
      </c>
      <c r="AI13">
        <f t="shared" si="4"/>
        <v>4</v>
      </c>
      <c r="AJ13">
        <f t="shared" si="5"/>
        <v>0</v>
      </c>
      <c r="AK13">
        <f t="shared" si="6"/>
        <v>4</v>
      </c>
      <c r="AL13">
        <f t="shared" si="7"/>
        <v>1</v>
      </c>
      <c r="AM13">
        <f t="shared" si="8"/>
        <v>1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1</v>
      </c>
      <c r="AU13">
        <f t="shared" si="16"/>
        <v>0</v>
      </c>
      <c r="AV13">
        <f t="shared" si="17"/>
        <v>1</v>
      </c>
      <c r="AW13">
        <f t="shared" si="18"/>
        <v>0</v>
      </c>
      <c r="AX13">
        <f t="shared" si="19"/>
        <v>0</v>
      </c>
      <c r="AY13">
        <f t="shared" si="20"/>
        <v>4</v>
      </c>
      <c r="AZ13">
        <f t="shared" si="21"/>
        <v>4</v>
      </c>
      <c r="BA13">
        <f t="shared" si="22"/>
        <v>1</v>
      </c>
      <c r="BB13">
        <f t="shared" si="23"/>
        <v>4</v>
      </c>
      <c r="BC13">
        <f t="shared" si="24"/>
        <v>9</v>
      </c>
    </row>
    <row r="14" spans="1:55" x14ac:dyDescent="0.2">
      <c r="A14" s="1">
        <v>43641</v>
      </c>
      <c r="B14">
        <f>(' Chum hourly counts 2005'!B14)*3</f>
        <v>6</v>
      </c>
      <c r="C14">
        <f>(' Chum hourly counts 2005'!C14)*3</f>
        <v>108</v>
      </c>
      <c r="D14">
        <f>(' Chum hourly counts 2005'!D14)*3</f>
        <v>0</v>
      </c>
      <c r="E14">
        <f>(' Chum hourly counts 2005'!E14)*3</f>
        <v>0</v>
      </c>
      <c r="F14">
        <f>(' Chum hourly counts 2005'!F14)*3</f>
        <v>9</v>
      </c>
      <c r="G14">
        <f>(' Chum hourly counts 2005'!G14)*3</f>
        <v>-3</v>
      </c>
      <c r="H14">
        <f>(' Chum hourly counts 2005'!H14)*3</f>
        <v>0</v>
      </c>
      <c r="I14">
        <f>(' Chum hourly counts 2005'!I14)*3</f>
        <v>0</v>
      </c>
      <c r="J14">
        <f>(' Chum hourly counts 2005'!J14)*3</f>
        <v>0</v>
      </c>
      <c r="K14">
        <f>(' Chum hourly counts 2005'!K14)*3</f>
        <v>-3</v>
      </c>
      <c r="L14">
        <f>(' Chum hourly counts 2005'!L14)*3</f>
        <v>0</v>
      </c>
      <c r="M14">
        <f>(' Chum hourly counts 2005'!M14)*3</f>
        <v>0</v>
      </c>
      <c r="N14">
        <f>(' Chum hourly counts 2005'!N14)*3</f>
        <v>0</v>
      </c>
      <c r="O14">
        <f>(' Chum hourly counts 2005'!O14)*3</f>
        <v>0</v>
      </c>
      <c r="P14">
        <f>(' Chum hourly counts 2005'!P14)*3</f>
        <v>0</v>
      </c>
      <c r="Q14">
        <f>(' Chum hourly counts 2005'!Q14)*3</f>
        <v>0</v>
      </c>
      <c r="R14">
        <f>(' Chum hourly counts 2005'!R14)*3</f>
        <v>0</v>
      </c>
      <c r="S14">
        <f>(' Chum hourly counts 2005'!S14)*3</f>
        <v>0</v>
      </c>
      <c r="T14">
        <f>(' Chum hourly counts 2005'!T14)*3</f>
        <v>0</v>
      </c>
      <c r="U14">
        <f>(' Chum hourly counts 2005'!U14)*3</f>
        <v>0</v>
      </c>
      <c r="V14">
        <f>(' Chum hourly counts 2005'!V14)*3</f>
        <v>0</v>
      </c>
      <c r="W14">
        <f>(' Chum hourly counts 2005'!W14)*3</f>
        <v>6</v>
      </c>
      <c r="X14">
        <f>(' Chum hourly counts 2005'!X14)*3</f>
        <v>0</v>
      </c>
      <c r="Y14">
        <f>(' Chum hourly counts 2005'!Y14)*3</f>
        <v>27</v>
      </c>
      <c r="Z14">
        <f t="shared" si="25"/>
        <v>150</v>
      </c>
      <c r="AB14">
        <f t="shared" si="26"/>
        <v>150</v>
      </c>
      <c r="AC14">
        <f t="shared" si="27"/>
        <v>8042.0869565217408</v>
      </c>
      <c r="AE14">
        <f t="shared" si="28"/>
        <v>24</v>
      </c>
      <c r="AF14">
        <f t="shared" si="1"/>
        <v>55.847826086956523</v>
      </c>
      <c r="AG14">
        <f t="shared" si="2"/>
        <v>1156</v>
      </c>
      <c r="AH14">
        <f t="shared" si="3"/>
        <v>1296</v>
      </c>
      <c r="AI14">
        <f t="shared" si="4"/>
        <v>0</v>
      </c>
      <c r="AJ14">
        <f t="shared" si="5"/>
        <v>9</v>
      </c>
      <c r="AK14">
        <f t="shared" si="6"/>
        <v>16</v>
      </c>
      <c r="AL14">
        <f t="shared" si="7"/>
        <v>1</v>
      </c>
      <c r="AM14">
        <f t="shared" si="8"/>
        <v>0</v>
      </c>
      <c r="AN14">
        <f t="shared" si="9"/>
        <v>0</v>
      </c>
      <c r="AO14">
        <f t="shared" si="10"/>
        <v>1</v>
      </c>
      <c r="AP14">
        <f t="shared" si="11"/>
        <v>1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2"/>
        <v>4</v>
      </c>
      <c r="BB14">
        <f t="shared" si="23"/>
        <v>4</v>
      </c>
      <c r="BC14">
        <f t="shared" si="24"/>
        <v>81</v>
      </c>
    </row>
    <row r="15" spans="1:55" x14ac:dyDescent="0.2">
      <c r="A15" s="1">
        <v>43642</v>
      </c>
      <c r="B15">
        <f>(' Chum hourly counts 2005'!B15)*3</f>
        <v>3</v>
      </c>
      <c r="C15">
        <f>(' Chum hourly counts 2005'!C15)*3</f>
        <v>3</v>
      </c>
      <c r="D15">
        <f>(' Chum hourly counts 2005'!D15)*3</f>
        <v>69</v>
      </c>
      <c r="E15">
        <f>(' Chum hourly counts 2005'!E15)*3</f>
        <v>33</v>
      </c>
      <c r="F15">
        <f>(' Chum hourly counts 2005'!F15)*3</f>
        <v>0</v>
      </c>
      <c r="G15">
        <f>(' Chum hourly counts 2005'!G15)*3</f>
        <v>0</v>
      </c>
      <c r="H15">
        <f>(' Chum hourly counts 2005'!H15)*3</f>
        <v>0</v>
      </c>
      <c r="I15">
        <f>(' Chum hourly counts 2005'!I15)*3</f>
        <v>0</v>
      </c>
      <c r="J15">
        <f>(' Chum hourly counts 2005'!J15)*3</f>
        <v>0</v>
      </c>
      <c r="K15">
        <f>(' Chum hourly counts 2005'!K15)*3</f>
        <v>0</v>
      </c>
      <c r="L15">
        <f>(' Chum hourly counts 2005'!L15)*3</f>
        <v>0</v>
      </c>
      <c r="M15">
        <f>(' Chum hourly counts 2005'!M15)*3</f>
        <v>0</v>
      </c>
      <c r="N15">
        <f>(' Chum hourly counts 2005'!N15)*3</f>
        <v>0</v>
      </c>
      <c r="O15">
        <f>(' Chum hourly counts 2005'!O15)*3</f>
        <v>0</v>
      </c>
      <c r="P15">
        <f>(' Chum hourly counts 2005'!P15)*3</f>
        <v>0</v>
      </c>
      <c r="Q15">
        <f>(' Chum hourly counts 2005'!Q15)*3</f>
        <v>0</v>
      </c>
      <c r="R15">
        <f>(' Chum hourly counts 2005'!R15)*3</f>
        <v>0</v>
      </c>
      <c r="S15">
        <f>(' Chum hourly counts 2005'!S15)*3</f>
        <v>-3</v>
      </c>
      <c r="T15">
        <f>(' Chum hourly counts 2005'!T15)*3</f>
        <v>0</v>
      </c>
      <c r="U15">
        <f>(' Chum hourly counts 2005'!U15)*3</f>
        <v>18</v>
      </c>
      <c r="V15">
        <f>(' Chum hourly counts 2005'!V15)*3</f>
        <v>6</v>
      </c>
      <c r="W15">
        <f>(' Chum hourly counts 2005'!W15)*3</f>
        <v>177</v>
      </c>
      <c r="X15">
        <f>(' Chum hourly counts 2005'!X15)*3</f>
        <v>36</v>
      </c>
      <c r="Y15">
        <f>(' Chum hourly counts 2005'!Y15)*3</f>
        <v>105</v>
      </c>
      <c r="Z15">
        <f t="shared" si="25"/>
        <v>447</v>
      </c>
      <c r="AB15">
        <f t="shared" si="26"/>
        <v>447</v>
      </c>
      <c r="AC15">
        <f t="shared" si="27"/>
        <v>21255.652173913044</v>
      </c>
      <c r="AE15">
        <f t="shared" si="28"/>
        <v>24</v>
      </c>
      <c r="AF15">
        <f t="shared" ref="AF15" si="29">SUM(AG15:BC15)/(2*(AE15-1))</f>
        <v>147.60869565217391</v>
      </c>
      <c r="AG15">
        <f t="shared" ref="AG15" si="30">(B15/3-C15/3)^2</f>
        <v>0</v>
      </c>
      <c r="AH15">
        <f t="shared" ref="AH15" si="31">(C15/3-D15/3)^2</f>
        <v>484</v>
      </c>
      <c r="AI15">
        <f t="shared" ref="AI15" si="32">(D15/3-E15/3)^2</f>
        <v>144</v>
      </c>
      <c r="AJ15">
        <f t="shared" ref="AJ15" si="33">(E15/3-F15/3)^2</f>
        <v>121</v>
      </c>
      <c r="AK15">
        <f t="shared" ref="AK15" si="34">(F15/3-G15/3)^2</f>
        <v>0</v>
      </c>
      <c r="AL15">
        <f t="shared" ref="AL15" si="35">(G15/3-H15/3)^2</f>
        <v>0</v>
      </c>
      <c r="AM15">
        <f t="shared" ref="AM15" si="36">(H15/3-I15/3)^2</f>
        <v>0</v>
      </c>
      <c r="AN15">
        <f t="shared" ref="AN15" si="37">(I15/3-J15/3)^2</f>
        <v>0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0</v>
      </c>
      <c r="AT15">
        <f t="shared" ref="AT15" si="43">(O15/3-P15/3)^2</f>
        <v>0</v>
      </c>
      <c r="AU15">
        <f t="shared" ref="AU15" si="44">(P15/3-Q15/3)^2</f>
        <v>0</v>
      </c>
      <c r="AV15">
        <f t="shared" ref="AV15" si="45">(Q15/3-R15/3)^2</f>
        <v>0</v>
      </c>
      <c r="AW15">
        <f t="shared" ref="AW15" si="46">(R15/3-S15/3)^2</f>
        <v>1</v>
      </c>
      <c r="AX15">
        <f t="shared" ref="AX15" si="47">(S15/3-T15/3)^2</f>
        <v>1</v>
      </c>
      <c r="AY15">
        <f t="shared" ref="AY15" si="48">(T15/3-U15/3)^2</f>
        <v>36</v>
      </c>
      <c r="AZ15">
        <f t="shared" ref="AZ15" si="49">(U15/3-V15/3)^2</f>
        <v>16</v>
      </c>
      <c r="BA15">
        <f t="shared" ref="BA15" si="50">(V15/3-W15/3)^2</f>
        <v>3249</v>
      </c>
      <c r="BB15">
        <f t="shared" ref="BB15" si="51">(W15/3-X15/3)^2</f>
        <v>2209</v>
      </c>
      <c r="BC15">
        <f t="shared" ref="BC15" si="52">(X15/3-Y15/3)^2</f>
        <v>529</v>
      </c>
    </row>
    <row r="16" spans="1:55" x14ac:dyDescent="0.2">
      <c r="A16" s="1">
        <v>43643</v>
      </c>
      <c r="B16">
        <f>(' Chum hourly counts 2005'!B16)*3</f>
        <v>420</v>
      </c>
      <c r="C16">
        <f>(' Chum hourly counts 2005'!C16)*3</f>
        <v>27</v>
      </c>
      <c r="D16">
        <f>(' Chum hourly counts 2005'!D16)*3</f>
        <v>3</v>
      </c>
      <c r="E16">
        <f>(' Chum hourly counts 2005'!E16)*3</f>
        <v>84</v>
      </c>
      <c r="F16">
        <f>(' Chum hourly counts 2005'!F16)*3</f>
        <v>9</v>
      </c>
      <c r="G16">
        <f>(' Chum hourly counts 2005'!G16)*3</f>
        <v>0</v>
      </c>
      <c r="H16">
        <f>(' Chum hourly counts 2005'!H16)*3</f>
        <v>0</v>
      </c>
      <c r="I16">
        <f>(' Chum hourly counts 2005'!I16)*3</f>
        <v>9</v>
      </c>
      <c r="J16">
        <f>(' Chum hourly counts 2005'!J16)*3</f>
        <v>0</v>
      </c>
      <c r="K16">
        <f>(' Chum hourly counts 2005'!K16)*3</f>
        <v>0</v>
      </c>
      <c r="L16">
        <f>(' Chum hourly counts 2005'!L16)*3</f>
        <v>0</v>
      </c>
      <c r="M16">
        <f>(' Chum hourly counts 2005'!M16)*3</f>
        <v>0</v>
      </c>
      <c r="N16">
        <f>(' Chum hourly counts 2005'!N16)*3</f>
        <v>0</v>
      </c>
      <c r="O16">
        <f>(' Chum hourly counts 2005'!O16)*3</f>
        <v>0</v>
      </c>
      <c r="P16">
        <f>(' Chum hourly counts 2005'!P16)*3</f>
        <v>0</v>
      </c>
      <c r="Q16">
        <f>(' Chum hourly counts 2005'!Q16)*3</f>
        <v>0</v>
      </c>
      <c r="R16">
        <f>(' Chum hourly counts 2005'!R16)*3</f>
        <v>0</v>
      </c>
      <c r="S16">
        <f>(' Chum hourly counts 2005'!S16)*3</f>
        <v>0</v>
      </c>
      <c r="T16">
        <f>(' Chum hourly counts 2005'!T16)*3</f>
        <v>0</v>
      </c>
      <c r="U16">
        <f>(' Chum hourly counts 2005'!U16)*3</f>
        <v>0</v>
      </c>
      <c r="V16">
        <f>(' Chum hourly counts 2005'!V16)*3</f>
        <v>24</v>
      </c>
      <c r="W16">
        <f>(' Chum hourly counts 2005'!W16)*3</f>
        <v>39</v>
      </c>
      <c r="X16">
        <f>(' Chum hourly counts 2005'!X16)*3</f>
        <v>45</v>
      </c>
      <c r="Y16">
        <f>(' Chum hourly counts 2005'!Y16)*3</f>
        <v>180</v>
      </c>
      <c r="Z16">
        <f t="shared" si="25"/>
        <v>840</v>
      </c>
      <c r="AB16">
        <f t="shared" si="26"/>
        <v>840</v>
      </c>
      <c r="AC16">
        <f t="shared" si="27"/>
        <v>64875.130434782623</v>
      </c>
      <c r="AE16">
        <f t="shared" si="28"/>
        <v>24</v>
      </c>
      <c r="AF16">
        <f t="shared" ref="AF16:AF69" si="53">SUM(AG16:BC16)/(2*(AE16-1))</f>
        <v>450.52173913043481</v>
      </c>
      <c r="AG16">
        <f t="shared" ref="AG16:AG69" si="54">(B16/3-C16/3)^2</f>
        <v>17161</v>
      </c>
      <c r="AH16">
        <f t="shared" ref="AH16:AH69" si="55">(C16/3-D16/3)^2</f>
        <v>64</v>
      </c>
      <c r="AI16">
        <f t="shared" ref="AI16:AI69" si="56">(D16/3-E16/3)^2</f>
        <v>729</v>
      </c>
      <c r="AJ16">
        <f t="shared" ref="AJ16:AJ69" si="57">(E16/3-F16/3)^2</f>
        <v>625</v>
      </c>
      <c r="AK16">
        <f t="shared" ref="AK16:AK69" si="58">(F16/3-G16/3)^2</f>
        <v>9</v>
      </c>
      <c r="AL16">
        <f t="shared" ref="AL16:AL69" si="59">(G16/3-H16/3)^2</f>
        <v>0</v>
      </c>
      <c r="AM16">
        <f t="shared" ref="AM16:AM69" si="60">(H16/3-I16/3)^2</f>
        <v>9</v>
      </c>
      <c r="AN16">
        <f t="shared" ref="AN16:AN69" si="61">(I16/3-J16/3)^2</f>
        <v>9</v>
      </c>
      <c r="AO16">
        <f t="shared" ref="AO16:AO69" si="62">(J16/3-K16/3)^2</f>
        <v>0</v>
      </c>
      <c r="AP16">
        <f t="shared" ref="AP16:AP69" si="63">(K16/3-L16/3)^2</f>
        <v>0</v>
      </c>
      <c r="AQ16">
        <f t="shared" ref="AQ16:AQ69" si="64">(L16/3-M16/3)^2</f>
        <v>0</v>
      </c>
      <c r="AR16">
        <f t="shared" ref="AR16:AR69" si="65">(M16/3-N16/3)^2</f>
        <v>0</v>
      </c>
      <c r="AS16">
        <f t="shared" ref="AS16:AS69" si="66">(N16/3-O16/3)^2</f>
        <v>0</v>
      </c>
      <c r="AT16">
        <f t="shared" ref="AT16:AT69" si="67">(O16/3-P16/3)^2</f>
        <v>0</v>
      </c>
      <c r="AU16">
        <f t="shared" ref="AU16:AU69" si="68">(P16/3-Q16/3)^2</f>
        <v>0</v>
      </c>
      <c r="AV16">
        <f t="shared" ref="AV16:AV69" si="69">(Q16/3-R16/3)^2</f>
        <v>0</v>
      </c>
      <c r="AW16">
        <f t="shared" ref="AW16:AW69" si="70">(R16/3-S16/3)^2</f>
        <v>0</v>
      </c>
      <c r="AX16">
        <f t="shared" ref="AX16:AX69" si="71">(S16/3-T16/3)^2</f>
        <v>0</v>
      </c>
      <c r="AY16">
        <f t="shared" ref="AY16:AY69" si="72">(T16/3-U16/3)^2</f>
        <v>0</v>
      </c>
      <c r="AZ16">
        <f t="shared" ref="AZ16:AZ69" si="73">(U16/3-V16/3)^2</f>
        <v>64</v>
      </c>
      <c r="BA16">
        <f t="shared" ref="BA16:BA69" si="74">(V16/3-W16/3)^2</f>
        <v>25</v>
      </c>
      <c r="BB16">
        <f t="shared" ref="BB16:BB69" si="75">(W16/3-X16/3)^2</f>
        <v>4</v>
      </c>
      <c r="BC16">
        <f t="shared" ref="BC16:BC69" si="76">(X16/3-Y16/3)^2</f>
        <v>2025</v>
      </c>
    </row>
    <row r="17" spans="1:55" x14ac:dyDescent="0.2">
      <c r="A17" s="1">
        <v>43644</v>
      </c>
      <c r="B17">
        <f>(' Chum hourly counts 2005'!B17)*3</f>
        <v>300</v>
      </c>
      <c r="C17">
        <f>(' Chum hourly counts 2005'!C17)*3</f>
        <v>51</v>
      </c>
      <c r="D17">
        <f>(' Chum hourly counts 2005'!D17)*3</f>
        <v>63</v>
      </c>
      <c r="E17">
        <f>(' Chum hourly counts 2005'!E17)*3</f>
        <v>69</v>
      </c>
      <c r="F17">
        <f>(' Chum hourly counts 2005'!F17)*3</f>
        <v>-6</v>
      </c>
      <c r="G17">
        <f>(' Chum hourly counts 2005'!G17)*3</f>
        <v>0</v>
      </c>
      <c r="H17">
        <f>(' Chum hourly counts 2005'!H17)*3</f>
        <v>0</v>
      </c>
      <c r="I17">
        <f>(' Chum hourly counts 2005'!I17)*3</f>
        <v>12</v>
      </c>
      <c r="J17">
        <f>(' Chum hourly counts 2005'!J17)*3</f>
        <v>0</v>
      </c>
      <c r="K17">
        <f>(' Chum hourly counts 2005'!K17)*3</f>
        <v>0</v>
      </c>
      <c r="L17">
        <f>(' Chum hourly counts 2005'!L17)*3</f>
        <v>0</v>
      </c>
      <c r="M17">
        <f>(' Chum hourly counts 2005'!M17)*3</f>
        <v>0</v>
      </c>
      <c r="N17">
        <f>(' Chum hourly counts 2005'!N17)*3</f>
        <v>0</v>
      </c>
      <c r="O17">
        <f>(' Chum hourly counts 2005'!O17)*3</f>
        <v>27</v>
      </c>
      <c r="P17">
        <f>(' Chum hourly counts 2005'!P17)*3</f>
        <v>0</v>
      </c>
      <c r="Q17">
        <f>(' Chum hourly counts 2005'!Q17)*3</f>
        <v>12</v>
      </c>
      <c r="R17">
        <f>(' Chum hourly counts 2005'!R17)*3</f>
        <v>9</v>
      </c>
      <c r="S17">
        <f>(' Chum hourly counts 2005'!S17)*3</f>
        <v>48</v>
      </c>
      <c r="T17">
        <f>(' Chum hourly counts 2005'!T17)*3</f>
        <v>150</v>
      </c>
      <c r="U17">
        <f>(' Chum hourly counts 2005'!U17)*3</f>
        <v>57</v>
      </c>
      <c r="V17">
        <f>(' Chum hourly counts 2005'!V17)*3</f>
        <v>9</v>
      </c>
      <c r="W17">
        <f>(' Chum hourly counts 2005'!W17)*3</f>
        <v>126</v>
      </c>
      <c r="X17">
        <f>(' Chum hourly counts 2005'!X17)*3</f>
        <v>174</v>
      </c>
      <c r="Y17">
        <f>(' Chum hourly counts 2005'!Y17)*3</f>
        <v>192</v>
      </c>
      <c r="Z17">
        <f t="shared" si="25"/>
        <v>1293</v>
      </c>
      <c r="AB17">
        <f t="shared" si="26"/>
        <v>1293</v>
      </c>
      <c r="AC17">
        <f t="shared" si="27"/>
        <v>37890.782608695656</v>
      </c>
      <c r="AE17">
        <f t="shared" si="28"/>
        <v>24</v>
      </c>
      <c r="AF17">
        <f t="shared" si="53"/>
        <v>263.13043478260869</v>
      </c>
      <c r="AG17">
        <f t="shared" si="54"/>
        <v>6889</v>
      </c>
      <c r="AH17">
        <f t="shared" si="55"/>
        <v>16</v>
      </c>
      <c r="AI17">
        <f t="shared" si="56"/>
        <v>4</v>
      </c>
      <c r="AJ17">
        <f t="shared" si="57"/>
        <v>625</v>
      </c>
      <c r="AK17">
        <f t="shared" si="58"/>
        <v>4</v>
      </c>
      <c r="AL17">
        <f t="shared" si="59"/>
        <v>0</v>
      </c>
      <c r="AM17">
        <f t="shared" si="60"/>
        <v>16</v>
      </c>
      <c r="AN17">
        <f t="shared" si="61"/>
        <v>16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0</v>
      </c>
      <c r="AS17">
        <f t="shared" si="66"/>
        <v>81</v>
      </c>
      <c r="AT17">
        <f t="shared" si="67"/>
        <v>81</v>
      </c>
      <c r="AU17">
        <f t="shared" si="68"/>
        <v>16</v>
      </c>
      <c r="AV17">
        <f t="shared" si="69"/>
        <v>1</v>
      </c>
      <c r="AW17">
        <f t="shared" si="70"/>
        <v>169</v>
      </c>
      <c r="AX17">
        <f t="shared" si="71"/>
        <v>1156</v>
      </c>
      <c r="AY17">
        <f t="shared" si="72"/>
        <v>961</v>
      </c>
      <c r="AZ17">
        <f t="shared" si="73"/>
        <v>256</v>
      </c>
      <c r="BA17">
        <f t="shared" si="74"/>
        <v>1521</v>
      </c>
      <c r="BB17">
        <f t="shared" si="75"/>
        <v>256</v>
      </c>
      <c r="BC17">
        <f t="shared" si="76"/>
        <v>36</v>
      </c>
    </row>
    <row r="18" spans="1:55" x14ac:dyDescent="0.2">
      <c r="A18" s="1">
        <v>43645</v>
      </c>
      <c r="B18">
        <f>(' Chum hourly counts 2005'!B18)*3</f>
        <v>441</v>
      </c>
      <c r="C18">
        <f>(' Chum hourly counts 2005'!C18)*3</f>
        <v>36</v>
      </c>
      <c r="D18">
        <f>(' Chum hourly counts 2005'!D18)*3</f>
        <v>39</v>
      </c>
      <c r="E18">
        <f>(' Chum hourly counts 2005'!E18)*3</f>
        <v>18</v>
      </c>
      <c r="F18">
        <f>(' Chum hourly counts 2005'!F18)*3</f>
        <v>15</v>
      </c>
      <c r="G18">
        <f>(' Chum hourly counts 2005'!G18)*3</f>
        <v>0</v>
      </c>
      <c r="H18">
        <f>(' Chum hourly counts 2005'!H18)*3</f>
        <v>0</v>
      </c>
      <c r="I18">
        <f>(' Chum hourly counts 2005'!I18)*3</f>
        <v>0</v>
      </c>
      <c r="J18">
        <f>(' Chum hourly counts 2005'!J18)*3</f>
        <v>0</v>
      </c>
      <c r="K18">
        <f>(' Chum hourly counts 2005'!K18)*3</f>
        <v>0</v>
      </c>
      <c r="L18">
        <f>(' Chum hourly counts 2005'!L18)*3</f>
        <v>0</v>
      </c>
      <c r="M18">
        <f>(' Chum hourly counts 2005'!M18)*3</f>
        <v>0</v>
      </c>
      <c r="N18">
        <f>(' Chum hourly counts 2005'!N18)*3</f>
        <v>0</v>
      </c>
      <c r="O18">
        <f>(' Chum hourly counts 2005'!O18)*3</f>
        <v>3</v>
      </c>
      <c r="P18">
        <f>(' Chum hourly counts 2005'!P18)*3</f>
        <v>0</v>
      </c>
      <c r="Q18">
        <f>(' Chum hourly counts 2005'!Q18)*3</f>
        <v>0</v>
      </c>
      <c r="R18">
        <f>(' Chum hourly counts 2005'!R18)*3</f>
        <v>0</v>
      </c>
      <c r="S18">
        <f>(' Chum hourly counts 2005'!S18)*3</f>
        <v>42</v>
      </c>
      <c r="T18">
        <f>(' Chum hourly counts 2005'!T18)*3</f>
        <v>36</v>
      </c>
      <c r="U18">
        <f>(' Chum hourly counts 2005'!U18)*3</f>
        <v>216</v>
      </c>
      <c r="V18">
        <f>(' Chum hourly counts 2005'!V18)*3</f>
        <v>9</v>
      </c>
      <c r="W18">
        <f>(' Chum hourly counts 2005'!W18)*3</f>
        <v>141</v>
      </c>
      <c r="X18">
        <f>(' Chum hourly counts 2005'!X18)*3</f>
        <v>381</v>
      </c>
      <c r="Y18">
        <f>(' Chum hourly counts 2005'!Y18)*3</f>
        <v>21</v>
      </c>
      <c r="Z18">
        <f t="shared" si="25"/>
        <v>1398</v>
      </c>
      <c r="AB18">
        <f t="shared" si="26"/>
        <v>1398</v>
      </c>
      <c r="AC18">
        <f t="shared" si="27"/>
        <v>155269.56521739133</v>
      </c>
      <c r="AE18">
        <f t="shared" si="28"/>
        <v>24</v>
      </c>
      <c r="AF18">
        <f t="shared" si="53"/>
        <v>1078.2608695652175</v>
      </c>
      <c r="AG18">
        <f t="shared" si="54"/>
        <v>18225</v>
      </c>
      <c r="AH18">
        <f t="shared" si="55"/>
        <v>1</v>
      </c>
      <c r="AI18">
        <f t="shared" si="56"/>
        <v>49</v>
      </c>
      <c r="AJ18">
        <f t="shared" si="57"/>
        <v>1</v>
      </c>
      <c r="AK18">
        <f t="shared" si="58"/>
        <v>25</v>
      </c>
      <c r="AL18">
        <f t="shared" si="59"/>
        <v>0</v>
      </c>
      <c r="AM18">
        <f t="shared" si="60"/>
        <v>0</v>
      </c>
      <c r="AN18">
        <f t="shared" si="61"/>
        <v>0</v>
      </c>
      <c r="AO18">
        <f t="shared" si="62"/>
        <v>0</v>
      </c>
      <c r="AP18">
        <f t="shared" si="63"/>
        <v>0</v>
      </c>
      <c r="AQ18">
        <f t="shared" si="64"/>
        <v>0</v>
      </c>
      <c r="AR18">
        <f t="shared" si="65"/>
        <v>0</v>
      </c>
      <c r="AS18">
        <f t="shared" si="66"/>
        <v>1</v>
      </c>
      <c r="AT18">
        <f t="shared" si="67"/>
        <v>1</v>
      </c>
      <c r="AU18">
        <f t="shared" si="68"/>
        <v>0</v>
      </c>
      <c r="AV18">
        <f t="shared" si="69"/>
        <v>0</v>
      </c>
      <c r="AW18">
        <f t="shared" si="70"/>
        <v>196</v>
      </c>
      <c r="AX18">
        <f t="shared" si="71"/>
        <v>4</v>
      </c>
      <c r="AY18">
        <f t="shared" si="72"/>
        <v>3600</v>
      </c>
      <c r="AZ18">
        <f t="shared" si="73"/>
        <v>4761</v>
      </c>
      <c r="BA18">
        <f t="shared" si="74"/>
        <v>1936</v>
      </c>
      <c r="BB18">
        <f t="shared" si="75"/>
        <v>6400</v>
      </c>
      <c r="BC18">
        <f t="shared" si="76"/>
        <v>14400</v>
      </c>
    </row>
    <row r="19" spans="1:55" x14ac:dyDescent="0.2">
      <c r="A19" s="1">
        <v>43646</v>
      </c>
      <c r="B19">
        <f>(' Chum hourly counts 2005'!B19)*3</f>
        <v>42</v>
      </c>
      <c r="C19">
        <f>(' Chum hourly counts 2005'!C19)*3</f>
        <v>45</v>
      </c>
      <c r="D19">
        <f>(' Chum hourly counts 2005'!D19)*3</f>
        <v>105</v>
      </c>
      <c r="E19">
        <f>(' Chum hourly counts 2005'!E19)*3</f>
        <v>0</v>
      </c>
      <c r="F19">
        <f>(' Chum hourly counts 2005'!F19)*3</f>
        <v>0</v>
      </c>
      <c r="G19">
        <f>(' Chum hourly counts 2005'!G19)*3</f>
        <v>3</v>
      </c>
      <c r="H19">
        <f>(' Chum hourly counts 2005'!H19)*3</f>
        <v>0</v>
      </c>
      <c r="I19">
        <f>(' Chum hourly counts 2005'!I19)*3</f>
        <v>0</v>
      </c>
      <c r="J19">
        <f>(' Chum hourly counts 2005'!J19)*3</f>
        <v>3</v>
      </c>
      <c r="K19">
        <f>(' Chum hourly counts 2005'!K19)*3</f>
        <v>0</v>
      </c>
      <c r="L19">
        <f>(' Chum hourly counts 2005'!L19)*3</f>
        <v>0</v>
      </c>
      <c r="M19">
        <f>(' Chum hourly counts 2005'!M19)*3</f>
        <v>0</v>
      </c>
      <c r="N19">
        <f>(' Chum hourly counts 2005'!N19)*3</f>
        <v>0</v>
      </c>
      <c r="O19">
        <f>(' Chum hourly counts 2005'!O19)*3</f>
        <v>0</v>
      </c>
      <c r="P19">
        <f>(' Chum hourly counts 2005'!P19)*3</f>
        <v>3</v>
      </c>
      <c r="Q19">
        <f>(' Chum hourly counts 2005'!Q19)*3</f>
        <v>0</v>
      </c>
      <c r="R19">
        <f>(' Chum hourly counts 2005'!R19)*3</f>
        <v>0</v>
      </c>
      <c r="S19">
        <f>(' Chum hourly counts 2005'!S19)*3</f>
        <v>0</v>
      </c>
      <c r="T19">
        <f>(' Chum hourly counts 2005'!T19)*3</f>
        <v>0</v>
      </c>
      <c r="U19">
        <f>(' Chum hourly counts 2005'!U19)*3</f>
        <v>0</v>
      </c>
      <c r="V19">
        <f>(' Chum hourly counts 2005'!V19)*3</f>
        <v>0</v>
      </c>
      <c r="W19">
        <f>(' Chum hourly counts 2005'!W19)*3</f>
        <v>0</v>
      </c>
      <c r="X19">
        <f>(' Chum hourly counts 2005'!X19)*3</f>
        <v>6</v>
      </c>
      <c r="Y19">
        <f>(' Chum hourly counts 2005'!Y19)*3</f>
        <v>189</v>
      </c>
      <c r="Z19">
        <f t="shared" si="25"/>
        <v>396</v>
      </c>
      <c r="AB19">
        <f t="shared" si="26"/>
        <v>396</v>
      </c>
      <c r="AC19">
        <f t="shared" si="27"/>
        <v>16769.739130434788</v>
      </c>
      <c r="AE19">
        <f t="shared" si="28"/>
        <v>24</v>
      </c>
      <c r="AF19">
        <f t="shared" si="53"/>
        <v>116.45652173913044</v>
      </c>
      <c r="AG19">
        <f t="shared" si="54"/>
        <v>1</v>
      </c>
      <c r="AH19">
        <f t="shared" si="55"/>
        <v>400</v>
      </c>
      <c r="AI19">
        <f t="shared" si="56"/>
        <v>1225</v>
      </c>
      <c r="AJ19">
        <f t="shared" si="57"/>
        <v>0</v>
      </c>
      <c r="AK19">
        <f t="shared" si="58"/>
        <v>1</v>
      </c>
      <c r="AL19">
        <f t="shared" si="59"/>
        <v>1</v>
      </c>
      <c r="AM19">
        <f t="shared" si="60"/>
        <v>0</v>
      </c>
      <c r="AN19">
        <f t="shared" si="61"/>
        <v>1</v>
      </c>
      <c r="AO19">
        <f t="shared" si="62"/>
        <v>1</v>
      </c>
      <c r="AP19">
        <f t="shared" si="63"/>
        <v>0</v>
      </c>
      <c r="AQ19">
        <f t="shared" si="64"/>
        <v>0</v>
      </c>
      <c r="AR19">
        <f t="shared" si="65"/>
        <v>0</v>
      </c>
      <c r="AS19">
        <f t="shared" si="66"/>
        <v>0</v>
      </c>
      <c r="AT19">
        <f t="shared" si="67"/>
        <v>1</v>
      </c>
      <c r="AU19">
        <f t="shared" si="68"/>
        <v>1</v>
      </c>
      <c r="AV19">
        <f t="shared" si="69"/>
        <v>0</v>
      </c>
      <c r="AW19">
        <f t="shared" si="70"/>
        <v>0</v>
      </c>
      <c r="AX19">
        <f t="shared" si="71"/>
        <v>0</v>
      </c>
      <c r="AY19">
        <f t="shared" si="72"/>
        <v>0</v>
      </c>
      <c r="AZ19">
        <f t="shared" si="73"/>
        <v>0</v>
      </c>
      <c r="BA19">
        <f t="shared" si="74"/>
        <v>0</v>
      </c>
      <c r="BB19">
        <f t="shared" si="75"/>
        <v>4</v>
      </c>
      <c r="BC19">
        <f t="shared" si="76"/>
        <v>3721</v>
      </c>
    </row>
    <row r="20" spans="1:55" x14ac:dyDescent="0.2">
      <c r="A20" s="1">
        <v>43647</v>
      </c>
      <c r="B20">
        <f>(' Chum hourly counts 2005'!B20)*3</f>
        <v>12</v>
      </c>
      <c r="C20">
        <f>(' Chum hourly counts 2005'!C20)*3</f>
        <v>21</v>
      </c>
      <c r="D20">
        <f>(' Chum hourly counts 2005'!D20)*3</f>
        <v>57</v>
      </c>
      <c r="E20">
        <f>(' Chum hourly counts 2005'!E20)*3</f>
        <v>3</v>
      </c>
      <c r="F20">
        <f>(' Chum hourly counts 2005'!F20)*3</f>
        <v>21</v>
      </c>
      <c r="G20">
        <f>(' Chum hourly counts 2005'!G20)*3</f>
        <v>33</v>
      </c>
      <c r="H20">
        <f>(' Chum hourly counts 2005'!H20)*3</f>
        <v>0</v>
      </c>
      <c r="I20">
        <f>(' Chum hourly counts 2005'!I20)*3</f>
        <v>3</v>
      </c>
      <c r="J20">
        <f>(' Chum hourly counts 2005'!J20)*3</f>
        <v>0</v>
      </c>
      <c r="K20">
        <f>(' Chum hourly counts 2005'!K20)*3</f>
        <v>0</v>
      </c>
      <c r="L20">
        <f>(' Chum hourly counts 2005'!L20)*3</f>
        <v>0</v>
      </c>
      <c r="M20">
        <f>(' Chum hourly counts 2005'!M20)*3</f>
        <v>0</v>
      </c>
      <c r="N20">
        <f>(' Chum hourly counts 2005'!N20)*3</f>
        <v>0</v>
      </c>
      <c r="O20">
        <f>(' Chum hourly counts 2005'!O20)*3</f>
        <v>0</v>
      </c>
      <c r="P20">
        <f>(' Chum hourly counts 2005'!P20)*3</f>
        <v>0</v>
      </c>
      <c r="Q20">
        <f>(' Chum hourly counts 2005'!Q20)*3</f>
        <v>3</v>
      </c>
      <c r="R20">
        <f>(' Chum hourly counts 2005'!R20)*3</f>
        <v>15</v>
      </c>
      <c r="S20">
        <f>(' Chum hourly counts 2005'!S20)*3</f>
        <v>39</v>
      </c>
      <c r="T20">
        <f>(' Chum hourly counts 2005'!T20)*3</f>
        <v>66</v>
      </c>
      <c r="U20">
        <f>(' Chum hourly counts 2005'!U20)*3</f>
        <v>6</v>
      </c>
      <c r="V20">
        <f>(' Chum hourly counts 2005'!V20)*3</f>
        <v>207</v>
      </c>
      <c r="W20">
        <f>(' Chum hourly counts 2005'!W20)*3</f>
        <v>111</v>
      </c>
      <c r="X20">
        <f>(' Chum hourly counts 2005'!X20)*3</f>
        <v>69</v>
      </c>
      <c r="Y20">
        <f>(' Chum hourly counts 2005'!Y20)*3</f>
        <v>30</v>
      </c>
      <c r="Z20">
        <f t="shared" si="25"/>
        <v>696</v>
      </c>
      <c r="AB20">
        <f t="shared" si="26"/>
        <v>696</v>
      </c>
      <c r="AC20">
        <f t="shared" si="27"/>
        <v>22201.043478260872</v>
      </c>
      <c r="AE20">
        <f t="shared" si="28"/>
        <v>24</v>
      </c>
      <c r="AF20">
        <f t="shared" si="53"/>
        <v>154.17391304347825</v>
      </c>
      <c r="AG20">
        <f t="shared" si="54"/>
        <v>9</v>
      </c>
      <c r="AH20">
        <f t="shared" si="55"/>
        <v>144</v>
      </c>
      <c r="AI20">
        <f t="shared" si="56"/>
        <v>324</v>
      </c>
      <c r="AJ20">
        <f t="shared" si="57"/>
        <v>36</v>
      </c>
      <c r="AK20">
        <f t="shared" si="58"/>
        <v>16</v>
      </c>
      <c r="AL20">
        <f t="shared" si="59"/>
        <v>121</v>
      </c>
      <c r="AM20">
        <f t="shared" si="60"/>
        <v>1</v>
      </c>
      <c r="AN20">
        <f t="shared" si="61"/>
        <v>1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0</v>
      </c>
      <c r="AS20">
        <f t="shared" si="66"/>
        <v>0</v>
      </c>
      <c r="AT20">
        <f t="shared" si="67"/>
        <v>0</v>
      </c>
      <c r="AU20">
        <f t="shared" si="68"/>
        <v>1</v>
      </c>
      <c r="AV20">
        <f t="shared" si="69"/>
        <v>16</v>
      </c>
      <c r="AW20">
        <f t="shared" si="70"/>
        <v>64</v>
      </c>
      <c r="AX20">
        <f t="shared" si="71"/>
        <v>81</v>
      </c>
      <c r="AY20">
        <f t="shared" si="72"/>
        <v>400</v>
      </c>
      <c r="AZ20">
        <f t="shared" si="73"/>
        <v>4489</v>
      </c>
      <c r="BA20">
        <f t="shared" si="74"/>
        <v>1024</v>
      </c>
      <c r="BB20">
        <f t="shared" si="75"/>
        <v>196</v>
      </c>
      <c r="BC20">
        <f t="shared" si="76"/>
        <v>169</v>
      </c>
    </row>
    <row r="21" spans="1:55" x14ac:dyDescent="0.2">
      <c r="A21" s="1">
        <v>43648</v>
      </c>
      <c r="B21">
        <f>(' Chum hourly counts 2005'!B21)*3</f>
        <v>0</v>
      </c>
      <c r="C21">
        <f>(' Chum hourly counts 2005'!C21)*3</f>
        <v>6</v>
      </c>
      <c r="D21">
        <f>(' Chum hourly counts 2005'!D21)*3</f>
        <v>-3</v>
      </c>
      <c r="E21">
        <f>(' Chum hourly counts 2005'!E21)*3</f>
        <v>0</v>
      </c>
      <c r="F21">
        <f>(' Chum hourly counts 2005'!F21)*3</f>
        <v>0</v>
      </c>
      <c r="G21">
        <f>(' Chum hourly counts 2005'!G21)*3</f>
        <v>0</v>
      </c>
      <c r="H21">
        <f>(' Chum hourly counts 2005'!H21)*3</f>
        <v>0</v>
      </c>
      <c r="I21">
        <f>(' Chum hourly counts 2005'!I21)*3</f>
        <v>-6</v>
      </c>
      <c r="J21">
        <f>(' Chum hourly counts 2005'!J21)*3</f>
        <v>0</v>
      </c>
      <c r="K21">
        <f>(' Chum hourly counts 2005'!K21)*3</f>
        <v>0</v>
      </c>
      <c r="L21">
        <f>(' Chum hourly counts 2005'!L21)*3</f>
        <v>0</v>
      </c>
      <c r="M21">
        <f>(' Chum hourly counts 2005'!M21)*3</f>
        <v>0</v>
      </c>
      <c r="N21">
        <f>(' Chum hourly counts 2005'!N21)*3</f>
        <v>0</v>
      </c>
      <c r="O21">
        <f>(' Chum hourly counts 2005'!O21)*3</f>
        <v>0</v>
      </c>
      <c r="P21">
        <f>(' Chum hourly counts 2005'!P21)*3</f>
        <v>0</v>
      </c>
      <c r="Q21">
        <f>(' Chum hourly counts 2005'!Q21)*3</f>
        <v>3</v>
      </c>
      <c r="R21">
        <f>(' Chum hourly counts 2005'!R21)*3</f>
        <v>0</v>
      </c>
      <c r="S21">
        <f>(' Chum hourly counts 2005'!S21)*3</f>
        <v>0</v>
      </c>
      <c r="T21">
        <f>(' Chum hourly counts 2005'!T21)*3</f>
        <v>0</v>
      </c>
      <c r="U21">
        <f>(' Chum hourly counts 2005'!U21)*3</f>
        <v>0</v>
      </c>
      <c r="V21">
        <f>(' Chum hourly counts 2005'!V21)*3</f>
        <v>3</v>
      </c>
      <c r="W21">
        <f>(' Chum hourly counts 2005'!W21)*3</f>
        <v>3</v>
      </c>
      <c r="X21">
        <f>(' Chum hourly counts 2005'!X21)*3</f>
        <v>9</v>
      </c>
      <c r="Y21">
        <f>(' Chum hourly counts 2005'!Y21)*3</f>
        <v>150</v>
      </c>
      <c r="Z21">
        <f t="shared" si="25"/>
        <v>165</v>
      </c>
      <c r="AB21">
        <f t="shared" si="26"/>
        <v>165</v>
      </c>
      <c r="AC21">
        <f t="shared" si="27"/>
        <v>7005.913043478261</v>
      </c>
      <c r="AE21">
        <f t="shared" si="28"/>
        <v>24</v>
      </c>
      <c r="AF21">
        <f t="shared" si="53"/>
        <v>48.652173913043477</v>
      </c>
      <c r="AG21">
        <f t="shared" si="54"/>
        <v>4</v>
      </c>
      <c r="AH21">
        <f t="shared" si="55"/>
        <v>9</v>
      </c>
      <c r="AI21">
        <f t="shared" si="56"/>
        <v>1</v>
      </c>
      <c r="AJ21">
        <f t="shared" si="57"/>
        <v>0</v>
      </c>
      <c r="AK21">
        <f t="shared" si="58"/>
        <v>0</v>
      </c>
      <c r="AL21">
        <f t="shared" si="59"/>
        <v>0</v>
      </c>
      <c r="AM21">
        <f t="shared" si="60"/>
        <v>4</v>
      </c>
      <c r="AN21">
        <f t="shared" si="61"/>
        <v>4</v>
      </c>
      <c r="AO21">
        <f t="shared" si="62"/>
        <v>0</v>
      </c>
      <c r="AP21">
        <f t="shared" si="63"/>
        <v>0</v>
      </c>
      <c r="AQ21">
        <f t="shared" si="64"/>
        <v>0</v>
      </c>
      <c r="AR21">
        <f t="shared" si="65"/>
        <v>0</v>
      </c>
      <c r="AS21">
        <f t="shared" si="66"/>
        <v>0</v>
      </c>
      <c r="AT21">
        <f t="shared" si="67"/>
        <v>0</v>
      </c>
      <c r="AU21">
        <f t="shared" si="68"/>
        <v>1</v>
      </c>
      <c r="AV21">
        <f t="shared" si="69"/>
        <v>1</v>
      </c>
      <c r="AW21">
        <f t="shared" si="70"/>
        <v>0</v>
      </c>
      <c r="AX21">
        <f t="shared" si="71"/>
        <v>0</v>
      </c>
      <c r="AY21">
        <f t="shared" si="72"/>
        <v>0</v>
      </c>
      <c r="AZ21">
        <f t="shared" si="73"/>
        <v>1</v>
      </c>
      <c r="BA21">
        <f t="shared" si="74"/>
        <v>0</v>
      </c>
      <c r="BB21">
        <f t="shared" si="75"/>
        <v>4</v>
      </c>
      <c r="BC21">
        <f t="shared" si="76"/>
        <v>2209</v>
      </c>
    </row>
    <row r="22" spans="1:55" x14ac:dyDescent="0.2">
      <c r="A22" s="1">
        <v>43649</v>
      </c>
      <c r="B22">
        <f>(' Chum hourly counts 2005'!B22)*3</f>
        <v>69</v>
      </c>
      <c r="C22">
        <f>(' Chum hourly counts 2005'!C22)*3</f>
        <v>36</v>
      </c>
      <c r="D22">
        <f>(' Chum hourly counts 2005'!D22)*3</f>
        <v>30</v>
      </c>
      <c r="E22">
        <f>(' Chum hourly counts 2005'!E22)*3</f>
        <v>24</v>
      </c>
      <c r="F22">
        <f>(' Chum hourly counts 2005'!F22)*3</f>
        <v>3</v>
      </c>
      <c r="G22">
        <f>(' Chum hourly counts 2005'!G22)*3</f>
        <v>0</v>
      </c>
      <c r="H22">
        <f>(' Chum hourly counts 2005'!H22)*3</f>
        <v>0</v>
      </c>
      <c r="I22">
        <f>(' Chum hourly counts 2005'!I22)*3</f>
        <v>-3</v>
      </c>
      <c r="J22">
        <f>(' Chum hourly counts 2005'!J22)*3</f>
        <v>-3</v>
      </c>
      <c r="K22">
        <f>(' Chum hourly counts 2005'!K22)*3</f>
        <v>0</v>
      </c>
      <c r="L22">
        <f>(' Chum hourly counts 2005'!L22)*3</f>
        <v>0</v>
      </c>
      <c r="M22">
        <f>(' Chum hourly counts 2005'!M22)*3</f>
        <v>0</v>
      </c>
      <c r="N22">
        <f>(' Chum hourly counts 2005'!N22)*3</f>
        <v>0</v>
      </c>
      <c r="O22">
        <f>(' Chum hourly counts 2005'!O22)*3</f>
        <v>0</v>
      </c>
      <c r="P22">
        <f>(' Chum hourly counts 2005'!P22)*3</f>
        <v>0</v>
      </c>
      <c r="Q22">
        <f>(' Chum hourly counts 2005'!Q22)*3</f>
        <v>0</v>
      </c>
      <c r="R22">
        <f>(' Chum hourly counts 2005'!R22)*3</f>
        <v>0</v>
      </c>
      <c r="S22">
        <f>(' Chum hourly counts 2005'!S22)*3</f>
        <v>0</v>
      </c>
      <c r="T22">
        <f>(' Chum hourly counts 2005'!T22)*3</f>
        <v>0</v>
      </c>
      <c r="U22">
        <f>(' Chum hourly counts 2005'!U22)*3</f>
        <v>15</v>
      </c>
      <c r="V22">
        <f>(' Chum hourly counts 2005'!V22)*3</f>
        <v>150</v>
      </c>
      <c r="W22">
        <f>(' Chum hourly counts 2005'!W22)*3</f>
        <v>15</v>
      </c>
      <c r="X22">
        <f>(' Chum hourly counts 2005'!X22)*3</f>
        <v>0</v>
      </c>
      <c r="Y22">
        <f>(' Chum hourly counts 2005'!Y22)*3</f>
        <v>0</v>
      </c>
      <c r="Z22">
        <f t="shared" si="25"/>
        <v>336</v>
      </c>
      <c r="AB22">
        <f t="shared" si="26"/>
        <v>336</v>
      </c>
      <c r="AC22">
        <f t="shared" si="27"/>
        <v>13401.391304347828</v>
      </c>
      <c r="AE22">
        <f t="shared" si="28"/>
        <v>24</v>
      </c>
      <c r="AF22">
        <f t="shared" si="53"/>
        <v>93.065217391304344</v>
      </c>
      <c r="AG22">
        <f t="shared" si="54"/>
        <v>121</v>
      </c>
      <c r="AH22">
        <f t="shared" si="55"/>
        <v>4</v>
      </c>
      <c r="AI22">
        <f t="shared" si="56"/>
        <v>4</v>
      </c>
      <c r="AJ22">
        <f t="shared" si="57"/>
        <v>49</v>
      </c>
      <c r="AK22">
        <f t="shared" si="58"/>
        <v>1</v>
      </c>
      <c r="AL22">
        <f t="shared" si="59"/>
        <v>0</v>
      </c>
      <c r="AM22">
        <f t="shared" si="60"/>
        <v>1</v>
      </c>
      <c r="AN22">
        <f t="shared" si="61"/>
        <v>0</v>
      </c>
      <c r="AO22">
        <f t="shared" si="62"/>
        <v>1</v>
      </c>
      <c r="AP22">
        <f t="shared" si="63"/>
        <v>0</v>
      </c>
      <c r="AQ22">
        <f t="shared" si="64"/>
        <v>0</v>
      </c>
      <c r="AR22">
        <f t="shared" si="65"/>
        <v>0</v>
      </c>
      <c r="AS22">
        <f t="shared" si="66"/>
        <v>0</v>
      </c>
      <c r="AT22">
        <f t="shared" si="67"/>
        <v>0</v>
      </c>
      <c r="AU22">
        <f t="shared" si="68"/>
        <v>0</v>
      </c>
      <c r="AV22">
        <f t="shared" si="69"/>
        <v>0</v>
      </c>
      <c r="AW22">
        <f t="shared" si="70"/>
        <v>0</v>
      </c>
      <c r="AX22">
        <f t="shared" si="71"/>
        <v>0</v>
      </c>
      <c r="AY22">
        <f t="shared" si="72"/>
        <v>25</v>
      </c>
      <c r="AZ22">
        <f t="shared" si="73"/>
        <v>2025</v>
      </c>
      <c r="BA22">
        <f t="shared" si="74"/>
        <v>2025</v>
      </c>
      <c r="BB22">
        <f t="shared" si="75"/>
        <v>25</v>
      </c>
      <c r="BC22">
        <f t="shared" si="76"/>
        <v>0</v>
      </c>
    </row>
    <row r="23" spans="1:55" x14ac:dyDescent="0.2">
      <c r="A23" s="1">
        <v>43650</v>
      </c>
      <c r="B23">
        <f>(' Chum hourly counts 2005'!B23)*3</f>
        <v>15</v>
      </c>
      <c r="C23">
        <f>(' Chum hourly counts 2005'!C23)*3</f>
        <v>12</v>
      </c>
      <c r="D23">
        <f>(' Chum hourly counts 2005'!D23)*3</f>
        <v>0</v>
      </c>
      <c r="E23">
        <f>(' Chum hourly counts 2005'!E23)*3</f>
        <v>6</v>
      </c>
      <c r="F23">
        <f>(' Chum hourly counts 2005'!F23)*3</f>
        <v>0</v>
      </c>
      <c r="G23">
        <f>(' Chum hourly counts 2005'!G23)*3</f>
        <v>3</v>
      </c>
      <c r="H23">
        <f>(' Chum hourly counts 2005'!H23)*3</f>
        <v>15</v>
      </c>
      <c r="I23">
        <f>(' Chum hourly counts 2005'!I23)*3</f>
        <v>3</v>
      </c>
      <c r="J23">
        <f>(' Chum hourly counts 2005'!J23)*3</f>
        <v>0</v>
      </c>
      <c r="K23">
        <f>(' Chum hourly counts 2005'!K23)*3</f>
        <v>0</v>
      </c>
      <c r="L23">
        <f>(' Chum hourly counts 2005'!L23)*3</f>
        <v>0</v>
      </c>
      <c r="M23">
        <f>(' Chum hourly counts 2005'!M23)*3</f>
        <v>0</v>
      </c>
      <c r="N23">
        <f>(' Chum hourly counts 2005'!N23)*3</f>
        <v>3</v>
      </c>
      <c r="O23">
        <f>(' Chum hourly counts 2005'!O23)*3</f>
        <v>0</v>
      </c>
      <c r="P23">
        <f>(' Chum hourly counts 2005'!P23)*3</f>
        <v>0</v>
      </c>
      <c r="Q23">
        <f>(' Chum hourly counts 2005'!Q23)*3</f>
        <v>3</v>
      </c>
      <c r="R23">
        <f>(' Chum hourly counts 2005'!R23)*3</f>
        <v>0</v>
      </c>
      <c r="S23">
        <f>(' Chum hourly counts 2005'!S23)*3</f>
        <v>9</v>
      </c>
      <c r="T23">
        <f>(' Chum hourly counts 2005'!T23)*3</f>
        <v>60</v>
      </c>
      <c r="U23">
        <f>(' Chum hourly counts 2005'!U23)*3</f>
        <v>177</v>
      </c>
      <c r="V23">
        <f>(' Chum hourly counts 2005'!V23)*3</f>
        <v>75</v>
      </c>
      <c r="W23">
        <f>(' Chum hourly counts 2005'!W23)*3</f>
        <v>381</v>
      </c>
      <c r="X23">
        <f>(' Chum hourly counts 2005'!X23)*3</f>
        <v>39</v>
      </c>
      <c r="Y23">
        <f>(' Chum hourly counts 2005'!Y23)*3</f>
        <v>0</v>
      </c>
      <c r="Z23">
        <f t="shared" si="25"/>
        <v>801</v>
      </c>
      <c r="AB23">
        <f t="shared" si="26"/>
        <v>801</v>
      </c>
      <c r="AC23">
        <f t="shared" si="27"/>
        <v>83291.478260869582</v>
      </c>
      <c r="AE23">
        <f t="shared" si="28"/>
        <v>24</v>
      </c>
      <c r="AF23">
        <f t="shared" si="53"/>
        <v>578.41304347826087</v>
      </c>
      <c r="AG23">
        <f t="shared" si="54"/>
        <v>1</v>
      </c>
      <c r="AH23">
        <f t="shared" si="55"/>
        <v>16</v>
      </c>
      <c r="AI23">
        <f t="shared" si="56"/>
        <v>4</v>
      </c>
      <c r="AJ23">
        <f t="shared" si="57"/>
        <v>4</v>
      </c>
      <c r="AK23">
        <f t="shared" si="58"/>
        <v>1</v>
      </c>
      <c r="AL23">
        <f t="shared" si="59"/>
        <v>16</v>
      </c>
      <c r="AM23">
        <f t="shared" si="60"/>
        <v>16</v>
      </c>
      <c r="AN23">
        <f t="shared" si="61"/>
        <v>1</v>
      </c>
      <c r="AO23">
        <f t="shared" si="62"/>
        <v>0</v>
      </c>
      <c r="AP23">
        <f t="shared" si="63"/>
        <v>0</v>
      </c>
      <c r="AQ23">
        <f t="shared" si="64"/>
        <v>0</v>
      </c>
      <c r="AR23">
        <f t="shared" si="65"/>
        <v>1</v>
      </c>
      <c r="AS23">
        <f t="shared" si="66"/>
        <v>1</v>
      </c>
      <c r="AT23">
        <f t="shared" si="67"/>
        <v>0</v>
      </c>
      <c r="AU23">
        <f t="shared" si="68"/>
        <v>1</v>
      </c>
      <c r="AV23">
        <f t="shared" si="69"/>
        <v>1</v>
      </c>
      <c r="AW23">
        <f t="shared" si="70"/>
        <v>9</v>
      </c>
      <c r="AX23">
        <f t="shared" si="71"/>
        <v>289</v>
      </c>
      <c r="AY23">
        <f t="shared" si="72"/>
        <v>1521</v>
      </c>
      <c r="AZ23">
        <f t="shared" si="73"/>
        <v>1156</v>
      </c>
      <c r="BA23">
        <f t="shared" si="74"/>
        <v>10404</v>
      </c>
      <c r="BB23">
        <f t="shared" si="75"/>
        <v>12996</v>
      </c>
      <c r="BC23">
        <f t="shared" si="76"/>
        <v>169</v>
      </c>
    </row>
    <row r="24" spans="1:55" x14ac:dyDescent="0.2">
      <c r="A24" s="1">
        <v>43651</v>
      </c>
      <c r="B24">
        <f>(' Chum hourly counts 2005'!B24)*3</f>
        <v>9</v>
      </c>
      <c r="C24">
        <f>(' Chum hourly counts 2005'!C24)*3</f>
        <v>90</v>
      </c>
      <c r="D24">
        <f>(' Chum hourly counts 2005'!D24)*3</f>
        <v>27</v>
      </c>
      <c r="E24">
        <f>(' Chum hourly counts 2005'!E24)*3</f>
        <v>9</v>
      </c>
      <c r="F24">
        <f>(' Chum hourly counts 2005'!F24)*3</f>
        <v>15</v>
      </c>
      <c r="G24">
        <f>(' Chum hourly counts 2005'!G24)*3</f>
        <v>0</v>
      </c>
      <c r="H24">
        <f>(' Chum hourly counts 2005'!H24)*3</f>
        <v>0</v>
      </c>
      <c r="I24">
        <f>(' Chum hourly counts 2005'!I24)*3</f>
        <v>0</v>
      </c>
      <c r="J24">
        <f>(' Chum hourly counts 2005'!J24)*3</f>
        <v>0</v>
      </c>
      <c r="K24">
        <f>(' Chum hourly counts 2005'!K24)*3</f>
        <v>0</v>
      </c>
      <c r="L24">
        <f>(' Chum hourly counts 2005'!L24)*3</f>
        <v>0</v>
      </c>
      <c r="M24">
        <f>(' Chum hourly counts 2005'!M24)*3</f>
        <v>0</v>
      </c>
      <c r="N24">
        <f>(' Chum hourly counts 2005'!N24)*3</f>
        <v>0</v>
      </c>
      <c r="O24">
        <f>(' Chum hourly counts 2005'!O24)*3</f>
        <v>0</v>
      </c>
      <c r="P24">
        <f>(' Chum hourly counts 2005'!P24)*3</f>
        <v>0</v>
      </c>
      <c r="Q24">
        <f>(' Chum hourly counts 2005'!Q24)*3</f>
        <v>0</v>
      </c>
      <c r="R24">
        <f>(' Chum hourly counts 2005'!R24)*3</f>
        <v>0</v>
      </c>
      <c r="S24">
        <f>(' Chum hourly counts 2005'!S24)*3</f>
        <v>6</v>
      </c>
      <c r="T24">
        <f>(' Chum hourly counts 2005'!T24)*3</f>
        <v>36</v>
      </c>
      <c r="U24">
        <f>(' Chum hourly counts 2005'!U24)*3</f>
        <v>39</v>
      </c>
      <c r="V24">
        <f>(' Chum hourly counts 2005'!V24)*3</f>
        <v>0</v>
      </c>
      <c r="W24">
        <f>(' Chum hourly counts 2005'!W24)*3</f>
        <v>0</v>
      </c>
      <c r="X24">
        <f>(' Chum hourly counts 2005'!X24)*3</f>
        <v>0</v>
      </c>
      <c r="Y24">
        <f>(' Chum hourly counts 2005'!Y24)*3</f>
        <v>9</v>
      </c>
      <c r="Z24">
        <f t="shared" si="25"/>
        <v>240</v>
      </c>
      <c r="AB24">
        <f t="shared" si="26"/>
        <v>240</v>
      </c>
      <c r="AC24">
        <f t="shared" si="27"/>
        <v>4752.0000000000009</v>
      </c>
      <c r="AE24">
        <f t="shared" si="28"/>
        <v>24</v>
      </c>
      <c r="AF24">
        <f t="shared" si="53"/>
        <v>33</v>
      </c>
      <c r="AG24">
        <f t="shared" si="54"/>
        <v>729</v>
      </c>
      <c r="AH24">
        <f t="shared" si="55"/>
        <v>441</v>
      </c>
      <c r="AI24">
        <f t="shared" si="56"/>
        <v>36</v>
      </c>
      <c r="AJ24">
        <f t="shared" si="57"/>
        <v>4</v>
      </c>
      <c r="AK24">
        <f t="shared" si="58"/>
        <v>25</v>
      </c>
      <c r="AL24">
        <f t="shared" si="59"/>
        <v>0</v>
      </c>
      <c r="AM24">
        <f t="shared" si="60"/>
        <v>0</v>
      </c>
      <c r="AN24">
        <f t="shared" si="61"/>
        <v>0</v>
      </c>
      <c r="AO24">
        <f t="shared" si="62"/>
        <v>0</v>
      </c>
      <c r="AP24">
        <f t="shared" si="63"/>
        <v>0</v>
      </c>
      <c r="AQ24">
        <f t="shared" si="64"/>
        <v>0</v>
      </c>
      <c r="AR24">
        <f t="shared" si="65"/>
        <v>0</v>
      </c>
      <c r="AS24">
        <f t="shared" si="66"/>
        <v>0</v>
      </c>
      <c r="AT24">
        <f t="shared" si="67"/>
        <v>0</v>
      </c>
      <c r="AU24">
        <f t="shared" si="68"/>
        <v>0</v>
      </c>
      <c r="AV24">
        <f t="shared" si="69"/>
        <v>0</v>
      </c>
      <c r="AW24">
        <f t="shared" si="70"/>
        <v>4</v>
      </c>
      <c r="AX24">
        <f t="shared" si="71"/>
        <v>100</v>
      </c>
      <c r="AY24">
        <f t="shared" si="72"/>
        <v>1</v>
      </c>
      <c r="AZ24">
        <f t="shared" si="73"/>
        <v>169</v>
      </c>
      <c r="BA24">
        <f t="shared" si="74"/>
        <v>0</v>
      </c>
      <c r="BB24">
        <f t="shared" si="75"/>
        <v>0</v>
      </c>
      <c r="BC24">
        <f t="shared" si="76"/>
        <v>9</v>
      </c>
    </row>
    <row r="25" spans="1:55" x14ac:dyDescent="0.2">
      <c r="A25" s="1">
        <v>43652</v>
      </c>
      <c r="B25">
        <f>(' Chum hourly counts 2005'!B25)*3</f>
        <v>39</v>
      </c>
      <c r="C25">
        <f>(' Chum hourly counts 2005'!C25)*3</f>
        <v>36</v>
      </c>
      <c r="D25">
        <f>(' Chum hourly counts 2005'!D25)*3</f>
        <v>3</v>
      </c>
      <c r="E25">
        <f>(' Chum hourly counts 2005'!E25)*3</f>
        <v>0</v>
      </c>
      <c r="F25">
        <f>(' Chum hourly counts 2005'!F25)*3</f>
        <v>27</v>
      </c>
      <c r="G25">
        <f>(' Chum hourly counts 2005'!G25)*3</f>
        <v>0</v>
      </c>
      <c r="H25">
        <f>(' Chum hourly counts 2005'!H25)*3</f>
        <v>0</v>
      </c>
      <c r="I25">
        <f>(' Chum hourly counts 2005'!I25)*3</f>
        <v>0</v>
      </c>
      <c r="J25">
        <f>(' Chum hourly counts 2005'!J25)*3</f>
        <v>0</v>
      </c>
      <c r="K25">
        <f>(' Chum hourly counts 2005'!K25)*3</f>
        <v>0</v>
      </c>
      <c r="L25">
        <f>(' Chum hourly counts 2005'!L25)*3</f>
        <v>0</v>
      </c>
      <c r="M25">
        <f>(' Chum hourly counts 2005'!M25)*3</f>
        <v>6</v>
      </c>
      <c r="N25">
        <f>(' Chum hourly counts 2005'!N25)*3</f>
        <v>0</v>
      </c>
      <c r="O25">
        <f>(' Chum hourly counts 2005'!O25)*3</f>
        <v>15</v>
      </c>
      <c r="P25">
        <f>(' Chum hourly counts 2005'!P25)*3</f>
        <v>3</v>
      </c>
      <c r="Q25">
        <f>(' Chum hourly counts 2005'!Q25)*3</f>
        <v>0</v>
      </c>
      <c r="R25">
        <f>(' Chum hourly counts 2005'!R25)*3</f>
        <v>12</v>
      </c>
      <c r="S25">
        <f>(' Chum hourly counts 2005'!S25)*3</f>
        <v>69</v>
      </c>
      <c r="T25">
        <f>(' Chum hourly counts 2005'!T25)*3</f>
        <v>12</v>
      </c>
      <c r="U25">
        <f>(' Chum hourly counts 2005'!U25)*3</f>
        <v>90</v>
      </c>
      <c r="V25">
        <f>(' Chum hourly counts 2005'!V25)*3</f>
        <v>3</v>
      </c>
      <c r="W25">
        <f>(' Chum hourly counts 2005'!W25)*3</f>
        <v>3</v>
      </c>
      <c r="X25">
        <f>(' Chum hourly counts 2005'!X25)*3</f>
        <v>21</v>
      </c>
      <c r="Y25">
        <f>(' Chum hourly counts 2005'!Y25)*3</f>
        <v>30</v>
      </c>
      <c r="Z25">
        <f t="shared" ref="Z25:Z71" si="77">SUM(B25:Y25)</f>
        <v>369</v>
      </c>
      <c r="AB25">
        <f t="shared" si="26"/>
        <v>369</v>
      </c>
      <c r="AC25">
        <f t="shared" si="27"/>
        <v>8248.6956521739139</v>
      </c>
      <c r="AE25">
        <f t="shared" si="28"/>
        <v>24</v>
      </c>
      <c r="AF25">
        <f t="shared" si="53"/>
        <v>57.282608695652172</v>
      </c>
      <c r="AG25">
        <f t="shared" si="54"/>
        <v>1</v>
      </c>
      <c r="AH25">
        <f t="shared" si="55"/>
        <v>121</v>
      </c>
      <c r="AI25">
        <f t="shared" si="56"/>
        <v>1</v>
      </c>
      <c r="AJ25">
        <f t="shared" si="57"/>
        <v>81</v>
      </c>
      <c r="AK25">
        <f t="shared" si="58"/>
        <v>81</v>
      </c>
      <c r="AL25">
        <f t="shared" si="59"/>
        <v>0</v>
      </c>
      <c r="AM25">
        <f t="shared" si="60"/>
        <v>0</v>
      </c>
      <c r="AN25">
        <f t="shared" si="61"/>
        <v>0</v>
      </c>
      <c r="AO25">
        <f t="shared" si="62"/>
        <v>0</v>
      </c>
      <c r="AP25">
        <f t="shared" si="63"/>
        <v>0</v>
      </c>
      <c r="AQ25">
        <f t="shared" si="64"/>
        <v>4</v>
      </c>
      <c r="AR25">
        <f t="shared" si="65"/>
        <v>4</v>
      </c>
      <c r="AS25">
        <f t="shared" si="66"/>
        <v>25</v>
      </c>
      <c r="AT25">
        <f t="shared" si="67"/>
        <v>16</v>
      </c>
      <c r="AU25">
        <f t="shared" si="68"/>
        <v>1</v>
      </c>
      <c r="AV25">
        <f t="shared" si="69"/>
        <v>16</v>
      </c>
      <c r="AW25">
        <f t="shared" si="70"/>
        <v>361</v>
      </c>
      <c r="AX25">
        <f t="shared" si="71"/>
        <v>361</v>
      </c>
      <c r="AY25">
        <f t="shared" si="72"/>
        <v>676</v>
      </c>
      <c r="AZ25">
        <f t="shared" si="73"/>
        <v>841</v>
      </c>
      <c r="BA25">
        <f t="shared" si="74"/>
        <v>0</v>
      </c>
      <c r="BB25">
        <f t="shared" si="75"/>
        <v>36</v>
      </c>
      <c r="BC25">
        <f t="shared" si="76"/>
        <v>9</v>
      </c>
    </row>
    <row r="26" spans="1:55" x14ac:dyDescent="0.2">
      <c r="A26" s="1">
        <v>43653</v>
      </c>
      <c r="B26">
        <f>(' Chum hourly counts 2005'!B26)*3</f>
        <v>114</v>
      </c>
      <c r="C26">
        <f>(' Chum hourly counts 2005'!C26)*3</f>
        <v>6</v>
      </c>
      <c r="D26">
        <f>(' Chum hourly counts 2005'!D26)*3</f>
        <v>3</v>
      </c>
      <c r="E26">
        <f>(' Chum hourly counts 2005'!E26)*3</f>
        <v>3</v>
      </c>
      <c r="F26">
        <f>(' Chum hourly counts 2005'!F26)*3</f>
        <v>3</v>
      </c>
      <c r="G26">
        <f>(' Chum hourly counts 2005'!G26)*3</f>
        <v>3</v>
      </c>
      <c r="H26">
        <f>(' Chum hourly counts 2005'!H26)*3</f>
        <v>0</v>
      </c>
      <c r="I26">
        <f>(' Chum hourly counts 2005'!I26)*3</f>
        <v>0</v>
      </c>
      <c r="J26">
        <f>(' Chum hourly counts 2005'!J26)*3</f>
        <v>0</v>
      </c>
      <c r="K26">
        <f>(' Chum hourly counts 2005'!K26)*3</f>
        <v>0</v>
      </c>
      <c r="L26">
        <f>(' Chum hourly counts 2005'!L26)*3</f>
        <v>0</v>
      </c>
      <c r="M26">
        <f>(' Chum hourly counts 2005'!M26)*3</f>
        <v>-6</v>
      </c>
      <c r="N26">
        <f>(' Chum hourly counts 2005'!N26)*3</f>
        <v>-15</v>
      </c>
      <c r="O26">
        <f>(' Chum hourly counts 2005'!O26)*3</f>
        <v>0</v>
      </c>
      <c r="P26">
        <f>(' Chum hourly counts 2005'!P26)*3</f>
        <v>-6</v>
      </c>
      <c r="Q26">
        <f>(' Chum hourly counts 2005'!Q26)*3</f>
        <v>3</v>
      </c>
      <c r="R26">
        <f>(' Chum hourly counts 2005'!R26)*3</f>
        <v>3</v>
      </c>
      <c r="S26">
        <f>(' Chum hourly counts 2005'!S26)*3</f>
        <v>0</v>
      </c>
      <c r="T26">
        <f>(' Chum hourly counts 2005'!T26)*3</f>
        <v>0</v>
      </c>
      <c r="U26">
        <f>(' Chum hourly counts 2005'!U26)*3</f>
        <v>0</v>
      </c>
      <c r="V26">
        <f>(' Chum hourly counts 2005'!V26)*3</f>
        <v>3</v>
      </c>
      <c r="W26">
        <f>(' Chum hourly counts 2005'!W26)*3</f>
        <v>0</v>
      </c>
      <c r="X26">
        <f>(' Chum hourly counts 2005'!X26)*3</f>
        <v>30</v>
      </c>
      <c r="Y26">
        <f>(' Chum hourly counts 2005'!Y26)*3</f>
        <v>3</v>
      </c>
      <c r="Z26">
        <f t="shared" si="77"/>
        <v>147</v>
      </c>
      <c r="AB26">
        <f t="shared" si="26"/>
        <v>147</v>
      </c>
      <c r="AC26">
        <f t="shared" si="27"/>
        <v>4798.9565217391319</v>
      </c>
      <c r="AE26">
        <f t="shared" si="28"/>
        <v>24</v>
      </c>
      <c r="AF26">
        <f t="shared" si="53"/>
        <v>33.326086956521742</v>
      </c>
      <c r="AG26">
        <f t="shared" si="54"/>
        <v>1296</v>
      </c>
      <c r="AH26">
        <f t="shared" si="55"/>
        <v>1</v>
      </c>
      <c r="AI26">
        <f t="shared" si="56"/>
        <v>0</v>
      </c>
      <c r="AJ26">
        <f t="shared" si="57"/>
        <v>0</v>
      </c>
      <c r="AK26">
        <f t="shared" si="58"/>
        <v>0</v>
      </c>
      <c r="AL26">
        <f t="shared" si="59"/>
        <v>1</v>
      </c>
      <c r="AM26">
        <f t="shared" si="60"/>
        <v>0</v>
      </c>
      <c r="AN26">
        <f t="shared" si="61"/>
        <v>0</v>
      </c>
      <c r="AO26">
        <f t="shared" si="62"/>
        <v>0</v>
      </c>
      <c r="AP26">
        <f t="shared" si="63"/>
        <v>0</v>
      </c>
      <c r="AQ26">
        <f t="shared" si="64"/>
        <v>4</v>
      </c>
      <c r="AR26">
        <f t="shared" si="65"/>
        <v>9</v>
      </c>
      <c r="AS26">
        <f t="shared" si="66"/>
        <v>25</v>
      </c>
      <c r="AT26">
        <f t="shared" si="67"/>
        <v>4</v>
      </c>
      <c r="AU26">
        <f t="shared" si="68"/>
        <v>9</v>
      </c>
      <c r="AV26">
        <f t="shared" si="69"/>
        <v>0</v>
      </c>
      <c r="AW26">
        <f t="shared" si="70"/>
        <v>1</v>
      </c>
      <c r="AX26">
        <f t="shared" si="71"/>
        <v>0</v>
      </c>
      <c r="AY26">
        <f t="shared" si="72"/>
        <v>0</v>
      </c>
      <c r="AZ26">
        <f t="shared" si="73"/>
        <v>1</v>
      </c>
      <c r="BA26">
        <f t="shared" si="74"/>
        <v>1</v>
      </c>
      <c r="BB26">
        <f t="shared" si="75"/>
        <v>100</v>
      </c>
      <c r="BC26">
        <f t="shared" si="76"/>
        <v>81</v>
      </c>
    </row>
    <row r="27" spans="1:55" x14ac:dyDescent="0.2">
      <c r="A27" s="1">
        <v>43654</v>
      </c>
      <c r="B27">
        <f>(' Chum hourly counts 2005'!B27)*3</f>
        <v>9</v>
      </c>
      <c r="C27">
        <f>(' Chum hourly counts 2005'!C27)*3</f>
        <v>6</v>
      </c>
      <c r="D27">
        <f>(' Chum hourly counts 2005'!D27)*3</f>
        <v>0</v>
      </c>
      <c r="E27">
        <f>(' Chum hourly counts 2005'!E27)*3</f>
        <v>0</v>
      </c>
      <c r="F27">
        <f>(' Chum hourly counts 2005'!F27)*3</f>
        <v>0</v>
      </c>
      <c r="G27">
        <f>(' Chum hourly counts 2005'!G27)*3</f>
        <v>0</v>
      </c>
      <c r="H27">
        <f>(' Chum hourly counts 2005'!H27)*3</f>
        <v>0</v>
      </c>
      <c r="I27">
        <f>(' Chum hourly counts 2005'!I27)*3</f>
        <v>0</v>
      </c>
      <c r="J27">
        <f>(' Chum hourly counts 2005'!J27)*3</f>
        <v>0</v>
      </c>
      <c r="K27">
        <f>(' Chum hourly counts 2005'!K27)*3</f>
        <v>0</v>
      </c>
      <c r="L27">
        <f>(' Chum hourly counts 2005'!L27)*3</f>
        <v>0</v>
      </c>
      <c r="M27">
        <f>(' Chum hourly counts 2005'!M27)*3</f>
        <v>0</v>
      </c>
      <c r="N27">
        <f>(' Chum hourly counts 2005'!N27)*3</f>
        <v>-36</v>
      </c>
      <c r="O27">
        <f>(' Chum hourly counts 2005'!O27)*3</f>
        <v>-6</v>
      </c>
      <c r="P27">
        <f>(' Chum hourly counts 2005'!P27)*3</f>
        <v>0</v>
      </c>
      <c r="Q27">
        <f>(' Chum hourly counts 2005'!Q27)*3</f>
        <v>0</v>
      </c>
      <c r="R27">
        <f>(' Chum hourly counts 2005'!R27)*3</f>
        <v>0</v>
      </c>
      <c r="S27">
        <f>(' Chum hourly counts 2005'!S27)*3</f>
        <v>0</v>
      </c>
      <c r="T27">
        <f>(' Chum hourly counts 2005'!T27)*3</f>
        <v>0</v>
      </c>
      <c r="U27">
        <f>(' Chum hourly counts 2005'!U27)*3</f>
        <v>0</v>
      </c>
      <c r="V27">
        <f>(' Chum hourly counts 2005'!V27)*3</f>
        <v>0</v>
      </c>
      <c r="W27">
        <f>(' Chum hourly counts 2005'!W27)*3</f>
        <v>0</v>
      </c>
      <c r="X27">
        <f>(' Chum hourly counts 2005'!X27)*3</f>
        <v>0</v>
      </c>
      <c r="Y27">
        <f>(' Chum hourly counts 2005'!Y27)*3</f>
        <v>45</v>
      </c>
      <c r="Z27">
        <f t="shared" si="77"/>
        <v>18</v>
      </c>
      <c r="AB27">
        <f t="shared" si="26"/>
        <v>18</v>
      </c>
      <c r="AC27">
        <f t="shared" si="27"/>
        <v>1496.3478260869567</v>
      </c>
      <c r="AE27">
        <f t="shared" si="28"/>
        <v>24</v>
      </c>
      <c r="AF27">
        <f t="shared" si="53"/>
        <v>10.391304347826088</v>
      </c>
      <c r="AG27">
        <f t="shared" si="54"/>
        <v>1</v>
      </c>
      <c r="AH27">
        <f t="shared" si="55"/>
        <v>4</v>
      </c>
      <c r="AI27">
        <f t="shared" si="56"/>
        <v>0</v>
      </c>
      <c r="AJ27">
        <f t="shared" si="57"/>
        <v>0</v>
      </c>
      <c r="AK27">
        <f t="shared" si="58"/>
        <v>0</v>
      </c>
      <c r="AL27">
        <f t="shared" si="59"/>
        <v>0</v>
      </c>
      <c r="AM27">
        <f t="shared" si="60"/>
        <v>0</v>
      </c>
      <c r="AN27">
        <f t="shared" si="61"/>
        <v>0</v>
      </c>
      <c r="AO27">
        <f t="shared" si="62"/>
        <v>0</v>
      </c>
      <c r="AP27">
        <f t="shared" si="63"/>
        <v>0</v>
      </c>
      <c r="AQ27">
        <f t="shared" si="64"/>
        <v>0</v>
      </c>
      <c r="AR27">
        <f t="shared" si="65"/>
        <v>144</v>
      </c>
      <c r="AS27">
        <f t="shared" si="66"/>
        <v>100</v>
      </c>
      <c r="AT27">
        <f t="shared" si="67"/>
        <v>4</v>
      </c>
      <c r="AU27">
        <f t="shared" si="68"/>
        <v>0</v>
      </c>
      <c r="AV27">
        <f t="shared" si="69"/>
        <v>0</v>
      </c>
      <c r="AW27">
        <f t="shared" si="70"/>
        <v>0</v>
      </c>
      <c r="AX27">
        <f t="shared" si="71"/>
        <v>0</v>
      </c>
      <c r="AY27">
        <f t="shared" si="72"/>
        <v>0</v>
      </c>
      <c r="AZ27">
        <f t="shared" si="73"/>
        <v>0</v>
      </c>
      <c r="BA27">
        <f t="shared" si="74"/>
        <v>0</v>
      </c>
      <c r="BB27">
        <f t="shared" si="75"/>
        <v>0</v>
      </c>
      <c r="BC27">
        <f t="shared" si="76"/>
        <v>225</v>
      </c>
    </row>
    <row r="28" spans="1:55" x14ac:dyDescent="0.2">
      <c r="A28" s="1">
        <v>43655</v>
      </c>
      <c r="B28">
        <f>(' Chum hourly counts 2005'!B28)*3</f>
        <v>36</v>
      </c>
      <c r="C28">
        <f>(' Chum hourly counts 2005'!C28)*3</f>
        <v>21</v>
      </c>
      <c r="D28">
        <f>(' Chum hourly counts 2005'!D28)*3</f>
        <v>-3</v>
      </c>
      <c r="E28">
        <f>(' Chum hourly counts 2005'!E28)*3</f>
        <v>0</v>
      </c>
      <c r="F28">
        <f>(' Chum hourly counts 2005'!F28)*3</f>
        <v>0</v>
      </c>
      <c r="G28">
        <f>(' Chum hourly counts 2005'!G28)*3</f>
        <v>0</v>
      </c>
      <c r="H28">
        <f>(' Chum hourly counts 2005'!H28)*3</f>
        <v>0</v>
      </c>
      <c r="I28">
        <f>(' Chum hourly counts 2005'!I28)*3</f>
        <v>0</v>
      </c>
      <c r="J28">
        <f>(' Chum hourly counts 2005'!J28)*3</f>
        <v>0</v>
      </c>
      <c r="K28">
        <f>(' Chum hourly counts 2005'!K28)*3</f>
        <v>0</v>
      </c>
      <c r="L28">
        <f>(' Chum hourly counts 2005'!L28)*3</f>
        <v>6</v>
      </c>
      <c r="M28">
        <f>(' Chum hourly counts 2005'!M28)*3</f>
        <v>-15</v>
      </c>
      <c r="N28">
        <f>(' Chum hourly counts 2005'!N28)*3</f>
        <v>-3</v>
      </c>
      <c r="O28">
        <f>(' Chum hourly counts 2005'!O28)*3</f>
        <v>0</v>
      </c>
      <c r="P28">
        <f>(' Chum hourly counts 2005'!P28)*3</f>
        <v>3</v>
      </c>
      <c r="Q28">
        <f>(' Chum hourly counts 2005'!Q28)*3</f>
        <v>-9</v>
      </c>
      <c r="R28">
        <f>(' Chum hourly counts 2005'!R28)*3</f>
        <v>-12</v>
      </c>
      <c r="S28">
        <f>(' Chum hourly counts 2005'!S28)*3</f>
        <v>0</v>
      </c>
      <c r="T28">
        <f>(' Chum hourly counts 2005'!T28)*3</f>
        <v>0</v>
      </c>
      <c r="U28">
        <f>(' Chum hourly counts 2005'!U28)*3</f>
        <v>0</v>
      </c>
      <c r="V28">
        <f>(' Chum hourly counts 2005'!V28)*3</f>
        <v>15</v>
      </c>
      <c r="W28">
        <f>(' Chum hourly counts 2005'!W28)*3</f>
        <v>12</v>
      </c>
      <c r="X28">
        <f>(' Chum hourly counts 2005'!X28)*3</f>
        <v>3</v>
      </c>
      <c r="Y28">
        <f>(' Chum hourly counts 2005'!Y28)*3</f>
        <v>-3</v>
      </c>
      <c r="Z28">
        <f t="shared" si="77"/>
        <v>51</v>
      </c>
      <c r="AB28">
        <f t="shared" si="26"/>
        <v>51</v>
      </c>
      <c r="AC28">
        <f t="shared" si="27"/>
        <v>729.39130434782612</v>
      </c>
      <c r="AE28">
        <f t="shared" si="28"/>
        <v>24</v>
      </c>
      <c r="AF28">
        <f t="shared" si="53"/>
        <v>5.0652173913043477</v>
      </c>
      <c r="AG28">
        <f t="shared" si="54"/>
        <v>25</v>
      </c>
      <c r="AH28">
        <f t="shared" si="55"/>
        <v>64</v>
      </c>
      <c r="AI28">
        <f t="shared" si="56"/>
        <v>1</v>
      </c>
      <c r="AJ28">
        <f t="shared" si="57"/>
        <v>0</v>
      </c>
      <c r="AK28">
        <f t="shared" si="58"/>
        <v>0</v>
      </c>
      <c r="AL28">
        <f t="shared" si="59"/>
        <v>0</v>
      </c>
      <c r="AM28">
        <f t="shared" si="60"/>
        <v>0</v>
      </c>
      <c r="AN28">
        <f t="shared" si="61"/>
        <v>0</v>
      </c>
      <c r="AO28">
        <f t="shared" si="62"/>
        <v>0</v>
      </c>
      <c r="AP28">
        <f t="shared" si="63"/>
        <v>4</v>
      </c>
      <c r="AQ28">
        <f t="shared" si="64"/>
        <v>49</v>
      </c>
      <c r="AR28">
        <f t="shared" si="65"/>
        <v>16</v>
      </c>
      <c r="AS28">
        <f t="shared" si="66"/>
        <v>1</v>
      </c>
      <c r="AT28">
        <f t="shared" si="67"/>
        <v>1</v>
      </c>
      <c r="AU28">
        <f t="shared" si="68"/>
        <v>16</v>
      </c>
      <c r="AV28">
        <f t="shared" si="69"/>
        <v>1</v>
      </c>
      <c r="AW28">
        <f t="shared" si="70"/>
        <v>16</v>
      </c>
      <c r="AX28">
        <f t="shared" si="71"/>
        <v>0</v>
      </c>
      <c r="AY28">
        <f t="shared" si="72"/>
        <v>0</v>
      </c>
      <c r="AZ28">
        <f t="shared" si="73"/>
        <v>25</v>
      </c>
      <c r="BA28">
        <f t="shared" si="74"/>
        <v>1</v>
      </c>
      <c r="BB28">
        <f t="shared" si="75"/>
        <v>9</v>
      </c>
      <c r="BC28">
        <f t="shared" si="76"/>
        <v>4</v>
      </c>
    </row>
    <row r="29" spans="1:55" x14ac:dyDescent="0.2">
      <c r="A29" s="1">
        <v>43656</v>
      </c>
      <c r="B29">
        <f>(' Chum hourly counts 2005'!B29)*3</f>
        <v>0</v>
      </c>
      <c r="C29">
        <f>(' Chum hourly counts 2005'!C29)*3</f>
        <v>9</v>
      </c>
      <c r="D29">
        <f>(' Chum hourly counts 2005'!D29)*3</f>
        <v>-18</v>
      </c>
      <c r="E29">
        <f>(' Chum hourly counts 2005'!E29)*3</f>
        <v>-6</v>
      </c>
      <c r="F29">
        <f>(' Chum hourly counts 2005'!F29)*3</f>
        <v>15</v>
      </c>
      <c r="G29">
        <f>(' Chum hourly counts 2005'!G29)*3</f>
        <v>-9</v>
      </c>
      <c r="H29">
        <f>(' Chum hourly counts 2005'!H29)*3</f>
        <v>3</v>
      </c>
      <c r="I29">
        <f>(' Chum hourly counts 2005'!I29)*3</f>
        <v>0</v>
      </c>
      <c r="J29">
        <f>(' Chum hourly counts 2005'!J29)*3</f>
        <v>0</v>
      </c>
      <c r="K29">
        <f>(' Chum hourly counts 2005'!K29)*3</f>
        <v>0</v>
      </c>
      <c r="L29">
        <f>(' Chum hourly counts 2005'!L29)*3</f>
        <v>-6</v>
      </c>
      <c r="M29">
        <f>(' Chum hourly counts 2005'!M29)*3</f>
        <v>-3</v>
      </c>
      <c r="N29">
        <f>(' Chum hourly counts 2005'!N29)*3</f>
        <v>-9</v>
      </c>
      <c r="O29">
        <f>(' Chum hourly counts 2005'!O29)*3</f>
        <v>0</v>
      </c>
      <c r="P29">
        <f>(' Chum hourly counts 2005'!P29)*3</f>
        <v>-6</v>
      </c>
      <c r="Q29">
        <f>(' Chum hourly counts 2005'!Q29)*3</f>
        <v>0</v>
      </c>
      <c r="R29">
        <f>(' Chum hourly counts 2005'!R29)*3</f>
        <v>0</v>
      </c>
      <c r="S29">
        <f>(' Chum hourly counts 2005'!S29)*3</f>
        <v>9</v>
      </c>
      <c r="T29">
        <f>(' Chum hourly counts 2005'!T29)*3</f>
        <v>9</v>
      </c>
      <c r="U29">
        <f>(' Chum hourly counts 2005'!U29)*3</f>
        <v>60</v>
      </c>
      <c r="V29">
        <f>(' Chum hourly counts 2005'!V29)*3</f>
        <v>108</v>
      </c>
      <c r="W29">
        <f>(' Chum hourly counts 2005'!W29)*3</f>
        <v>36</v>
      </c>
      <c r="X29">
        <f>(' Chum hourly counts 2005'!X29)*3</f>
        <v>12</v>
      </c>
      <c r="Y29">
        <f>(' Chum hourly counts 2005'!Y29)*3</f>
        <v>0</v>
      </c>
      <c r="Z29">
        <f t="shared" si="77"/>
        <v>204</v>
      </c>
      <c r="AB29">
        <f t="shared" si="26"/>
        <v>204</v>
      </c>
      <c r="AC29">
        <f t="shared" si="27"/>
        <v>4608</v>
      </c>
      <c r="AE29">
        <f t="shared" si="28"/>
        <v>24</v>
      </c>
      <c r="AF29">
        <f t="shared" si="53"/>
        <v>32</v>
      </c>
      <c r="AG29">
        <f t="shared" si="54"/>
        <v>9</v>
      </c>
      <c r="AH29">
        <f t="shared" si="55"/>
        <v>81</v>
      </c>
      <c r="AI29">
        <f t="shared" si="56"/>
        <v>16</v>
      </c>
      <c r="AJ29">
        <f t="shared" si="57"/>
        <v>49</v>
      </c>
      <c r="AK29">
        <f t="shared" si="58"/>
        <v>64</v>
      </c>
      <c r="AL29">
        <f t="shared" si="59"/>
        <v>16</v>
      </c>
      <c r="AM29">
        <f t="shared" si="60"/>
        <v>1</v>
      </c>
      <c r="AN29">
        <f t="shared" si="61"/>
        <v>0</v>
      </c>
      <c r="AO29">
        <f t="shared" si="62"/>
        <v>0</v>
      </c>
      <c r="AP29">
        <f t="shared" si="63"/>
        <v>4</v>
      </c>
      <c r="AQ29">
        <f t="shared" si="64"/>
        <v>1</v>
      </c>
      <c r="AR29">
        <f t="shared" si="65"/>
        <v>4</v>
      </c>
      <c r="AS29">
        <f t="shared" si="66"/>
        <v>9</v>
      </c>
      <c r="AT29">
        <f t="shared" si="67"/>
        <v>4</v>
      </c>
      <c r="AU29">
        <f t="shared" si="68"/>
        <v>4</v>
      </c>
      <c r="AV29">
        <f t="shared" si="69"/>
        <v>0</v>
      </c>
      <c r="AW29">
        <f t="shared" si="70"/>
        <v>9</v>
      </c>
      <c r="AX29">
        <f t="shared" si="71"/>
        <v>0</v>
      </c>
      <c r="AY29">
        <f t="shared" si="72"/>
        <v>289</v>
      </c>
      <c r="AZ29">
        <f t="shared" si="73"/>
        <v>256</v>
      </c>
      <c r="BA29">
        <f t="shared" si="74"/>
        <v>576</v>
      </c>
      <c r="BB29">
        <f t="shared" si="75"/>
        <v>64</v>
      </c>
      <c r="BC29">
        <f t="shared" si="76"/>
        <v>16</v>
      </c>
    </row>
    <row r="30" spans="1:55" x14ac:dyDescent="0.2">
      <c r="A30" s="1">
        <v>43657</v>
      </c>
      <c r="B30">
        <f>(' Chum hourly counts 2005'!B30)*3</f>
        <v>18</v>
      </c>
      <c r="C30">
        <f>(' Chum hourly counts 2005'!C30)*3</f>
        <v>12</v>
      </c>
      <c r="D30">
        <f>(' Chum hourly counts 2005'!D30)*3</f>
        <v>21</v>
      </c>
      <c r="E30">
        <f>(' Chum hourly counts 2005'!E30)*3</f>
        <v>3</v>
      </c>
      <c r="F30">
        <f>(' Chum hourly counts 2005'!F30)*3</f>
        <v>-3</v>
      </c>
      <c r="G30">
        <f>(' Chum hourly counts 2005'!G30)*3</f>
        <v>0</v>
      </c>
      <c r="H30">
        <f>(' Chum hourly counts 2005'!H30)*3</f>
        <v>0</v>
      </c>
      <c r="I30">
        <f>(' Chum hourly counts 2005'!I30)*3</f>
        <v>3</v>
      </c>
      <c r="J30">
        <f>(' Chum hourly counts 2005'!J30)*3</f>
        <v>3</v>
      </c>
      <c r="K30">
        <f>(' Chum hourly counts 2005'!K30)*3</f>
        <v>3</v>
      </c>
      <c r="L30">
        <f>(' Chum hourly counts 2005'!L30)*3</f>
        <v>-3</v>
      </c>
      <c r="M30">
        <f>(' Chum hourly counts 2005'!M30)*3</f>
        <v>0</v>
      </c>
      <c r="N30">
        <f>(' Chum hourly counts 2005'!N30)*3</f>
        <v>6</v>
      </c>
      <c r="O30">
        <f>(' Chum hourly counts 2005'!O30)*3</f>
        <v>0</v>
      </c>
      <c r="P30">
        <f>(' Chum hourly counts 2005'!P30)*3</f>
        <v>3</v>
      </c>
      <c r="Q30">
        <f>(' Chum hourly counts 2005'!Q30)*3</f>
        <v>-9</v>
      </c>
      <c r="R30">
        <f>(' Chum hourly counts 2005'!R30)*3</f>
        <v>-3</v>
      </c>
      <c r="S30">
        <f>(' Chum hourly counts 2005'!S30)*3</f>
        <v>-3</v>
      </c>
      <c r="T30">
        <f>(' Chum hourly counts 2005'!T30)*3</f>
        <v>0</v>
      </c>
      <c r="U30">
        <f>(' Chum hourly counts 2005'!U30)*3</f>
        <v>9</v>
      </c>
      <c r="V30">
        <f>(' Chum hourly counts 2005'!V30)*3</f>
        <v>0</v>
      </c>
      <c r="W30">
        <f>(' Chum hourly counts 2005'!W30)*3</f>
        <v>-3</v>
      </c>
      <c r="X30">
        <f>(' Chum hourly counts 2005'!X30)*3</f>
        <v>0</v>
      </c>
      <c r="Y30">
        <f>(' Chum hourly counts 2005'!Y30)*3</f>
        <v>0</v>
      </c>
      <c r="Z30">
        <f t="shared" si="77"/>
        <v>57</v>
      </c>
      <c r="AB30">
        <f t="shared" si="26"/>
        <v>57</v>
      </c>
      <c r="AC30">
        <f t="shared" si="27"/>
        <v>344.34782608695656</v>
      </c>
      <c r="AE30">
        <f t="shared" si="28"/>
        <v>24</v>
      </c>
      <c r="AF30">
        <f t="shared" si="53"/>
        <v>2.3913043478260869</v>
      </c>
      <c r="AG30">
        <f t="shared" si="54"/>
        <v>4</v>
      </c>
      <c r="AH30">
        <f t="shared" si="55"/>
        <v>9</v>
      </c>
      <c r="AI30">
        <f t="shared" si="56"/>
        <v>36</v>
      </c>
      <c r="AJ30">
        <f t="shared" si="57"/>
        <v>4</v>
      </c>
      <c r="AK30">
        <f t="shared" si="58"/>
        <v>1</v>
      </c>
      <c r="AL30">
        <f t="shared" si="59"/>
        <v>0</v>
      </c>
      <c r="AM30">
        <f t="shared" si="60"/>
        <v>1</v>
      </c>
      <c r="AN30">
        <f t="shared" si="61"/>
        <v>0</v>
      </c>
      <c r="AO30">
        <f t="shared" si="62"/>
        <v>0</v>
      </c>
      <c r="AP30">
        <f t="shared" si="63"/>
        <v>4</v>
      </c>
      <c r="AQ30">
        <f t="shared" si="64"/>
        <v>1</v>
      </c>
      <c r="AR30">
        <f t="shared" si="65"/>
        <v>4</v>
      </c>
      <c r="AS30">
        <f t="shared" si="66"/>
        <v>4</v>
      </c>
      <c r="AT30">
        <f t="shared" si="67"/>
        <v>1</v>
      </c>
      <c r="AU30">
        <f t="shared" si="68"/>
        <v>16</v>
      </c>
      <c r="AV30">
        <f t="shared" si="69"/>
        <v>4</v>
      </c>
      <c r="AW30">
        <f t="shared" si="70"/>
        <v>0</v>
      </c>
      <c r="AX30">
        <f t="shared" si="71"/>
        <v>1</v>
      </c>
      <c r="AY30">
        <f t="shared" si="72"/>
        <v>9</v>
      </c>
      <c r="AZ30">
        <f t="shared" si="73"/>
        <v>9</v>
      </c>
      <c r="BA30">
        <f t="shared" si="74"/>
        <v>1</v>
      </c>
      <c r="BB30">
        <f t="shared" si="75"/>
        <v>1</v>
      </c>
      <c r="BC30">
        <f t="shared" si="76"/>
        <v>0</v>
      </c>
    </row>
    <row r="31" spans="1:55" x14ac:dyDescent="0.2">
      <c r="A31" s="1">
        <v>43658</v>
      </c>
      <c r="B31">
        <f>(' Chum hourly counts 2005'!B31)*3</f>
        <v>-12</v>
      </c>
      <c r="C31">
        <f>(' Chum hourly counts 2005'!C31)*3</f>
        <v>-15</v>
      </c>
      <c r="D31">
        <f>(' Chum hourly counts 2005'!D31)*3</f>
        <v>-9</v>
      </c>
      <c r="E31">
        <f>(' Chum hourly counts 2005'!E31)*3</f>
        <v>-18</v>
      </c>
      <c r="F31">
        <f>(' Chum hourly counts 2005'!F31)*3</f>
        <v>-21</v>
      </c>
      <c r="G31">
        <f>(' Chum hourly counts 2005'!G31)*3</f>
        <v>-33</v>
      </c>
      <c r="H31">
        <f>(' Chum hourly counts 2005'!H31)*3</f>
        <v>-6</v>
      </c>
      <c r="I31">
        <f>(' Chum hourly counts 2005'!I31)*3</f>
        <v>0</v>
      </c>
      <c r="J31">
        <f>(' Chum hourly counts 2005'!J31)*3</f>
        <v>6</v>
      </c>
      <c r="K31">
        <f>(' Chum hourly counts 2005'!K31)*3</f>
        <v>6</v>
      </c>
      <c r="L31">
        <f>(' Chum hourly counts 2005'!L31)*3</f>
        <v>-9</v>
      </c>
      <c r="M31">
        <f>(' Chum hourly counts 2005'!M31)*3</f>
        <v>0</v>
      </c>
      <c r="N31">
        <f>(' Chum hourly counts 2005'!N31)*3</f>
        <v>6</v>
      </c>
      <c r="O31">
        <f>(' Chum hourly counts 2005'!O31)*3</f>
        <v>-3</v>
      </c>
      <c r="P31">
        <f>(' Chum hourly counts 2005'!P31)*3</f>
        <v>-9</v>
      </c>
      <c r="Q31">
        <f>(' Chum hourly counts 2005'!Q31)*3</f>
        <v>0</v>
      </c>
      <c r="R31">
        <f>(' Chum hourly counts 2005'!R31)*3</f>
        <v>0</v>
      </c>
      <c r="S31">
        <f>(' Chum hourly counts 2005'!S31)*3</f>
        <v>6</v>
      </c>
      <c r="T31">
        <f>(' Chum hourly counts 2005'!T31)*3</f>
        <v>0</v>
      </c>
      <c r="U31">
        <f>(' Chum hourly counts 2005'!U31)*3</f>
        <v>3</v>
      </c>
      <c r="V31">
        <f>(' Chum hourly counts 2005'!V31)*3</f>
        <v>27</v>
      </c>
      <c r="W31">
        <f>(' Chum hourly counts 2005'!W31)*3</f>
        <v>6</v>
      </c>
      <c r="X31">
        <f>(' Chum hourly counts 2005'!X31)*3</f>
        <v>48</v>
      </c>
      <c r="Y31">
        <f>(' Chum hourly counts 2005'!Y31)*3</f>
        <v>66</v>
      </c>
      <c r="Z31">
        <f t="shared" si="77"/>
        <v>39</v>
      </c>
      <c r="AB31">
        <f t="shared" si="26"/>
        <v>39</v>
      </c>
      <c r="AC31">
        <f t="shared" si="27"/>
        <v>1671.6521739130437</v>
      </c>
      <c r="AE31">
        <f t="shared" si="28"/>
        <v>24</v>
      </c>
      <c r="AF31">
        <f t="shared" si="53"/>
        <v>11.608695652173912</v>
      </c>
      <c r="AG31">
        <f t="shared" si="54"/>
        <v>1</v>
      </c>
      <c r="AH31">
        <f t="shared" si="55"/>
        <v>4</v>
      </c>
      <c r="AI31">
        <f t="shared" si="56"/>
        <v>9</v>
      </c>
      <c r="AJ31">
        <f t="shared" si="57"/>
        <v>1</v>
      </c>
      <c r="AK31">
        <f t="shared" si="58"/>
        <v>16</v>
      </c>
      <c r="AL31">
        <f t="shared" si="59"/>
        <v>81</v>
      </c>
      <c r="AM31">
        <f t="shared" si="60"/>
        <v>4</v>
      </c>
      <c r="AN31">
        <f t="shared" si="61"/>
        <v>4</v>
      </c>
      <c r="AO31">
        <f t="shared" si="62"/>
        <v>0</v>
      </c>
      <c r="AP31">
        <f t="shared" si="63"/>
        <v>25</v>
      </c>
      <c r="AQ31">
        <f t="shared" si="64"/>
        <v>9</v>
      </c>
      <c r="AR31">
        <f t="shared" si="65"/>
        <v>4</v>
      </c>
      <c r="AS31">
        <f t="shared" si="66"/>
        <v>9</v>
      </c>
      <c r="AT31">
        <f t="shared" si="67"/>
        <v>4</v>
      </c>
      <c r="AU31">
        <f t="shared" si="68"/>
        <v>9</v>
      </c>
      <c r="AV31">
        <f t="shared" si="69"/>
        <v>0</v>
      </c>
      <c r="AW31">
        <f t="shared" si="70"/>
        <v>4</v>
      </c>
      <c r="AX31">
        <f t="shared" si="71"/>
        <v>4</v>
      </c>
      <c r="AY31">
        <f t="shared" si="72"/>
        <v>1</v>
      </c>
      <c r="AZ31">
        <f t="shared" si="73"/>
        <v>64</v>
      </c>
      <c r="BA31">
        <f t="shared" si="74"/>
        <v>49</v>
      </c>
      <c r="BB31">
        <f t="shared" si="75"/>
        <v>196</v>
      </c>
      <c r="BC31">
        <f t="shared" si="76"/>
        <v>36</v>
      </c>
    </row>
    <row r="32" spans="1:55" x14ac:dyDescent="0.2">
      <c r="A32" s="1">
        <v>43659</v>
      </c>
      <c r="B32">
        <f>(' Chum hourly counts 2005'!B32)*3</f>
        <v>21</v>
      </c>
      <c r="C32">
        <f>(' Chum hourly counts 2005'!C32)*3</f>
        <v>9</v>
      </c>
      <c r="D32">
        <f>(' Chum hourly counts 2005'!D32)*3</f>
        <v>9</v>
      </c>
      <c r="E32">
        <f>(' Chum hourly counts 2005'!E32)*3</f>
        <v>6</v>
      </c>
      <c r="F32">
        <f>(' Chum hourly counts 2005'!F32)*3</f>
        <v>6</v>
      </c>
      <c r="G32">
        <f>(' Chum hourly counts 2005'!G32)*3</f>
        <v>12</v>
      </c>
      <c r="H32">
        <f>(' Chum hourly counts 2005'!H32)*3</f>
        <v>-3</v>
      </c>
      <c r="I32">
        <f>(' Chum hourly counts 2005'!I32)*3</f>
        <v>0</v>
      </c>
      <c r="J32">
        <f>(' Chum hourly counts 2005'!J32)*3</f>
        <v>6</v>
      </c>
      <c r="K32">
        <f>(' Chum hourly counts 2005'!K32)*3</f>
        <v>0</v>
      </c>
      <c r="L32">
        <f>(' Chum hourly counts 2005'!L32)*3</f>
        <v>0</v>
      </c>
      <c r="M32">
        <f>(' Chum hourly counts 2005'!M32)*3</f>
        <v>0</v>
      </c>
      <c r="N32">
        <f>(' Chum hourly counts 2005'!N32)*3</f>
        <v>3</v>
      </c>
      <c r="O32">
        <f>(' Chum hourly counts 2005'!O32)*3</f>
        <v>0</v>
      </c>
      <c r="P32">
        <f>(' Chum hourly counts 2005'!P32)*3</f>
        <v>0</v>
      </c>
      <c r="Q32">
        <f>(' Chum hourly counts 2005'!Q32)*3</f>
        <v>3</v>
      </c>
      <c r="R32">
        <f>(' Chum hourly counts 2005'!R32)*3</f>
        <v>18</v>
      </c>
      <c r="S32">
        <f>(' Chum hourly counts 2005'!S32)*3</f>
        <v>51</v>
      </c>
      <c r="T32">
        <f>(' Chum hourly counts 2005'!T32)*3</f>
        <v>33</v>
      </c>
      <c r="U32">
        <f>(' Chum hourly counts 2005'!U32)*3</f>
        <v>279</v>
      </c>
      <c r="V32">
        <f>(' Chum hourly counts 2005'!V32)*3</f>
        <v>120</v>
      </c>
      <c r="W32">
        <f>(' Chum hourly counts 2005'!W32)*3</f>
        <v>147</v>
      </c>
      <c r="X32">
        <f>(' Chum hourly counts 2005'!X32)*3</f>
        <v>99</v>
      </c>
      <c r="Y32">
        <f>(' Chum hourly counts 2005'!Y32)*3</f>
        <v>126</v>
      </c>
      <c r="Z32">
        <f t="shared" si="77"/>
        <v>945</v>
      </c>
      <c r="AB32">
        <f t="shared" si="26"/>
        <v>945</v>
      </c>
      <c r="AC32">
        <f t="shared" si="27"/>
        <v>31902.26086956522</v>
      </c>
      <c r="AE32">
        <f t="shared" si="28"/>
        <v>24</v>
      </c>
      <c r="AF32">
        <f t="shared" si="53"/>
        <v>221.54347826086956</v>
      </c>
      <c r="AG32">
        <f t="shared" si="54"/>
        <v>16</v>
      </c>
      <c r="AH32">
        <f t="shared" si="55"/>
        <v>0</v>
      </c>
      <c r="AI32">
        <f t="shared" si="56"/>
        <v>1</v>
      </c>
      <c r="AJ32">
        <f t="shared" si="57"/>
        <v>0</v>
      </c>
      <c r="AK32">
        <f t="shared" si="58"/>
        <v>4</v>
      </c>
      <c r="AL32">
        <f t="shared" si="59"/>
        <v>25</v>
      </c>
      <c r="AM32">
        <f t="shared" si="60"/>
        <v>1</v>
      </c>
      <c r="AN32">
        <f t="shared" si="61"/>
        <v>4</v>
      </c>
      <c r="AO32">
        <f t="shared" si="62"/>
        <v>4</v>
      </c>
      <c r="AP32">
        <f t="shared" si="63"/>
        <v>0</v>
      </c>
      <c r="AQ32">
        <f t="shared" si="64"/>
        <v>0</v>
      </c>
      <c r="AR32">
        <f t="shared" si="65"/>
        <v>1</v>
      </c>
      <c r="AS32">
        <f t="shared" si="66"/>
        <v>1</v>
      </c>
      <c r="AT32">
        <f t="shared" si="67"/>
        <v>0</v>
      </c>
      <c r="AU32">
        <f t="shared" si="68"/>
        <v>1</v>
      </c>
      <c r="AV32">
        <f t="shared" si="69"/>
        <v>25</v>
      </c>
      <c r="AW32">
        <f t="shared" si="70"/>
        <v>121</v>
      </c>
      <c r="AX32">
        <f t="shared" si="71"/>
        <v>36</v>
      </c>
      <c r="AY32">
        <f t="shared" si="72"/>
        <v>6724</v>
      </c>
      <c r="AZ32">
        <f t="shared" si="73"/>
        <v>2809</v>
      </c>
      <c r="BA32">
        <f t="shared" si="74"/>
        <v>81</v>
      </c>
      <c r="BB32">
        <f t="shared" si="75"/>
        <v>256</v>
      </c>
      <c r="BC32">
        <f t="shared" si="76"/>
        <v>81</v>
      </c>
    </row>
    <row r="33" spans="1:55" x14ac:dyDescent="0.2">
      <c r="A33" s="1">
        <v>43660</v>
      </c>
      <c r="B33">
        <f>(' Chum hourly counts 2005'!B33)*3</f>
        <v>36</v>
      </c>
      <c r="C33">
        <f>(' Chum hourly counts 2005'!C33)*3</f>
        <v>24</v>
      </c>
      <c r="D33">
        <f>(' Chum hourly counts 2005'!D33)*3</f>
        <v>30</v>
      </c>
      <c r="E33">
        <f>(' Chum hourly counts 2005'!E33)*3</f>
        <v>0</v>
      </c>
      <c r="F33">
        <f>(' Chum hourly counts 2005'!F33)*3</f>
        <v>24</v>
      </c>
      <c r="G33">
        <f>(' Chum hourly counts 2005'!G33)*3</f>
        <v>15</v>
      </c>
      <c r="H33">
        <f>(' Chum hourly counts 2005'!H33)*3</f>
        <v>9</v>
      </c>
      <c r="I33">
        <f>(' Chum hourly counts 2005'!I33)*3</f>
        <v>6</v>
      </c>
      <c r="J33">
        <f>(' Chum hourly counts 2005'!J33)*3</f>
        <v>0</v>
      </c>
      <c r="K33">
        <f>(' Chum hourly counts 2005'!K33)*3</f>
        <v>0</v>
      </c>
      <c r="L33">
        <f>(' Chum hourly counts 2005'!L33)*3</f>
        <v>-3</v>
      </c>
      <c r="M33">
        <f>(' Chum hourly counts 2005'!M33)*3</f>
        <v>0</v>
      </c>
      <c r="N33">
        <f>(' Chum hourly counts 2005'!N33)*3</f>
        <v>0</v>
      </c>
      <c r="O33">
        <f>(' Chum hourly counts 2005'!O33)*3</f>
        <v>0</v>
      </c>
      <c r="P33">
        <f>(' Chum hourly counts 2005'!P33)*3</f>
        <v>0</v>
      </c>
      <c r="Q33">
        <f>(' Chum hourly counts 2005'!Q33)*3</f>
        <v>3</v>
      </c>
      <c r="R33">
        <f>(' Chum hourly counts 2005'!R33)*3</f>
        <v>3</v>
      </c>
      <c r="S33">
        <f>(' Chum hourly counts 2005'!S33)*3</f>
        <v>3</v>
      </c>
      <c r="T33">
        <f>(' Chum hourly counts 2005'!T33)*3</f>
        <v>21</v>
      </c>
      <c r="U33">
        <f>(' Chum hourly counts 2005'!U33)*3</f>
        <v>3</v>
      </c>
      <c r="V33">
        <f>(' Chum hourly counts 2005'!V33)*3</f>
        <v>57</v>
      </c>
      <c r="W33">
        <f>(' Chum hourly counts 2005'!W33)*3</f>
        <v>27</v>
      </c>
      <c r="X33">
        <f>(' Chum hourly counts 2005'!X33)*3</f>
        <v>12</v>
      </c>
      <c r="Y33">
        <f>(' Chum hourly counts 2005'!Y33)*3</f>
        <v>33</v>
      </c>
      <c r="Z33">
        <f t="shared" si="77"/>
        <v>303</v>
      </c>
      <c r="AB33">
        <f t="shared" si="26"/>
        <v>303</v>
      </c>
      <c r="AC33">
        <f t="shared" si="27"/>
        <v>2426.0869565217395</v>
      </c>
      <c r="AE33">
        <f t="shared" si="28"/>
        <v>24</v>
      </c>
      <c r="AF33">
        <f t="shared" si="53"/>
        <v>16.847826086956523</v>
      </c>
      <c r="AG33">
        <f t="shared" si="54"/>
        <v>16</v>
      </c>
      <c r="AH33">
        <f t="shared" si="55"/>
        <v>4</v>
      </c>
      <c r="AI33">
        <f t="shared" si="56"/>
        <v>100</v>
      </c>
      <c r="AJ33">
        <f t="shared" si="57"/>
        <v>64</v>
      </c>
      <c r="AK33">
        <f t="shared" si="58"/>
        <v>9</v>
      </c>
      <c r="AL33">
        <f t="shared" si="59"/>
        <v>4</v>
      </c>
      <c r="AM33">
        <f t="shared" si="60"/>
        <v>1</v>
      </c>
      <c r="AN33">
        <f t="shared" si="61"/>
        <v>4</v>
      </c>
      <c r="AO33">
        <f t="shared" si="62"/>
        <v>0</v>
      </c>
      <c r="AP33">
        <f t="shared" si="63"/>
        <v>1</v>
      </c>
      <c r="AQ33">
        <f t="shared" si="64"/>
        <v>1</v>
      </c>
      <c r="AR33">
        <f t="shared" si="65"/>
        <v>0</v>
      </c>
      <c r="AS33">
        <f t="shared" si="66"/>
        <v>0</v>
      </c>
      <c r="AT33">
        <f t="shared" si="67"/>
        <v>0</v>
      </c>
      <c r="AU33">
        <f t="shared" si="68"/>
        <v>1</v>
      </c>
      <c r="AV33">
        <f t="shared" si="69"/>
        <v>0</v>
      </c>
      <c r="AW33">
        <f t="shared" si="70"/>
        <v>0</v>
      </c>
      <c r="AX33">
        <f t="shared" si="71"/>
        <v>36</v>
      </c>
      <c r="AY33">
        <f t="shared" si="72"/>
        <v>36</v>
      </c>
      <c r="AZ33">
        <f t="shared" si="73"/>
        <v>324</v>
      </c>
      <c r="BA33">
        <f t="shared" si="74"/>
        <v>100</v>
      </c>
      <c r="BB33">
        <f t="shared" si="75"/>
        <v>25</v>
      </c>
      <c r="BC33">
        <f t="shared" si="76"/>
        <v>49</v>
      </c>
    </row>
    <row r="34" spans="1:55" x14ac:dyDescent="0.2">
      <c r="A34" s="1">
        <v>43661</v>
      </c>
      <c r="B34">
        <f>(' Chum hourly counts 2005'!B34)*3</f>
        <v>15</v>
      </c>
      <c r="C34">
        <f>(' Chum hourly counts 2005'!C34)*3</f>
        <v>57</v>
      </c>
      <c r="D34">
        <f>(' Chum hourly counts 2005'!D34)*3</f>
        <v>111</v>
      </c>
      <c r="E34">
        <f>(' Chum hourly counts 2005'!E34)*3</f>
        <v>21</v>
      </c>
      <c r="F34">
        <f>(' Chum hourly counts 2005'!F34)*3</f>
        <v>6</v>
      </c>
      <c r="G34">
        <f>(' Chum hourly counts 2005'!G34)*3</f>
        <v>33</v>
      </c>
      <c r="H34">
        <f>(' Chum hourly counts 2005'!H34)*3</f>
        <v>3</v>
      </c>
      <c r="I34">
        <f>(' Chum hourly counts 2005'!I34)*3</f>
        <v>0</v>
      </c>
      <c r="J34">
        <f>(' Chum hourly counts 2005'!J34)*3</f>
        <v>3</v>
      </c>
      <c r="K34">
        <f>(' Chum hourly counts 2005'!K34)*3</f>
        <v>0</v>
      </c>
      <c r="L34">
        <f>(' Chum hourly counts 2005'!L34)*3</f>
        <v>0</v>
      </c>
      <c r="M34">
        <f>(' Chum hourly counts 2005'!M34)*3</f>
        <v>0</v>
      </c>
      <c r="N34">
        <f>(' Chum hourly counts 2005'!N34)*3</f>
        <v>0</v>
      </c>
      <c r="O34">
        <f>(' Chum hourly counts 2005'!O34)*3</f>
        <v>0</v>
      </c>
      <c r="P34">
        <f>(' Chum hourly counts 2005'!P34)*3</f>
        <v>0</v>
      </c>
      <c r="Q34">
        <f>(' Chum hourly counts 2005'!Q34)*3</f>
        <v>0</v>
      </c>
      <c r="R34">
        <f>(' Chum hourly counts 2005'!R34)*3</f>
        <v>0</v>
      </c>
      <c r="S34">
        <f>(' Chum hourly counts 2005'!S34)*3</f>
        <v>6</v>
      </c>
      <c r="T34">
        <f>(' Chum hourly counts 2005'!T34)*3</f>
        <v>9</v>
      </c>
      <c r="U34">
        <f>(' Chum hourly counts 2005'!U34)*3</f>
        <v>9</v>
      </c>
      <c r="V34">
        <f>(' Chum hourly counts 2005'!V34)*3</f>
        <v>21</v>
      </c>
      <c r="W34">
        <f>(' Chum hourly counts 2005'!W34)*3</f>
        <v>27</v>
      </c>
      <c r="X34">
        <f>(' Chum hourly counts 2005'!X34)*3</f>
        <v>18</v>
      </c>
      <c r="Y34">
        <f>(' Chum hourly counts 2005'!Y34)*3</f>
        <v>267</v>
      </c>
      <c r="Z34">
        <f t="shared" si="77"/>
        <v>606</v>
      </c>
      <c r="AB34">
        <f t="shared" si="26"/>
        <v>606</v>
      </c>
      <c r="AC34">
        <f t="shared" si="27"/>
        <v>26771.478260869568</v>
      </c>
      <c r="AE34">
        <f t="shared" si="28"/>
        <v>24</v>
      </c>
      <c r="AF34">
        <f t="shared" si="53"/>
        <v>185.91304347826087</v>
      </c>
      <c r="AG34">
        <f t="shared" si="54"/>
        <v>196</v>
      </c>
      <c r="AH34">
        <f t="shared" si="55"/>
        <v>324</v>
      </c>
      <c r="AI34">
        <f t="shared" si="56"/>
        <v>900</v>
      </c>
      <c r="AJ34">
        <f t="shared" si="57"/>
        <v>25</v>
      </c>
      <c r="AK34">
        <f t="shared" si="58"/>
        <v>81</v>
      </c>
      <c r="AL34">
        <f t="shared" si="59"/>
        <v>100</v>
      </c>
      <c r="AM34">
        <f t="shared" si="60"/>
        <v>1</v>
      </c>
      <c r="AN34">
        <f t="shared" si="61"/>
        <v>1</v>
      </c>
      <c r="AO34">
        <f t="shared" si="62"/>
        <v>1</v>
      </c>
      <c r="AP34">
        <f t="shared" si="63"/>
        <v>0</v>
      </c>
      <c r="AQ34">
        <f t="shared" si="64"/>
        <v>0</v>
      </c>
      <c r="AR34">
        <f t="shared" si="65"/>
        <v>0</v>
      </c>
      <c r="AS34">
        <f t="shared" si="66"/>
        <v>0</v>
      </c>
      <c r="AT34">
        <f t="shared" si="67"/>
        <v>0</v>
      </c>
      <c r="AU34">
        <f t="shared" si="68"/>
        <v>0</v>
      </c>
      <c r="AV34">
        <f t="shared" si="69"/>
        <v>0</v>
      </c>
      <c r="AW34">
        <f t="shared" si="70"/>
        <v>4</v>
      </c>
      <c r="AX34">
        <f t="shared" si="71"/>
        <v>1</v>
      </c>
      <c r="AY34">
        <f t="shared" si="72"/>
        <v>0</v>
      </c>
      <c r="AZ34">
        <f t="shared" si="73"/>
        <v>16</v>
      </c>
      <c r="BA34">
        <f t="shared" si="74"/>
        <v>4</v>
      </c>
      <c r="BB34">
        <f t="shared" si="75"/>
        <v>9</v>
      </c>
      <c r="BC34">
        <f t="shared" si="76"/>
        <v>6889</v>
      </c>
    </row>
    <row r="35" spans="1:55" x14ac:dyDescent="0.2">
      <c r="A35" s="1">
        <v>43662</v>
      </c>
      <c r="B35">
        <f>(' Chum hourly counts 2005'!B35)*3</f>
        <v>201</v>
      </c>
      <c r="C35">
        <f>(' Chum hourly counts 2005'!C35)*3</f>
        <v>147</v>
      </c>
      <c r="D35">
        <f>(' Chum hourly counts 2005'!D35)*3</f>
        <v>24</v>
      </c>
      <c r="E35">
        <f>(' Chum hourly counts 2005'!E35)*3</f>
        <v>54</v>
      </c>
      <c r="F35">
        <f>(' Chum hourly counts 2005'!F35)*3</f>
        <v>81</v>
      </c>
      <c r="G35">
        <f>(' Chum hourly counts 2005'!G35)*3</f>
        <v>42</v>
      </c>
      <c r="H35">
        <f>(' Chum hourly counts 2005'!H35)*3</f>
        <v>39</v>
      </c>
      <c r="I35">
        <f>(' Chum hourly counts 2005'!I35)*3</f>
        <v>72</v>
      </c>
      <c r="J35">
        <f>(' Chum hourly counts 2005'!J35)*3</f>
        <v>3</v>
      </c>
      <c r="K35">
        <f>(' Chum hourly counts 2005'!K35)*3</f>
        <v>0</v>
      </c>
      <c r="L35">
        <f>(' Chum hourly counts 2005'!L35)*3</f>
        <v>0</v>
      </c>
      <c r="M35">
        <f>(' Chum hourly counts 2005'!M35)*3</f>
        <v>21</v>
      </c>
      <c r="N35">
        <f>(' Chum hourly counts 2005'!N35)*3</f>
        <v>18</v>
      </c>
      <c r="O35">
        <f>(' Chum hourly counts 2005'!O35)*3</f>
        <v>36</v>
      </c>
      <c r="P35">
        <f>(' Chum hourly counts 2005'!P35)*3</f>
        <v>33</v>
      </c>
      <c r="Q35">
        <f>(' Chum hourly counts 2005'!Q35)*3</f>
        <v>12</v>
      </c>
      <c r="R35">
        <f>(' Chum hourly counts 2005'!R35)*3</f>
        <v>18</v>
      </c>
      <c r="S35">
        <f>(' Chum hourly counts 2005'!S35)*3</f>
        <v>12</v>
      </c>
      <c r="T35">
        <f>(' Chum hourly counts 2005'!T35)*3</f>
        <v>72</v>
      </c>
      <c r="U35">
        <f>(' Chum hourly counts 2005'!U35)*3</f>
        <v>54</v>
      </c>
      <c r="V35">
        <f>(' Chum hourly counts 2005'!V35)*3</f>
        <v>72</v>
      </c>
      <c r="W35">
        <f>(' Chum hourly counts 2005'!W35)*3</f>
        <v>6</v>
      </c>
      <c r="X35">
        <f>(' Chum hourly counts 2005'!X35)*3</f>
        <v>18</v>
      </c>
      <c r="Y35">
        <f>(' Chum hourly counts 2005'!Y35)*3</f>
        <v>12</v>
      </c>
      <c r="Z35">
        <f t="shared" si="77"/>
        <v>1047</v>
      </c>
      <c r="AB35">
        <f t="shared" si="26"/>
        <v>1047</v>
      </c>
      <c r="AC35">
        <f t="shared" si="27"/>
        <v>12919.30434782609</v>
      </c>
      <c r="AE35">
        <f t="shared" si="28"/>
        <v>24</v>
      </c>
      <c r="AF35">
        <f t="shared" si="53"/>
        <v>89.717391304347828</v>
      </c>
      <c r="AG35">
        <f t="shared" si="54"/>
        <v>324</v>
      </c>
      <c r="AH35">
        <f t="shared" si="55"/>
        <v>1681</v>
      </c>
      <c r="AI35">
        <f t="shared" si="56"/>
        <v>100</v>
      </c>
      <c r="AJ35">
        <f t="shared" si="57"/>
        <v>81</v>
      </c>
      <c r="AK35">
        <f t="shared" si="58"/>
        <v>169</v>
      </c>
      <c r="AL35">
        <f t="shared" si="59"/>
        <v>1</v>
      </c>
      <c r="AM35">
        <f t="shared" si="60"/>
        <v>121</v>
      </c>
      <c r="AN35">
        <f t="shared" si="61"/>
        <v>529</v>
      </c>
      <c r="AO35">
        <f t="shared" si="62"/>
        <v>1</v>
      </c>
      <c r="AP35">
        <f t="shared" si="63"/>
        <v>0</v>
      </c>
      <c r="AQ35">
        <f t="shared" si="64"/>
        <v>49</v>
      </c>
      <c r="AR35">
        <f t="shared" si="65"/>
        <v>1</v>
      </c>
      <c r="AS35">
        <f t="shared" si="66"/>
        <v>36</v>
      </c>
      <c r="AT35">
        <f t="shared" si="67"/>
        <v>1</v>
      </c>
      <c r="AU35">
        <f t="shared" si="68"/>
        <v>49</v>
      </c>
      <c r="AV35">
        <f t="shared" si="69"/>
        <v>4</v>
      </c>
      <c r="AW35">
        <f t="shared" si="70"/>
        <v>4</v>
      </c>
      <c r="AX35">
        <f t="shared" si="71"/>
        <v>400</v>
      </c>
      <c r="AY35">
        <f t="shared" si="72"/>
        <v>36</v>
      </c>
      <c r="AZ35">
        <f t="shared" si="73"/>
        <v>36</v>
      </c>
      <c r="BA35">
        <f t="shared" si="74"/>
        <v>484</v>
      </c>
      <c r="BB35">
        <f t="shared" si="75"/>
        <v>16</v>
      </c>
      <c r="BC35">
        <f t="shared" si="76"/>
        <v>4</v>
      </c>
    </row>
    <row r="36" spans="1:55" x14ac:dyDescent="0.2">
      <c r="A36" s="1">
        <v>43663</v>
      </c>
      <c r="B36">
        <f>(' Chum hourly counts 2005'!B36)*3</f>
        <v>30</v>
      </c>
      <c r="C36">
        <f>(' Chum hourly counts 2005'!C36)*3</f>
        <v>3</v>
      </c>
      <c r="D36">
        <f>(' Chum hourly counts 2005'!D36)*3</f>
        <v>0</v>
      </c>
      <c r="E36">
        <f>(' Chum hourly counts 2005'!E36)*3</f>
        <v>6</v>
      </c>
      <c r="F36">
        <f>(' Chum hourly counts 2005'!F36)*3</f>
        <v>15</v>
      </c>
      <c r="G36">
        <f>(' Chum hourly counts 2005'!G36)*3</f>
        <v>6</v>
      </c>
      <c r="H36">
        <f>(' Chum hourly counts 2005'!H36)*3</f>
        <v>9</v>
      </c>
      <c r="I36">
        <f>(' Chum hourly counts 2005'!I36)*3</f>
        <v>6</v>
      </c>
      <c r="J36">
        <f>(' Chum hourly counts 2005'!J36)*3</f>
        <v>0</v>
      </c>
      <c r="K36">
        <f>(' Chum hourly counts 2005'!K36)*3</f>
        <v>0</v>
      </c>
      <c r="L36">
        <f>(' Chum hourly counts 2005'!L36)*3</f>
        <v>0</v>
      </c>
      <c r="M36">
        <f>(' Chum hourly counts 2005'!M36)*3</f>
        <v>0</v>
      </c>
      <c r="N36">
        <f>(' Chum hourly counts 2005'!N36)*3</f>
        <v>0</v>
      </c>
      <c r="O36">
        <f>(' Chum hourly counts 2005'!O36)*3</f>
        <v>0</v>
      </c>
      <c r="P36">
        <f>(' Chum hourly counts 2005'!P36)*3</f>
        <v>3</v>
      </c>
      <c r="Q36">
        <f>(' Chum hourly counts 2005'!Q36)*3</f>
        <v>0</v>
      </c>
      <c r="R36">
        <f>(' Chum hourly counts 2005'!R36)*3</f>
        <v>3</v>
      </c>
      <c r="S36">
        <f>(' Chum hourly counts 2005'!S36)*3</f>
        <v>0</v>
      </c>
      <c r="T36">
        <f>(' Chum hourly counts 2005'!T36)*3</f>
        <v>3</v>
      </c>
      <c r="U36">
        <f>(' Chum hourly counts 2005'!U36)*3</f>
        <v>3</v>
      </c>
      <c r="V36">
        <f>(' Chum hourly counts 2005'!V36)*3</f>
        <v>0</v>
      </c>
      <c r="W36">
        <f>(' Chum hourly counts 2005'!W36)*3</f>
        <v>12</v>
      </c>
      <c r="X36">
        <f>(' Chum hourly counts 2005'!X36)*3</f>
        <v>39</v>
      </c>
      <c r="Y36">
        <f>(' Chum hourly counts 2005'!Y36)*3</f>
        <v>24</v>
      </c>
      <c r="Z36">
        <f t="shared" si="77"/>
        <v>162</v>
      </c>
      <c r="AB36">
        <f t="shared" si="26"/>
        <v>162</v>
      </c>
      <c r="AC36">
        <f t="shared" si="27"/>
        <v>745.04347826086962</v>
      </c>
      <c r="AE36">
        <f t="shared" si="28"/>
        <v>24</v>
      </c>
      <c r="AF36">
        <f t="shared" si="53"/>
        <v>5.1739130434782608</v>
      </c>
      <c r="AG36">
        <f t="shared" si="54"/>
        <v>81</v>
      </c>
      <c r="AH36">
        <f t="shared" si="55"/>
        <v>1</v>
      </c>
      <c r="AI36">
        <f t="shared" si="56"/>
        <v>4</v>
      </c>
      <c r="AJ36">
        <f t="shared" si="57"/>
        <v>9</v>
      </c>
      <c r="AK36">
        <f t="shared" si="58"/>
        <v>9</v>
      </c>
      <c r="AL36">
        <f t="shared" si="59"/>
        <v>1</v>
      </c>
      <c r="AM36">
        <f t="shared" si="60"/>
        <v>1</v>
      </c>
      <c r="AN36">
        <f t="shared" si="61"/>
        <v>4</v>
      </c>
      <c r="AO36">
        <f t="shared" si="62"/>
        <v>0</v>
      </c>
      <c r="AP36">
        <f t="shared" si="63"/>
        <v>0</v>
      </c>
      <c r="AQ36">
        <f t="shared" si="64"/>
        <v>0</v>
      </c>
      <c r="AR36">
        <f t="shared" si="65"/>
        <v>0</v>
      </c>
      <c r="AS36">
        <f t="shared" si="66"/>
        <v>0</v>
      </c>
      <c r="AT36">
        <f t="shared" si="67"/>
        <v>1</v>
      </c>
      <c r="AU36">
        <f t="shared" si="68"/>
        <v>1</v>
      </c>
      <c r="AV36">
        <f t="shared" si="69"/>
        <v>1</v>
      </c>
      <c r="AW36">
        <f t="shared" si="70"/>
        <v>1</v>
      </c>
      <c r="AX36">
        <f t="shared" si="71"/>
        <v>1</v>
      </c>
      <c r="AY36">
        <f t="shared" si="72"/>
        <v>0</v>
      </c>
      <c r="AZ36">
        <f t="shared" si="73"/>
        <v>1</v>
      </c>
      <c r="BA36">
        <f t="shared" si="74"/>
        <v>16</v>
      </c>
      <c r="BB36">
        <f t="shared" si="75"/>
        <v>81</v>
      </c>
      <c r="BC36">
        <f t="shared" si="76"/>
        <v>25</v>
      </c>
    </row>
    <row r="37" spans="1:55" x14ac:dyDescent="0.2">
      <c r="A37" s="1">
        <v>43664</v>
      </c>
      <c r="B37">
        <f>(' Chum hourly counts 2005'!B37)*3</f>
        <v>117</v>
      </c>
      <c r="C37">
        <f>(' Chum hourly counts 2005'!C37)*3</f>
        <v>87</v>
      </c>
      <c r="D37">
        <f>(' Chum hourly counts 2005'!D37)*3</f>
        <v>33</v>
      </c>
      <c r="E37">
        <f>(' Chum hourly counts 2005'!E37)*3</f>
        <v>0</v>
      </c>
      <c r="F37">
        <f>(' Chum hourly counts 2005'!F37)*3</f>
        <v>3</v>
      </c>
      <c r="G37">
        <f>(' Chum hourly counts 2005'!G37)*3</f>
        <v>12</v>
      </c>
      <c r="H37">
        <f>(' Chum hourly counts 2005'!H37)*3</f>
        <v>42</v>
      </c>
      <c r="I37">
        <f>(' Chum hourly counts 2005'!I37)*3</f>
        <v>57</v>
      </c>
      <c r="J37">
        <f>(' Chum hourly counts 2005'!J37)*3</f>
        <v>3</v>
      </c>
      <c r="K37">
        <f>(' Chum hourly counts 2005'!K37)*3</f>
        <v>0</v>
      </c>
      <c r="L37">
        <f>(' Chum hourly counts 2005'!L37)*3</f>
        <v>0</v>
      </c>
      <c r="M37">
        <f>(' Chum hourly counts 2005'!M37)*3</f>
        <v>0</v>
      </c>
      <c r="N37">
        <f>(' Chum hourly counts 2005'!N37)*3</f>
        <v>0</v>
      </c>
      <c r="O37">
        <f>(' Chum hourly counts 2005'!O37)*3</f>
        <v>0</v>
      </c>
      <c r="P37">
        <f>(' Chum hourly counts 2005'!P37)*3</f>
        <v>0</v>
      </c>
      <c r="Q37">
        <f>(' Chum hourly counts 2005'!Q37)*3</f>
        <v>0</v>
      </c>
      <c r="R37">
        <f>(' Chum hourly counts 2005'!R37)*3</f>
        <v>0</v>
      </c>
      <c r="S37">
        <f>(' Chum hourly counts 2005'!S37)*3</f>
        <v>3</v>
      </c>
      <c r="T37">
        <f>(' Chum hourly counts 2005'!T37)*3</f>
        <v>0</v>
      </c>
      <c r="U37">
        <f>(' Chum hourly counts 2005'!U37)*3</f>
        <v>0</v>
      </c>
      <c r="V37">
        <f>(' Chum hourly counts 2005'!V37)*3</f>
        <v>0</v>
      </c>
      <c r="W37">
        <f>(' Chum hourly counts 2005'!W37)*3</f>
        <v>9</v>
      </c>
      <c r="X37">
        <f>(' Chum hourly counts 2005'!X37)*3</f>
        <v>30</v>
      </c>
      <c r="Y37">
        <f>(' Chum hourly counts 2005'!Y37)*3</f>
        <v>27</v>
      </c>
      <c r="Z37">
        <f t="shared" si="77"/>
        <v>423</v>
      </c>
      <c r="AB37">
        <f t="shared" si="26"/>
        <v>423</v>
      </c>
      <c r="AC37">
        <f t="shared" si="27"/>
        <v>3337.0434782608704</v>
      </c>
      <c r="AE37">
        <f t="shared" si="28"/>
        <v>24</v>
      </c>
      <c r="AF37">
        <f t="shared" si="53"/>
        <v>23.173913043478262</v>
      </c>
      <c r="AG37">
        <f t="shared" si="54"/>
        <v>100</v>
      </c>
      <c r="AH37">
        <f t="shared" si="55"/>
        <v>324</v>
      </c>
      <c r="AI37">
        <f t="shared" si="56"/>
        <v>121</v>
      </c>
      <c r="AJ37">
        <f t="shared" si="57"/>
        <v>1</v>
      </c>
      <c r="AK37">
        <f t="shared" si="58"/>
        <v>9</v>
      </c>
      <c r="AL37">
        <f t="shared" si="59"/>
        <v>100</v>
      </c>
      <c r="AM37">
        <f t="shared" si="60"/>
        <v>25</v>
      </c>
      <c r="AN37">
        <f t="shared" si="61"/>
        <v>324</v>
      </c>
      <c r="AO37">
        <f t="shared" si="62"/>
        <v>1</v>
      </c>
      <c r="AP37">
        <f t="shared" si="63"/>
        <v>0</v>
      </c>
      <c r="AQ37">
        <f t="shared" si="64"/>
        <v>0</v>
      </c>
      <c r="AR37">
        <f t="shared" si="65"/>
        <v>0</v>
      </c>
      <c r="AS37">
        <f t="shared" si="66"/>
        <v>0</v>
      </c>
      <c r="AT37">
        <f t="shared" si="67"/>
        <v>0</v>
      </c>
      <c r="AU37">
        <f t="shared" si="68"/>
        <v>0</v>
      </c>
      <c r="AV37">
        <f t="shared" si="69"/>
        <v>0</v>
      </c>
      <c r="AW37">
        <f t="shared" si="70"/>
        <v>1</v>
      </c>
      <c r="AX37">
        <f t="shared" si="71"/>
        <v>1</v>
      </c>
      <c r="AY37">
        <f t="shared" si="72"/>
        <v>0</v>
      </c>
      <c r="AZ37">
        <f t="shared" si="73"/>
        <v>0</v>
      </c>
      <c r="BA37">
        <f t="shared" si="74"/>
        <v>9</v>
      </c>
      <c r="BB37">
        <f t="shared" si="75"/>
        <v>49</v>
      </c>
      <c r="BC37">
        <f t="shared" si="76"/>
        <v>1</v>
      </c>
    </row>
    <row r="38" spans="1:55" x14ac:dyDescent="0.2">
      <c r="A38" s="1">
        <v>43665</v>
      </c>
      <c r="B38">
        <f>(' Chum hourly counts 2005'!B38)*3</f>
        <v>3</v>
      </c>
      <c r="C38">
        <f>(' Chum hourly counts 2005'!C38)*3</f>
        <v>12</v>
      </c>
      <c r="D38">
        <f>(' Chum hourly counts 2005'!D38)*3</f>
        <v>6</v>
      </c>
      <c r="E38">
        <f>(' Chum hourly counts 2005'!E38)*3</f>
        <v>0</v>
      </c>
      <c r="F38">
        <f>(' Chum hourly counts 2005'!F38)*3</f>
        <v>3</v>
      </c>
      <c r="G38">
        <f>(' Chum hourly counts 2005'!G38)*3</f>
        <v>15</v>
      </c>
      <c r="H38">
        <f>(' Chum hourly counts 2005'!H38)*3</f>
        <v>9</v>
      </c>
      <c r="I38">
        <f>(' Chum hourly counts 2005'!I38)*3</f>
        <v>69</v>
      </c>
      <c r="J38">
        <f>(' Chum hourly counts 2005'!J38)*3</f>
        <v>3</v>
      </c>
      <c r="K38">
        <f>(' Chum hourly counts 2005'!K38)*3</f>
        <v>0</v>
      </c>
      <c r="L38">
        <f>(' Chum hourly counts 2005'!L38)*3</f>
        <v>0</v>
      </c>
      <c r="M38">
        <f>(' Chum hourly counts 2005'!M38)*3</f>
        <v>0</v>
      </c>
      <c r="N38">
        <f>(' Chum hourly counts 2005'!N38)*3</f>
        <v>0</v>
      </c>
      <c r="O38">
        <f>(' Chum hourly counts 2005'!O38)*3</f>
        <v>0</v>
      </c>
      <c r="P38">
        <f>(' Chum hourly counts 2005'!P38)*3</f>
        <v>-6</v>
      </c>
      <c r="Q38">
        <f>(' Chum hourly counts 2005'!Q38)*3</f>
        <v>3</v>
      </c>
      <c r="R38">
        <f>(' Chum hourly counts 2005'!R38)*3</f>
        <v>3</v>
      </c>
      <c r="S38">
        <f>(' Chum hourly counts 2005'!S38)*3</f>
        <v>9</v>
      </c>
      <c r="T38">
        <f>(' Chum hourly counts 2005'!T38)*3</f>
        <v>30</v>
      </c>
      <c r="U38">
        <f>(' Chum hourly counts 2005'!U38)*3</f>
        <v>3</v>
      </c>
      <c r="V38">
        <f>(' Chum hourly counts 2005'!V38)*3</f>
        <v>0</v>
      </c>
      <c r="W38">
        <f>(' Chum hourly counts 2005'!W38)*3</f>
        <v>0</v>
      </c>
      <c r="X38">
        <f>(' Chum hourly counts 2005'!X38)*3</f>
        <v>3</v>
      </c>
      <c r="Y38">
        <f>(' Chum hourly counts 2005'!Y38)*3</f>
        <v>6</v>
      </c>
      <c r="Z38">
        <f t="shared" si="77"/>
        <v>171</v>
      </c>
      <c r="AB38">
        <f t="shared" si="26"/>
        <v>171</v>
      </c>
      <c r="AC38">
        <f t="shared" si="27"/>
        <v>3358.9565217391305</v>
      </c>
      <c r="AE38">
        <f t="shared" si="28"/>
        <v>24</v>
      </c>
      <c r="AF38">
        <f t="shared" si="53"/>
        <v>23.326086956521738</v>
      </c>
      <c r="AG38">
        <f t="shared" si="54"/>
        <v>9</v>
      </c>
      <c r="AH38">
        <f t="shared" si="55"/>
        <v>4</v>
      </c>
      <c r="AI38">
        <f t="shared" si="56"/>
        <v>4</v>
      </c>
      <c r="AJ38">
        <f t="shared" si="57"/>
        <v>1</v>
      </c>
      <c r="AK38">
        <f t="shared" si="58"/>
        <v>16</v>
      </c>
      <c r="AL38">
        <f t="shared" si="59"/>
        <v>4</v>
      </c>
      <c r="AM38">
        <f t="shared" si="60"/>
        <v>400</v>
      </c>
      <c r="AN38">
        <f t="shared" si="61"/>
        <v>484</v>
      </c>
      <c r="AO38">
        <f t="shared" si="62"/>
        <v>1</v>
      </c>
      <c r="AP38">
        <f t="shared" si="63"/>
        <v>0</v>
      </c>
      <c r="AQ38">
        <f t="shared" si="64"/>
        <v>0</v>
      </c>
      <c r="AR38">
        <f t="shared" si="65"/>
        <v>0</v>
      </c>
      <c r="AS38">
        <f t="shared" si="66"/>
        <v>0</v>
      </c>
      <c r="AT38">
        <f t="shared" si="67"/>
        <v>4</v>
      </c>
      <c r="AU38">
        <f t="shared" si="68"/>
        <v>9</v>
      </c>
      <c r="AV38">
        <f t="shared" si="69"/>
        <v>0</v>
      </c>
      <c r="AW38">
        <f t="shared" si="70"/>
        <v>4</v>
      </c>
      <c r="AX38">
        <f t="shared" si="71"/>
        <v>49</v>
      </c>
      <c r="AY38">
        <f t="shared" si="72"/>
        <v>81</v>
      </c>
      <c r="AZ38">
        <f t="shared" si="73"/>
        <v>1</v>
      </c>
      <c r="BA38">
        <f t="shared" si="74"/>
        <v>0</v>
      </c>
      <c r="BB38">
        <f t="shared" si="75"/>
        <v>1</v>
      </c>
      <c r="BC38">
        <f t="shared" si="76"/>
        <v>1</v>
      </c>
    </row>
    <row r="39" spans="1:55" x14ac:dyDescent="0.2">
      <c r="A39" s="1">
        <v>43666</v>
      </c>
      <c r="B39">
        <f>(' Chum hourly counts 2005'!B39)*3</f>
        <v>36</v>
      </c>
      <c r="C39">
        <f>(' Chum hourly counts 2005'!C39)*3</f>
        <v>3</v>
      </c>
      <c r="D39">
        <f>(' Chum hourly counts 2005'!D39)*3</f>
        <v>9</v>
      </c>
      <c r="E39">
        <f>(' Chum hourly counts 2005'!E39)*3</f>
        <v>0</v>
      </c>
      <c r="F39">
        <f>(' Chum hourly counts 2005'!F39)*3</f>
        <v>3</v>
      </c>
      <c r="G39">
        <f>(' Chum hourly counts 2005'!G39)*3</f>
        <v>0</v>
      </c>
      <c r="H39">
        <f>(' Chum hourly counts 2005'!H39)*3</f>
        <v>0</v>
      </c>
      <c r="I39">
        <f>(' Chum hourly counts 2005'!I39)*3</f>
        <v>0</v>
      </c>
      <c r="J39">
        <f>(' Chum hourly counts 2005'!J39)*3</f>
        <v>0</v>
      </c>
      <c r="K39">
        <f>(' Chum hourly counts 2005'!K39)*3</f>
        <v>0</v>
      </c>
      <c r="L39">
        <f>(' Chum hourly counts 2005'!L39)*3</f>
        <v>0</v>
      </c>
      <c r="M39">
        <f>(' Chum hourly counts 2005'!M39)*3</f>
        <v>0</v>
      </c>
      <c r="N39">
        <f>(' Chum hourly counts 2005'!N39)*3</f>
        <v>0</v>
      </c>
      <c r="O39">
        <f>(' Chum hourly counts 2005'!O39)*3</f>
        <v>0</v>
      </c>
      <c r="P39">
        <f>(' Chum hourly counts 2005'!P39)*3</f>
        <v>0</v>
      </c>
      <c r="Q39">
        <f>(' Chum hourly counts 2005'!Q39)*3</f>
        <v>0</v>
      </c>
      <c r="R39">
        <f>(' Chum hourly counts 2005'!R39)*3</f>
        <v>0</v>
      </c>
      <c r="S39">
        <f>(' Chum hourly counts 2005'!S39)*3</f>
        <v>0</v>
      </c>
      <c r="T39">
        <f>(' Chum hourly counts 2005'!T39)*3</f>
        <v>3</v>
      </c>
      <c r="U39">
        <f>(' Chum hourly counts 2005'!U39)*3</f>
        <v>0</v>
      </c>
      <c r="V39">
        <f>(' Chum hourly counts 2005'!V39)*3</f>
        <v>0</v>
      </c>
      <c r="W39">
        <f>(' Chum hourly counts 2005'!W39)*3</f>
        <v>36</v>
      </c>
      <c r="X39">
        <f>(' Chum hourly counts 2005'!X39)*3</f>
        <v>24</v>
      </c>
      <c r="Y39">
        <f>(' Chum hourly counts 2005'!Y39)*3</f>
        <v>39</v>
      </c>
      <c r="Z39">
        <f t="shared" si="77"/>
        <v>153</v>
      </c>
      <c r="AB39">
        <f t="shared" si="26"/>
        <v>153</v>
      </c>
      <c r="AC39">
        <f t="shared" si="27"/>
        <v>1011.1304347826087</v>
      </c>
      <c r="AE39">
        <f t="shared" si="28"/>
        <v>24</v>
      </c>
      <c r="AF39">
        <f t="shared" si="53"/>
        <v>7.0217391304347823</v>
      </c>
      <c r="AG39">
        <f t="shared" si="54"/>
        <v>121</v>
      </c>
      <c r="AH39">
        <f t="shared" si="55"/>
        <v>4</v>
      </c>
      <c r="AI39">
        <f t="shared" si="56"/>
        <v>9</v>
      </c>
      <c r="AJ39">
        <f t="shared" si="57"/>
        <v>1</v>
      </c>
      <c r="AK39">
        <f t="shared" si="58"/>
        <v>1</v>
      </c>
      <c r="AL39">
        <f t="shared" si="59"/>
        <v>0</v>
      </c>
      <c r="AM39">
        <f t="shared" si="60"/>
        <v>0</v>
      </c>
      <c r="AN39">
        <f t="shared" si="61"/>
        <v>0</v>
      </c>
      <c r="AO39">
        <f t="shared" si="62"/>
        <v>0</v>
      </c>
      <c r="AP39">
        <f t="shared" si="63"/>
        <v>0</v>
      </c>
      <c r="AQ39">
        <f t="shared" si="64"/>
        <v>0</v>
      </c>
      <c r="AR39">
        <f t="shared" si="65"/>
        <v>0</v>
      </c>
      <c r="AS39">
        <f t="shared" si="66"/>
        <v>0</v>
      </c>
      <c r="AT39">
        <f t="shared" si="67"/>
        <v>0</v>
      </c>
      <c r="AU39">
        <f t="shared" si="68"/>
        <v>0</v>
      </c>
      <c r="AV39">
        <f t="shared" si="69"/>
        <v>0</v>
      </c>
      <c r="AW39">
        <f t="shared" si="70"/>
        <v>0</v>
      </c>
      <c r="AX39">
        <f t="shared" si="71"/>
        <v>1</v>
      </c>
      <c r="AY39">
        <f t="shared" si="72"/>
        <v>1</v>
      </c>
      <c r="AZ39">
        <f t="shared" si="73"/>
        <v>0</v>
      </c>
      <c r="BA39">
        <f t="shared" si="74"/>
        <v>144</v>
      </c>
      <c r="BB39">
        <f t="shared" si="75"/>
        <v>16</v>
      </c>
      <c r="BC39">
        <f t="shared" si="76"/>
        <v>25</v>
      </c>
    </row>
    <row r="40" spans="1:55" x14ac:dyDescent="0.2">
      <c r="A40" s="1">
        <v>43667</v>
      </c>
      <c r="B40">
        <f>(' Chum hourly counts 2005'!B40)*3</f>
        <v>9</v>
      </c>
      <c r="C40">
        <f>(' Chum hourly counts 2005'!C40)*3</f>
        <v>0</v>
      </c>
      <c r="D40">
        <f>(' Chum hourly counts 2005'!D40)*3</f>
        <v>0</v>
      </c>
      <c r="E40">
        <f>(' Chum hourly counts 2005'!E40)*3</f>
        <v>0</v>
      </c>
      <c r="F40">
        <f>(' Chum hourly counts 2005'!F40)*3</f>
        <v>0</v>
      </c>
      <c r="G40">
        <f>(' Chum hourly counts 2005'!G40)*3</f>
        <v>0</v>
      </c>
      <c r="H40">
        <f>(' Chum hourly counts 2005'!H40)*3</f>
        <v>0</v>
      </c>
      <c r="I40">
        <f>(' Chum hourly counts 2005'!I40)*3</f>
        <v>0</v>
      </c>
      <c r="J40">
        <f>(' Chum hourly counts 2005'!J40)*3</f>
        <v>0</v>
      </c>
      <c r="K40">
        <f>(' Chum hourly counts 2005'!K40)*3</f>
        <v>0</v>
      </c>
      <c r="L40">
        <f>(' Chum hourly counts 2005'!L40)*3</f>
        <v>0</v>
      </c>
      <c r="M40">
        <f>(' Chum hourly counts 2005'!M40)*3</f>
        <v>0</v>
      </c>
      <c r="N40">
        <f>(' Chum hourly counts 2005'!N40)*3</f>
        <v>0</v>
      </c>
      <c r="O40">
        <f>(' Chum hourly counts 2005'!O40)*3</f>
        <v>0</v>
      </c>
      <c r="P40">
        <f>(' Chum hourly counts 2005'!P40)*3</f>
        <v>0</v>
      </c>
      <c r="Q40">
        <f>(' Chum hourly counts 2005'!Q40)*3</f>
        <v>0</v>
      </c>
      <c r="R40">
        <f>(' Chum hourly counts 2005'!R40)*3</f>
        <v>0</v>
      </c>
      <c r="S40">
        <f>(' Chum hourly counts 2005'!S40)*3</f>
        <v>0</v>
      </c>
      <c r="T40">
        <f>(' Chum hourly counts 2005'!T40)*3</f>
        <v>0</v>
      </c>
      <c r="U40">
        <f>(' Chum hourly counts 2005'!U40)*3</f>
        <v>0</v>
      </c>
      <c r="V40">
        <f>(' Chum hourly counts 2005'!V40)*3</f>
        <v>0</v>
      </c>
      <c r="W40">
        <f>(' Chum hourly counts 2005'!W40)*3</f>
        <v>0</v>
      </c>
      <c r="X40">
        <f>(' Chum hourly counts 2005'!X40)*3</f>
        <v>3</v>
      </c>
      <c r="Y40">
        <f>(' Chum hourly counts 2005'!Y40)*3</f>
        <v>45</v>
      </c>
      <c r="Z40">
        <f t="shared" si="77"/>
        <v>57</v>
      </c>
      <c r="AB40">
        <f t="shared" si="26"/>
        <v>57</v>
      </c>
      <c r="AC40">
        <f t="shared" si="27"/>
        <v>644.86956521739148</v>
      </c>
      <c r="AE40">
        <f t="shared" si="28"/>
        <v>24</v>
      </c>
      <c r="AF40">
        <f t="shared" si="53"/>
        <v>4.4782608695652177</v>
      </c>
      <c r="AG40">
        <f t="shared" si="54"/>
        <v>9</v>
      </c>
      <c r="AH40">
        <f t="shared" si="55"/>
        <v>0</v>
      </c>
      <c r="AI40">
        <f t="shared" si="56"/>
        <v>0</v>
      </c>
      <c r="AJ40">
        <f t="shared" si="57"/>
        <v>0</v>
      </c>
      <c r="AK40">
        <f t="shared" si="58"/>
        <v>0</v>
      </c>
      <c r="AL40">
        <f t="shared" si="59"/>
        <v>0</v>
      </c>
      <c r="AM40">
        <f t="shared" si="60"/>
        <v>0</v>
      </c>
      <c r="AN40">
        <f t="shared" si="61"/>
        <v>0</v>
      </c>
      <c r="AO40">
        <f t="shared" si="62"/>
        <v>0</v>
      </c>
      <c r="AP40">
        <f t="shared" si="63"/>
        <v>0</v>
      </c>
      <c r="AQ40">
        <f t="shared" si="64"/>
        <v>0</v>
      </c>
      <c r="AR40">
        <f t="shared" si="65"/>
        <v>0</v>
      </c>
      <c r="AS40">
        <f t="shared" si="66"/>
        <v>0</v>
      </c>
      <c r="AT40">
        <f t="shared" si="67"/>
        <v>0</v>
      </c>
      <c r="AU40">
        <f t="shared" si="68"/>
        <v>0</v>
      </c>
      <c r="AV40">
        <f t="shared" si="69"/>
        <v>0</v>
      </c>
      <c r="AW40">
        <f t="shared" si="70"/>
        <v>0</v>
      </c>
      <c r="AX40">
        <f t="shared" si="71"/>
        <v>0</v>
      </c>
      <c r="AY40">
        <f t="shared" si="72"/>
        <v>0</v>
      </c>
      <c r="AZ40">
        <f t="shared" si="73"/>
        <v>0</v>
      </c>
      <c r="BA40">
        <f t="shared" si="74"/>
        <v>0</v>
      </c>
      <c r="BB40">
        <f t="shared" si="75"/>
        <v>1</v>
      </c>
      <c r="BC40">
        <f t="shared" si="76"/>
        <v>196</v>
      </c>
    </row>
    <row r="41" spans="1:55" x14ac:dyDescent="0.2">
      <c r="A41" s="1">
        <v>43668</v>
      </c>
      <c r="B41">
        <f>(' Chum hourly counts 2005'!B41)*3</f>
        <v>6</v>
      </c>
      <c r="C41">
        <f>(' Chum hourly counts 2005'!C41)*3</f>
        <v>0</v>
      </c>
      <c r="D41">
        <f>(' Chum hourly counts 2005'!D41)*3</f>
        <v>0</v>
      </c>
      <c r="E41">
        <f>(' Chum hourly counts 2005'!E41)*3</f>
        <v>0</v>
      </c>
      <c r="F41">
        <f>(' Chum hourly counts 2005'!F41)*3</f>
        <v>0</v>
      </c>
      <c r="G41">
        <f>(' Chum hourly counts 2005'!G41)*3</f>
        <v>6</v>
      </c>
      <c r="H41">
        <f>(' Chum hourly counts 2005'!H41)*3</f>
        <v>0</v>
      </c>
      <c r="I41">
        <f>(' Chum hourly counts 2005'!I41)*3</f>
        <v>0</v>
      </c>
      <c r="J41">
        <f>(' Chum hourly counts 2005'!J41)*3</f>
        <v>3</v>
      </c>
      <c r="K41">
        <f>(' Chum hourly counts 2005'!K41)*3</f>
        <v>0</v>
      </c>
      <c r="L41">
        <f>(' Chum hourly counts 2005'!L41)*3</f>
        <v>0</v>
      </c>
      <c r="M41">
        <f>(' Chum hourly counts 2005'!M41)*3</f>
        <v>0</v>
      </c>
      <c r="N41">
        <f>(' Chum hourly counts 2005'!N41)*3</f>
        <v>0</v>
      </c>
      <c r="O41">
        <f>(' Chum hourly counts 2005'!O41)*3</f>
        <v>0</v>
      </c>
      <c r="P41">
        <f>(' Chum hourly counts 2005'!P41)*3</f>
        <v>0</v>
      </c>
      <c r="Q41">
        <f>(' Chum hourly counts 2005'!Q41)*3</f>
        <v>0</v>
      </c>
      <c r="R41">
        <f>(' Chum hourly counts 2005'!R41)*3</f>
        <v>0</v>
      </c>
      <c r="S41">
        <f>(' Chum hourly counts 2005'!S41)*3</f>
        <v>6</v>
      </c>
      <c r="T41">
        <f>(' Chum hourly counts 2005'!T41)*3</f>
        <v>6</v>
      </c>
      <c r="U41">
        <f>(' Chum hourly counts 2005'!U41)*3</f>
        <v>30</v>
      </c>
      <c r="V41">
        <f>(' Chum hourly counts 2005'!V41)*3</f>
        <v>0</v>
      </c>
      <c r="W41">
        <f>(' Chum hourly counts 2005'!W41)*3</f>
        <v>0</v>
      </c>
      <c r="X41">
        <f>(' Chum hourly counts 2005'!X41)*3</f>
        <v>0</v>
      </c>
      <c r="Y41">
        <f>(' Chum hourly counts 2005'!Y41)*3</f>
        <v>36</v>
      </c>
      <c r="Z41">
        <f t="shared" si="77"/>
        <v>93</v>
      </c>
      <c r="AB41">
        <f t="shared" si="26"/>
        <v>93</v>
      </c>
      <c r="AC41">
        <f t="shared" si="27"/>
        <v>1020.521739130435</v>
      </c>
      <c r="AE41">
        <f t="shared" si="28"/>
        <v>24</v>
      </c>
      <c r="AF41">
        <f t="shared" si="53"/>
        <v>7.0869565217391308</v>
      </c>
      <c r="AG41">
        <f t="shared" si="54"/>
        <v>4</v>
      </c>
      <c r="AH41">
        <f t="shared" si="55"/>
        <v>0</v>
      </c>
      <c r="AI41">
        <f t="shared" si="56"/>
        <v>0</v>
      </c>
      <c r="AJ41">
        <f t="shared" si="57"/>
        <v>0</v>
      </c>
      <c r="AK41">
        <f t="shared" si="58"/>
        <v>4</v>
      </c>
      <c r="AL41">
        <f t="shared" si="59"/>
        <v>4</v>
      </c>
      <c r="AM41">
        <f t="shared" si="60"/>
        <v>0</v>
      </c>
      <c r="AN41">
        <f t="shared" si="61"/>
        <v>1</v>
      </c>
      <c r="AO41">
        <f t="shared" si="62"/>
        <v>1</v>
      </c>
      <c r="AP41">
        <f t="shared" si="63"/>
        <v>0</v>
      </c>
      <c r="AQ41">
        <f t="shared" si="64"/>
        <v>0</v>
      </c>
      <c r="AR41">
        <f t="shared" si="65"/>
        <v>0</v>
      </c>
      <c r="AS41">
        <f t="shared" si="66"/>
        <v>0</v>
      </c>
      <c r="AT41">
        <f t="shared" si="67"/>
        <v>0</v>
      </c>
      <c r="AU41">
        <f t="shared" si="68"/>
        <v>0</v>
      </c>
      <c r="AV41">
        <f t="shared" si="69"/>
        <v>0</v>
      </c>
      <c r="AW41">
        <f t="shared" si="70"/>
        <v>4</v>
      </c>
      <c r="AX41">
        <f t="shared" si="71"/>
        <v>0</v>
      </c>
      <c r="AY41">
        <f t="shared" si="72"/>
        <v>64</v>
      </c>
      <c r="AZ41">
        <f t="shared" si="73"/>
        <v>100</v>
      </c>
      <c r="BA41">
        <f t="shared" si="74"/>
        <v>0</v>
      </c>
      <c r="BB41">
        <f t="shared" si="75"/>
        <v>0</v>
      </c>
      <c r="BC41">
        <f t="shared" si="76"/>
        <v>144</v>
      </c>
    </row>
    <row r="42" spans="1:55" x14ac:dyDescent="0.2">
      <c r="A42" s="1">
        <v>43669</v>
      </c>
      <c r="B42">
        <f>(' Chum hourly counts 2005'!B42)*3</f>
        <v>18</v>
      </c>
      <c r="C42">
        <f>(' Chum hourly counts 2005'!C42)*3</f>
        <v>6</v>
      </c>
      <c r="D42">
        <f>(' Chum hourly counts 2005'!D42)*3</f>
        <v>3</v>
      </c>
      <c r="E42">
        <f>(' Chum hourly counts 2005'!E42)*3</f>
        <v>0</v>
      </c>
      <c r="F42">
        <f>(' Chum hourly counts 2005'!F42)*3</f>
        <v>0</v>
      </c>
      <c r="G42">
        <f>(' Chum hourly counts 2005'!G42)*3</f>
        <v>3</v>
      </c>
      <c r="H42">
        <f>(' Chum hourly counts 2005'!H42)*3</f>
        <v>12</v>
      </c>
      <c r="I42">
        <f>(' Chum hourly counts 2005'!I42)*3</f>
        <v>3</v>
      </c>
      <c r="J42">
        <f>(' Chum hourly counts 2005'!J42)*3</f>
        <v>0</v>
      </c>
      <c r="K42">
        <f>(' Chum hourly counts 2005'!K42)*3</f>
        <v>0</v>
      </c>
      <c r="L42">
        <f>(' Chum hourly counts 2005'!L42)*3</f>
        <v>0</v>
      </c>
      <c r="M42">
        <f>(' Chum hourly counts 2005'!M42)*3</f>
        <v>0</v>
      </c>
      <c r="N42">
        <f>(' Chum hourly counts 2005'!N42)*3</f>
        <v>0</v>
      </c>
      <c r="O42">
        <f>(' Chum hourly counts 2005'!O42)*3</f>
        <v>0</v>
      </c>
      <c r="P42">
        <f>(' Chum hourly counts 2005'!P42)*3</f>
        <v>0</v>
      </c>
      <c r="Q42">
        <f>(' Chum hourly counts 2005'!Q42)*3</f>
        <v>0</v>
      </c>
      <c r="R42">
        <f>(' Chum hourly counts 2005'!R42)*3</f>
        <v>0</v>
      </c>
      <c r="S42">
        <f>(' Chum hourly counts 2005'!S42)*3</f>
        <v>6</v>
      </c>
      <c r="T42">
        <f>(' Chum hourly counts 2005'!T42)*3</f>
        <v>3</v>
      </c>
      <c r="U42">
        <f>(' Chum hourly counts 2005'!U42)*3</f>
        <v>6</v>
      </c>
      <c r="V42">
        <f>(' Chum hourly counts 2005'!V42)*3</f>
        <v>3</v>
      </c>
      <c r="W42">
        <f>(' Chum hourly counts 2005'!W42)*3</f>
        <v>12</v>
      </c>
      <c r="X42">
        <f>(' Chum hourly counts 2005'!X42)*3</f>
        <v>18</v>
      </c>
      <c r="Y42">
        <f>(' Chum hourly counts 2005'!Y42)*3</f>
        <v>9</v>
      </c>
      <c r="Z42">
        <f t="shared" si="77"/>
        <v>102</v>
      </c>
      <c r="AB42">
        <f t="shared" si="26"/>
        <v>102</v>
      </c>
      <c r="AC42">
        <f t="shared" si="27"/>
        <v>209.73913043478262</v>
      </c>
      <c r="AE42">
        <f t="shared" si="28"/>
        <v>24</v>
      </c>
      <c r="AF42">
        <f t="shared" si="53"/>
        <v>1.4565217391304348</v>
      </c>
      <c r="AG42">
        <f t="shared" si="54"/>
        <v>16</v>
      </c>
      <c r="AH42">
        <f t="shared" si="55"/>
        <v>1</v>
      </c>
      <c r="AI42">
        <f t="shared" si="56"/>
        <v>1</v>
      </c>
      <c r="AJ42">
        <f t="shared" si="57"/>
        <v>0</v>
      </c>
      <c r="AK42">
        <f t="shared" si="58"/>
        <v>1</v>
      </c>
      <c r="AL42">
        <f t="shared" si="59"/>
        <v>9</v>
      </c>
      <c r="AM42">
        <f t="shared" si="60"/>
        <v>9</v>
      </c>
      <c r="AN42">
        <f t="shared" si="61"/>
        <v>1</v>
      </c>
      <c r="AO42">
        <f t="shared" si="62"/>
        <v>0</v>
      </c>
      <c r="AP42">
        <f t="shared" si="63"/>
        <v>0</v>
      </c>
      <c r="AQ42">
        <f t="shared" si="64"/>
        <v>0</v>
      </c>
      <c r="AR42">
        <f t="shared" si="65"/>
        <v>0</v>
      </c>
      <c r="AS42">
        <f t="shared" si="66"/>
        <v>0</v>
      </c>
      <c r="AT42">
        <f t="shared" si="67"/>
        <v>0</v>
      </c>
      <c r="AU42">
        <f t="shared" si="68"/>
        <v>0</v>
      </c>
      <c r="AV42">
        <f t="shared" si="69"/>
        <v>0</v>
      </c>
      <c r="AW42">
        <f t="shared" si="70"/>
        <v>4</v>
      </c>
      <c r="AX42">
        <f t="shared" si="71"/>
        <v>1</v>
      </c>
      <c r="AY42">
        <f t="shared" si="72"/>
        <v>1</v>
      </c>
      <c r="AZ42">
        <f t="shared" si="73"/>
        <v>1</v>
      </c>
      <c r="BA42">
        <f t="shared" si="74"/>
        <v>9</v>
      </c>
      <c r="BB42">
        <f t="shared" si="75"/>
        <v>4</v>
      </c>
      <c r="BC42">
        <f t="shared" si="76"/>
        <v>9</v>
      </c>
    </row>
    <row r="43" spans="1:55" x14ac:dyDescent="0.2">
      <c r="A43" s="1">
        <v>43670</v>
      </c>
      <c r="B43">
        <f>(' Chum hourly counts 2005'!B43)*3</f>
        <v>0</v>
      </c>
      <c r="C43">
        <f>(' Chum hourly counts 2005'!C43)*3</f>
        <v>0</v>
      </c>
      <c r="D43">
        <f>(' Chum hourly counts 2005'!D43)*3</f>
        <v>0</v>
      </c>
      <c r="E43">
        <f>(' Chum hourly counts 2005'!E43)*3</f>
        <v>0</v>
      </c>
      <c r="F43">
        <f>(' Chum hourly counts 2005'!F43)*3</f>
        <v>0</v>
      </c>
      <c r="G43">
        <f>(' Chum hourly counts 2005'!G43)*3</f>
        <v>6</v>
      </c>
      <c r="H43">
        <f>(' Chum hourly counts 2005'!H43)*3</f>
        <v>3</v>
      </c>
      <c r="I43">
        <f>(' Chum hourly counts 2005'!I43)*3</f>
        <v>0</v>
      </c>
      <c r="J43">
        <f>(' Chum hourly counts 2005'!J43)*3</f>
        <v>0</v>
      </c>
      <c r="K43">
        <f>(' Chum hourly counts 2005'!K43)*3</f>
        <v>0</v>
      </c>
      <c r="L43">
        <f>(' Chum hourly counts 2005'!L43)*3</f>
        <v>0</v>
      </c>
      <c r="M43">
        <f>(' Chum hourly counts 2005'!M43)*3</f>
        <v>0</v>
      </c>
      <c r="N43">
        <f>(' Chum hourly counts 2005'!N43)*3</f>
        <v>0</v>
      </c>
      <c r="O43">
        <f>(' Chum hourly counts 2005'!O43)*3</f>
        <v>0</v>
      </c>
      <c r="P43">
        <f>(' Chum hourly counts 2005'!P43)*3</f>
        <v>0</v>
      </c>
      <c r="Q43">
        <f>(' Chum hourly counts 2005'!Q43)*3</f>
        <v>0</v>
      </c>
      <c r="R43">
        <f>(' Chum hourly counts 2005'!R43)*3</f>
        <v>0</v>
      </c>
      <c r="S43">
        <f>(' Chum hourly counts 2005'!S43)*3</f>
        <v>0</v>
      </c>
      <c r="T43">
        <f>(' Chum hourly counts 2005'!T43)*3</f>
        <v>0</v>
      </c>
      <c r="U43">
        <f>(' Chum hourly counts 2005'!U43)*3</f>
        <v>3</v>
      </c>
      <c r="V43">
        <f>(' Chum hourly counts 2005'!V43)*3</f>
        <v>18</v>
      </c>
      <c r="W43">
        <f>(' Chum hourly counts 2005'!W43)*3</f>
        <v>18</v>
      </c>
      <c r="X43">
        <f>(' Chum hourly counts 2005'!X43)*3</f>
        <v>0</v>
      </c>
      <c r="Y43">
        <f>(' Chum hourly counts 2005'!Y43)*3</f>
        <v>0</v>
      </c>
      <c r="Z43">
        <f t="shared" si="77"/>
        <v>48</v>
      </c>
      <c r="AB43">
        <f t="shared" si="26"/>
        <v>48</v>
      </c>
      <c r="AC43">
        <f t="shared" si="27"/>
        <v>212.86956521739131</v>
      </c>
      <c r="AE43">
        <f t="shared" si="28"/>
        <v>24</v>
      </c>
      <c r="AF43">
        <f t="shared" si="53"/>
        <v>1.4782608695652173</v>
      </c>
      <c r="AG43">
        <f t="shared" si="54"/>
        <v>0</v>
      </c>
      <c r="AH43">
        <f t="shared" si="55"/>
        <v>0</v>
      </c>
      <c r="AI43">
        <f t="shared" si="56"/>
        <v>0</v>
      </c>
      <c r="AJ43">
        <f t="shared" si="57"/>
        <v>0</v>
      </c>
      <c r="AK43">
        <f t="shared" si="58"/>
        <v>4</v>
      </c>
      <c r="AL43">
        <f t="shared" si="59"/>
        <v>1</v>
      </c>
      <c r="AM43">
        <f t="shared" si="60"/>
        <v>1</v>
      </c>
      <c r="AN43">
        <f t="shared" si="61"/>
        <v>0</v>
      </c>
      <c r="AO43">
        <f t="shared" si="62"/>
        <v>0</v>
      </c>
      <c r="AP43">
        <f t="shared" si="63"/>
        <v>0</v>
      </c>
      <c r="AQ43">
        <f t="shared" si="64"/>
        <v>0</v>
      </c>
      <c r="AR43">
        <f t="shared" si="65"/>
        <v>0</v>
      </c>
      <c r="AS43">
        <f t="shared" si="66"/>
        <v>0</v>
      </c>
      <c r="AT43">
        <f t="shared" si="67"/>
        <v>0</v>
      </c>
      <c r="AU43">
        <f t="shared" si="68"/>
        <v>0</v>
      </c>
      <c r="AV43">
        <f t="shared" si="69"/>
        <v>0</v>
      </c>
      <c r="AW43">
        <f t="shared" si="70"/>
        <v>0</v>
      </c>
      <c r="AX43">
        <f t="shared" si="71"/>
        <v>0</v>
      </c>
      <c r="AY43">
        <f t="shared" si="72"/>
        <v>1</v>
      </c>
      <c r="AZ43">
        <f t="shared" si="73"/>
        <v>25</v>
      </c>
      <c r="BA43">
        <f t="shared" si="74"/>
        <v>0</v>
      </c>
      <c r="BB43">
        <f t="shared" si="75"/>
        <v>36</v>
      </c>
      <c r="BC43">
        <f t="shared" si="76"/>
        <v>0</v>
      </c>
    </row>
    <row r="44" spans="1:55" x14ac:dyDescent="0.2">
      <c r="A44" s="1">
        <v>43671</v>
      </c>
      <c r="B44">
        <f>(' Chum hourly counts 2005'!B44)*3</f>
        <v>0</v>
      </c>
      <c r="C44">
        <f>(' Chum hourly counts 2005'!C44)*3</f>
        <v>3</v>
      </c>
      <c r="D44">
        <f>(' Chum hourly counts 2005'!D44)*3</f>
        <v>0</v>
      </c>
      <c r="E44">
        <f>(' Chum hourly counts 2005'!E44)*3</f>
        <v>0</v>
      </c>
      <c r="F44">
        <f>(' Chum hourly counts 2005'!F44)*3</f>
        <v>0</v>
      </c>
      <c r="G44">
        <f>(' Chum hourly counts 2005'!G44)*3</f>
        <v>0</v>
      </c>
      <c r="H44">
        <f>(' Chum hourly counts 2005'!H44)*3</f>
        <v>0</v>
      </c>
      <c r="I44">
        <f>(' Chum hourly counts 2005'!I44)*3</f>
        <v>0</v>
      </c>
      <c r="J44">
        <f>(' Chum hourly counts 2005'!J44)*3</f>
        <v>0</v>
      </c>
      <c r="K44">
        <f>(' Chum hourly counts 2005'!K44)*3</f>
        <v>0</v>
      </c>
      <c r="L44">
        <f>(' Chum hourly counts 2005'!L44)*3</f>
        <v>0</v>
      </c>
      <c r="M44">
        <f>(' Chum hourly counts 2005'!M44)*3</f>
        <v>0</v>
      </c>
      <c r="N44">
        <f>(' Chum hourly counts 2005'!N44)*3</f>
        <v>0</v>
      </c>
      <c r="O44">
        <f>(' Chum hourly counts 2005'!O44)*3</f>
        <v>-3</v>
      </c>
      <c r="P44">
        <f>(' Chum hourly counts 2005'!P44)*3</f>
        <v>0</v>
      </c>
      <c r="Q44">
        <f>(' Chum hourly counts 2005'!Q44)*3</f>
        <v>0</v>
      </c>
      <c r="R44">
        <f>(' Chum hourly counts 2005'!R44)*3</f>
        <v>0</v>
      </c>
      <c r="S44">
        <f>(' Chum hourly counts 2005'!S44)*3</f>
        <v>0</v>
      </c>
      <c r="T44">
        <f>(' Chum hourly counts 2005'!T44)*3</f>
        <v>0</v>
      </c>
      <c r="U44">
        <f>(' Chum hourly counts 2005'!U44)*3</f>
        <v>18</v>
      </c>
      <c r="V44">
        <f>(' Chum hourly counts 2005'!V44)*3</f>
        <v>0</v>
      </c>
      <c r="W44">
        <f>(' Chum hourly counts 2005'!W44)*3</f>
        <v>3</v>
      </c>
      <c r="X44">
        <f>(' Chum hourly counts 2005'!X44)*3</f>
        <v>3</v>
      </c>
      <c r="Y44">
        <f>(' Chum hourly counts 2005'!Y44)*3</f>
        <v>3</v>
      </c>
      <c r="Z44">
        <f t="shared" si="77"/>
        <v>27</v>
      </c>
      <c r="AB44">
        <f t="shared" si="26"/>
        <v>27</v>
      </c>
      <c r="AC44">
        <f t="shared" si="27"/>
        <v>241.04347826086962</v>
      </c>
      <c r="AE44">
        <f t="shared" si="28"/>
        <v>24</v>
      </c>
      <c r="AF44">
        <f t="shared" si="53"/>
        <v>1.673913043478261</v>
      </c>
      <c r="AG44">
        <f t="shared" si="54"/>
        <v>1</v>
      </c>
      <c r="AH44">
        <f t="shared" si="55"/>
        <v>1</v>
      </c>
      <c r="AI44">
        <f t="shared" si="56"/>
        <v>0</v>
      </c>
      <c r="AJ44">
        <f t="shared" si="57"/>
        <v>0</v>
      </c>
      <c r="AK44">
        <f t="shared" si="58"/>
        <v>0</v>
      </c>
      <c r="AL44">
        <f t="shared" si="59"/>
        <v>0</v>
      </c>
      <c r="AM44">
        <f t="shared" si="60"/>
        <v>0</v>
      </c>
      <c r="AN44">
        <f t="shared" si="61"/>
        <v>0</v>
      </c>
      <c r="AO44">
        <f t="shared" si="62"/>
        <v>0</v>
      </c>
      <c r="AP44">
        <f t="shared" si="63"/>
        <v>0</v>
      </c>
      <c r="AQ44">
        <f t="shared" si="64"/>
        <v>0</v>
      </c>
      <c r="AR44">
        <f t="shared" si="65"/>
        <v>0</v>
      </c>
      <c r="AS44">
        <f t="shared" si="66"/>
        <v>1</v>
      </c>
      <c r="AT44">
        <f t="shared" si="67"/>
        <v>1</v>
      </c>
      <c r="AU44">
        <f t="shared" si="68"/>
        <v>0</v>
      </c>
      <c r="AV44">
        <f t="shared" si="69"/>
        <v>0</v>
      </c>
      <c r="AW44">
        <f t="shared" si="70"/>
        <v>0</v>
      </c>
      <c r="AX44">
        <f t="shared" si="71"/>
        <v>0</v>
      </c>
      <c r="AY44">
        <f t="shared" si="72"/>
        <v>36</v>
      </c>
      <c r="AZ44">
        <f t="shared" si="73"/>
        <v>36</v>
      </c>
      <c r="BA44">
        <f t="shared" si="74"/>
        <v>1</v>
      </c>
      <c r="BB44">
        <f t="shared" si="75"/>
        <v>0</v>
      </c>
      <c r="BC44">
        <f t="shared" si="76"/>
        <v>0</v>
      </c>
    </row>
    <row r="45" spans="1:55" x14ac:dyDescent="0.2">
      <c r="A45" s="1">
        <v>43672</v>
      </c>
      <c r="B45">
        <f>(' Chum hourly counts 2005'!B45)*3</f>
        <v>9</v>
      </c>
      <c r="C45">
        <f>(' Chum hourly counts 2005'!C45)*3</f>
        <v>0</v>
      </c>
      <c r="D45">
        <f>(' Chum hourly counts 2005'!D45)*3</f>
        <v>0</v>
      </c>
      <c r="E45">
        <f>(' Chum hourly counts 2005'!E45)*3</f>
        <v>0</v>
      </c>
      <c r="F45">
        <f>(' Chum hourly counts 2005'!F45)*3</f>
        <v>0</v>
      </c>
      <c r="G45">
        <f>(' Chum hourly counts 2005'!G45)*3</f>
        <v>0</v>
      </c>
      <c r="H45">
        <f>(' Chum hourly counts 2005'!H45)*3</f>
        <v>0</v>
      </c>
      <c r="I45">
        <f>(' Chum hourly counts 2005'!I45)*3</f>
        <v>0</v>
      </c>
      <c r="J45">
        <f>(' Chum hourly counts 2005'!J45)*3</f>
        <v>0</v>
      </c>
      <c r="K45">
        <f>(' Chum hourly counts 2005'!K45)*3</f>
        <v>-3</v>
      </c>
      <c r="L45">
        <f>(' Chum hourly counts 2005'!L45)*3</f>
        <v>0</v>
      </c>
      <c r="M45">
        <f>(' Chum hourly counts 2005'!M45)*3</f>
        <v>0</v>
      </c>
      <c r="N45">
        <f>(' Chum hourly counts 2005'!N45)*3</f>
        <v>0</v>
      </c>
      <c r="O45">
        <f>(' Chum hourly counts 2005'!O45)*3</f>
        <v>0</v>
      </c>
      <c r="P45">
        <f>(' Chum hourly counts 2005'!P45)*3</f>
        <v>0</v>
      </c>
      <c r="Q45">
        <f>(' Chum hourly counts 2005'!Q45)*3</f>
        <v>0</v>
      </c>
      <c r="R45">
        <f>(' Chum hourly counts 2005'!R45)*3</f>
        <v>-3</v>
      </c>
      <c r="S45">
        <f>(' Chum hourly counts 2005'!S45)*3</f>
        <v>3</v>
      </c>
      <c r="T45">
        <f>(' Chum hourly counts 2005'!T45)*3</f>
        <v>0</v>
      </c>
      <c r="U45">
        <f>(' Chum hourly counts 2005'!U45)*3</f>
        <v>0</v>
      </c>
      <c r="V45">
        <f>(' Chum hourly counts 2005'!V45)*3</f>
        <v>3</v>
      </c>
      <c r="W45">
        <f>(' Chum hourly counts 2005'!W45)*3</f>
        <v>6</v>
      </c>
      <c r="X45">
        <f>(' Chum hourly counts 2005'!X45)*3</f>
        <v>3</v>
      </c>
      <c r="Y45">
        <f>(' Chum hourly counts 2005'!Y45)*3</f>
        <v>0</v>
      </c>
      <c r="Z45">
        <f t="shared" si="77"/>
        <v>18</v>
      </c>
      <c r="AB45">
        <f t="shared" si="26"/>
        <v>18</v>
      </c>
      <c r="AC45">
        <f t="shared" si="27"/>
        <v>65.739130434782609</v>
      </c>
      <c r="AE45">
        <f t="shared" si="28"/>
        <v>24</v>
      </c>
      <c r="AF45">
        <f t="shared" si="53"/>
        <v>0.45652173913043476</v>
      </c>
      <c r="AG45">
        <f t="shared" si="54"/>
        <v>9</v>
      </c>
      <c r="AH45">
        <f t="shared" si="55"/>
        <v>0</v>
      </c>
      <c r="AI45">
        <f t="shared" si="56"/>
        <v>0</v>
      </c>
      <c r="AJ45">
        <f t="shared" si="57"/>
        <v>0</v>
      </c>
      <c r="AK45">
        <f t="shared" si="58"/>
        <v>0</v>
      </c>
      <c r="AL45">
        <f t="shared" si="59"/>
        <v>0</v>
      </c>
      <c r="AM45">
        <f t="shared" si="60"/>
        <v>0</v>
      </c>
      <c r="AN45">
        <f t="shared" si="61"/>
        <v>0</v>
      </c>
      <c r="AO45">
        <f t="shared" si="62"/>
        <v>1</v>
      </c>
      <c r="AP45">
        <f t="shared" si="63"/>
        <v>1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1</v>
      </c>
      <c r="AW45">
        <f t="shared" si="70"/>
        <v>4</v>
      </c>
      <c r="AX45">
        <f t="shared" si="71"/>
        <v>1</v>
      </c>
      <c r="AY45">
        <f t="shared" si="72"/>
        <v>0</v>
      </c>
      <c r="AZ45">
        <f t="shared" si="73"/>
        <v>1</v>
      </c>
      <c r="BA45">
        <f t="shared" si="74"/>
        <v>1</v>
      </c>
      <c r="BB45">
        <f t="shared" si="75"/>
        <v>1</v>
      </c>
      <c r="BC45">
        <f t="shared" si="76"/>
        <v>1</v>
      </c>
    </row>
    <row r="46" spans="1:55" x14ac:dyDescent="0.2">
      <c r="A46" s="1">
        <v>43673</v>
      </c>
      <c r="B46">
        <f>(' Chum hourly counts 2005'!B46)*3</f>
        <v>0</v>
      </c>
      <c r="C46">
        <f>(' Chum hourly counts 2005'!C46)*3</f>
        <v>3</v>
      </c>
      <c r="D46">
        <f>(' Chum hourly counts 2005'!D46)*3</f>
        <v>0</v>
      </c>
      <c r="E46">
        <f>(' Chum hourly counts 2005'!E46)*3</f>
        <v>0</v>
      </c>
      <c r="F46">
        <f>(' Chum hourly counts 2005'!F46)*3</f>
        <v>0</v>
      </c>
      <c r="G46">
        <f>(' Chum hourly counts 2005'!G46)*3</f>
        <v>0</v>
      </c>
      <c r="H46">
        <f>(' Chum hourly counts 2005'!H46)*3</f>
        <v>0</v>
      </c>
      <c r="I46">
        <f>(' Chum hourly counts 2005'!I46)*3</f>
        <v>0</v>
      </c>
      <c r="J46">
        <f>(' Chum hourly counts 2005'!J46)*3</f>
        <v>0</v>
      </c>
      <c r="K46">
        <f>(' Chum hourly counts 2005'!K46)*3</f>
        <v>0</v>
      </c>
      <c r="L46">
        <f>(' Chum hourly counts 2005'!L46)*3</f>
        <v>0</v>
      </c>
      <c r="M46">
        <f>(' Chum hourly counts 2005'!M46)*3</f>
        <v>0</v>
      </c>
      <c r="N46">
        <f>(' Chum hourly counts 2005'!N46)*3</f>
        <v>0</v>
      </c>
      <c r="O46">
        <f>(' Chum hourly counts 2005'!O46)*3</f>
        <v>0</v>
      </c>
      <c r="P46">
        <f>(' Chum hourly counts 2005'!P46)*3</f>
        <v>0</v>
      </c>
      <c r="Q46">
        <f>(' Chum hourly counts 2005'!Q46)*3</f>
        <v>0</v>
      </c>
      <c r="R46">
        <f>(' Chum hourly counts 2005'!R46)*3</f>
        <v>0</v>
      </c>
      <c r="S46">
        <f>(' Chum hourly counts 2005'!S46)*3</f>
        <v>0</v>
      </c>
      <c r="T46">
        <f>(' Chum hourly counts 2005'!T46)*3</f>
        <v>0</v>
      </c>
      <c r="U46">
        <f>(' Chum hourly counts 2005'!U46)*3</f>
        <v>0</v>
      </c>
      <c r="V46">
        <f>(' Chum hourly counts 2005'!V46)*3</f>
        <v>0</v>
      </c>
      <c r="W46">
        <f>(' Chum hourly counts 2005'!W46)*3</f>
        <v>3</v>
      </c>
      <c r="X46">
        <f>(' Chum hourly counts 2005'!X46)*3</f>
        <v>0</v>
      </c>
      <c r="Y46">
        <f>(' Chum hourly counts 2005'!Y46)*3</f>
        <v>0</v>
      </c>
      <c r="Z46">
        <f t="shared" si="77"/>
        <v>6</v>
      </c>
      <c r="AB46">
        <f t="shared" si="26"/>
        <v>6</v>
      </c>
      <c r="AC46">
        <f t="shared" si="27"/>
        <v>12.521739130434785</v>
      </c>
      <c r="AE46">
        <f t="shared" si="28"/>
        <v>24</v>
      </c>
      <c r="AF46">
        <f t="shared" si="53"/>
        <v>8.6956521739130432E-2</v>
      </c>
      <c r="AG46">
        <f t="shared" si="54"/>
        <v>1</v>
      </c>
      <c r="AH46">
        <f t="shared" si="55"/>
        <v>1</v>
      </c>
      <c r="AI46">
        <f t="shared" si="56"/>
        <v>0</v>
      </c>
      <c r="AJ46">
        <f t="shared" si="57"/>
        <v>0</v>
      </c>
      <c r="AK46">
        <f t="shared" si="58"/>
        <v>0</v>
      </c>
      <c r="AL46">
        <f t="shared" si="59"/>
        <v>0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0</v>
      </c>
      <c r="AW46">
        <f t="shared" si="70"/>
        <v>0</v>
      </c>
      <c r="AX46">
        <f t="shared" si="71"/>
        <v>0</v>
      </c>
      <c r="AY46">
        <f t="shared" si="72"/>
        <v>0</v>
      </c>
      <c r="AZ46">
        <f t="shared" si="73"/>
        <v>0</v>
      </c>
      <c r="BA46">
        <f t="shared" si="74"/>
        <v>1</v>
      </c>
      <c r="BB46">
        <f t="shared" si="75"/>
        <v>1</v>
      </c>
      <c r="BC46">
        <f t="shared" si="76"/>
        <v>0</v>
      </c>
    </row>
    <row r="47" spans="1:55" x14ac:dyDescent="0.2">
      <c r="A47" s="1">
        <v>43674</v>
      </c>
      <c r="B47">
        <f>(' Chum hourly counts 2005'!B47)*3</f>
        <v>3</v>
      </c>
      <c r="C47">
        <f>(' Chum hourly counts 2005'!C47)*3</f>
        <v>3</v>
      </c>
      <c r="D47">
        <f>(' Chum hourly counts 2005'!D47)*3</f>
        <v>3</v>
      </c>
      <c r="E47">
        <f>(' Chum hourly counts 2005'!E47)*3</f>
        <v>3</v>
      </c>
      <c r="F47">
        <f>(' Chum hourly counts 2005'!F47)*3</f>
        <v>0</v>
      </c>
      <c r="G47">
        <f>(' Chum hourly counts 2005'!G47)*3</f>
        <v>0</v>
      </c>
      <c r="H47">
        <f>(' Chum hourly counts 2005'!H47)*3</f>
        <v>0</v>
      </c>
      <c r="I47">
        <f>(' Chum hourly counts 2005'!I47)*3</f>
        <v>0</v>
      </c>
      <c r="J47">
        <f>(' Chum hourly counts 2005'!J47)*3</f>
        <v>0</v>
      </c>
      <c r="K47">
        <f>(' Chum hourly counts 2005'!K47)*3</f>
        <v>0</v>
      </c>
      <c r="L47">
        <f>(' Chum hourly counts 2005'!L47)*3</f>
        <v>0</v>
      </c>
      <c r="M47">
        <f>(' Chum hourly counts 2005'!M47)*3</f>
        <v>0</v>
      </c>
      <c r="N47">
        <f>(' Chum hourly counts 2005'!N47)*3</f>
        <v>0</v>
      </c>
      <c r="O47">
        <f>(' Chum hourly counts 2005'!O47)*3</f>
        <v>0</v>
      </c>
      <c r="P47">
        <f>(' Chum hourly counts 2005'!P47)*3</f>
        <v>-3</v>
      </c>
      <c r="Q47">
        <f>(' Chum hourly counts 2005'!Q47)*3</f>
        <v>0</v>
      </c>
      <c r="R47">
        <f>(' Chum hourly counts 2005'!R47)*3</f>
        <v>0</v>
      </c>
      <c r="S47">
        <f>(' Chum hourly counts 2005'!S47)*3</f>
        <v>0</v>
      </c>
      <c r="T47">
        <f>(' Chum hourly counts 2005'!T47)*3</f>
        <v>-3</v>
      </c>
      <c r="U47">
        <f>(' Chum hourly counts 2005'!U47)*3</f>
        <v>0</v>
      </c>
      <c r="V47">
        <f>(' Chum hourly counts 2005'!V47)*3</f>
        <v>0</v>
      </c>
      <c r="W47">
        <f>(' Chum hourly counts 2005'!W47)*3</f>
        <v>0</v>
      </c>
      <c r="X47">
        <f>(' Chum hourly counts 2005'!X47)*3</f>
        <v>0</v>
      </c>
      <c r="Y47">
        <f>(' Chum hourly counts 2005'!Y47)*3</f>
        <v>3</v>
      </c>
      <c r="Z47">
        <f t="shared" si="77"/>
        <v>9</v>
      </c>
      <c r="AB47">
        <f t="shared" si="26"/>
        <v>9</v>
      </c>
      <c r="AC47">
        <f t="shared" si="27"/>
        <v>18.782608695652176</v>
      </c>
      <c r="AE47">
        <f t="shared" si="28"/>
        <v>24</v>
      </c>
      <c r="AF47">
        <f t="shared" si="53"/>
        <v>0.13043478260869565</v>
      </c>
      <c r="AG47">
        <f t="shared" si="54"/>
        <v>0</v>
      </c>
      <c r="AH47">
        <f t="shared" si="55"/>
        <v>0</v>
      </c>
      <c r="AI47">
        <f t="shared" si="56"/>
        <v>0</v>
      </c>
      <c r="AJ47">
        <f t="shared" si="57"/>
        <v>1</v>
      </c>
      <c r="AK47">
        <f t="shared" si="58"/>
        <v>0</v>
      </c>
      <c r="AL47">
        <f t="shared" si="59"/>
        <v>0</v>
      </c>
      <c r="AM47">
        <f t="shared" si="60"/>
        <v>0</v>
      </c>
      <c r="AN47">
        <f t="shared" si="61"/>
        <v>0</v>
      </c>
      <c r="AO47">
        <f t="shared" si="62"/>
        <v>0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1</v>
      </c>
      <c r="AU47">
        <f t="shared" si="68"/>
        <v>1</v>
      </c>
      <c r="AV47">
        <f t="shared" si="69"/>
        <v>0</v>
      </c>
      <c r="AW47">
        <f t="shared" si="70"/>
        <v>0</v>
      </c>
      <c r="AX47">
        <f t="shared" si="71"/>
        <v>1</v>
      </c>
      <c r="AY47">
        <f t="shared" si="72"/>
        <v>1</v>
      </c>
      <c r="AZ47">
        <f t="shared" si="73"/>
        <v>0</v>
      </c>
      <c r="BA47">
        <f t="shared" si="74"/>
        <v>0</v>
      </c>
      <c r="BB47">
        <f t="shared" si="75"/>
        <v>0</v>
      </c>
      <c r="BC47">
        <f t="shared" si="76"/>
        <v>1</v>
      </c>
    </row>
    <row r="48" spans="1:55" x14ac:dyDescent="0.2">
      <c r="A48" s="1">
        <v>43675</v>
      </c>
      <c r="B48">
        <f>(' Chum hourly counts 2005'!B48)*3</f>
        <v>6</v>
      </c>
      <c r="C48">
        <f>(' Chum hourly counts 2005'!C48)*3</f>
        <v>3</v>
      </c>
      <c r="D48">
        <f>(' Chum hourly counts 2005'!D48)*3</f>
        <v>3</v>
      </c>
      <c r="E48">
        <f>(' Chum hourly counts 2005'!E48)*3</f>
        <v>0</v>
      </c>
      <c r="F48">
        <f>(' Chum hourly counts 2005'!F48)*3</f>
        <v>0</v>
      </c>
      <c r="G48">
        <f>(' Chum hourly counts 2005'!G48)*3</f>
        <v>0</v>
      </c>
      <c r="H48">
        <f>(' Chum hourly counts 2005'!H48)*3</f>
        <v>3</v>
      </c>
      <c r="I48">
        <f>(' Chum hourly counts 2005'!I48)*3</f>
        <v>0</v>
      </c>
      <c r="J48">
        <f>(' Chum hourly counts 2005'!J48)*3</f>
        <v>0</v>
      </c>
      <c r="K48">
        <f>(' Chum hourly counts 2005'!K48)*3</f>
        <v>0</v>
      </c>
      <c r="L48">
        <f>(' Chum hourly counts 2005'!L48)*3</f>
        <v>0</v>
      </c>
      <c r="M48">
        <f>(' Chum hourly counts 2005'!M48)*3</f>
        <v>-3</v>
      </c>
      <c r="N48">
        <f>(' Chum hourly counts 2005'!N48)*3</f>
        <v>-3</v>
      </c>
      <c r="O48">
        <f>(' Chum hourly counts 2005'!O48)*3</f>
        <v>0</v>
      </c>
      <c r="P48">
        <f>(' Chum hourly counts 2005'!P48)*3</f>
        <v>0</v>
      </c>
      <c r="Q48">
        <f>(' Chum hourly counts 2005'!Q48)*3</f>
        <v>0</v>
      </c>
      <c r="R48">
        <f>(' Chum hourly counts 2005'!R48)*3</f>
        <v>0</v>
      </c>
      <c r="S48">
        <f>(' Chum hourly counts 2005'!S48)*3</f>
        <v>6</v>
      </c>
      <c r="T48">
        <f>(' Chum hourly counts 2005'!T48)*3</f>
        <v>-3</v>
      </c>
      <c r="U48">
        <f>(' Chum hourly counts 2005'!U48)*3</f>
        <v>0</v>
      </c>
      <c r="V48">
        <f>(' Chum hourly counts 2005'!V48)*3</f>
        <v>18</v>
      </c>
      <c r="W48">
        <f>(' Chum hourly counts 2005'!W48)*3</f>
        <v>0</v>
      </c>
      <c r="X48">
        <f>(' Chum hourly counts 2005'!X48)*3</f>
        <v>9</v>
      </c>
      <c r="Y48">
        <f>(' Chum hourly counts 2005'!Y48)*3</f>
        <v>9</v>
      </c>
      <c r="Z48">
        <f t="shared" si="77"/>
        <v>48</v>
      </c>
      <c r="AB48">
        <f t="shared" si="26"/>
        <v>48</v>
      </c>
      <c r="AC48">
        <f t="shared" si="27"/>
        <v>316.17391304347831</v>
      </c>
      <c r="AE48">
        <f t="shared" si="28"/>
        <v>24</v>
      </c>
      <c r="AF48">
        <f t="shared" si="53"/>
        <v>2.1956521739130435</v>
      </c>
      <c r="AG48">
        <f t="shared" si="54"/>
        <v>1</v>
      </c>
      <c r="AH48">
        <f t="shared" si="55"/>
        <v>0</v>
      </c>
      <c r="AI48">
        <f t="shared" si="56"/>
        <v>1</v>
      </c>
      <c r="AJ48">
        <f t="shared" si="57"/>
        <v>0</v>
      </c>
      <c r="AK48">
        <f t="shared" si="58"/>
        <v>0</v>
      </c>
      <c r="AL48">
        <f t="shared" si="59"/>
        <v>1</v>
      </c>
      <c r="AM48">
        <f t="shared" si="60"/>
        <v>1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1</v>
      </c>
      <c r="AR48">
        <f t="shared" si="65"/>
        <v>0</v>
      </c>
      <c r="AS48">
        <f t="shared" si="66"/>
        <v>1</v>
      </c>
      <c r="AT48">
        <f t="shared" si="67"/>
        <v>0</v>
      </c>
      <c r="AU48">
        <f t="shared" si="68"/>
        <v>0</v>
      </c>
      <c r="AV48">
        <f t="shared" si="69"/>
        <v>0</v>
      </c>
      <c r="AW48">
        <f t="shared" si="70"/>
        <v>4</v>
      </c>
      <c r="AX48">
        <f t="shared" si="71"/>
        <v>9</v>
      </c>
      <c r="AY48">
        <f t="shared" si="72"/>
        <v>1</v>
      </c>
      <c r="AZ48">
        <f t="shared" si="73"/>
        <v>36</v>
      </c>
      <c r="BA48">
        <f t="shared" si="74"/>
        <v>36</v>
      </c>
      <c r="BB48">
        <f t="shared" si="75"/>
        <v>9</v>
      </c>
      <c r="BC48">
        <f t="shared" si="76"/>
        <v>0</v>
      </c>
    </row>
    <row r="49" spans="1:55" x14ac:dyDescent="0.2">
      <c r="A49" s="1">
        <v>43676</v>
      </c>
      <c r="B49">
        <f>(' Chum hourly counts 2005'!B49)*3</f>
        <v>6</v>
      </c>
      <c r="C49">
        <f>(' Chum hourly counts 2005'!C49)*3</f>
        <v>0</v>
      </c>
      <c r="D49">
        <f>(' Chum hourly counts 2005'!D49)*3</f>
        <v>0</v>
      </c>
      <c r="E49">
        <f>(' Chum hourly counts 2005'!E49)*3</f>
        <v>0</v>
      </c>
      <c r="F49">
        <f>(' Chum hourly counts 2005'!F49)*3</f>
        <v>0</v>
      </c>
      <c r="G49">
        <f>(' Chum hourly counts 2005'!G49)*3</f>
        <v>0</v>
      </c>
      <c r="H49">
        <f>(' Chum hourly counts 2005'!H49)*3</f>
        <v>9</v>
      </c>
      <c r="I49">
        <f>(' Chum hourly counts 2005'!I49)*3</f>
        <v>0</v>
      </c>
      <c r="J49">
        <f>(' Chum hourly counts 2005'!J49)*3</f>
        <v>0</v>
      </c>
      <c r="K49">
        <f>(' Chum hourly counts 2005'!K49)*3</f>
        <v>0</v>
      </c>
      <c r="L49">
        <f>(' Chum hourly counts 2005'!L49)*3</f>
        <v>0</v>
      </c>
      <c r="M49">
        <f>(' Chum hourly counts 2005'!M49)*3</f>
        <v>0</v>
      </c>
      <c r="N49">
        <f>(' Chum hourly counts 2005'!N49)*3</f>
        <v>0</v>
      </c>
      <c r="O49">
        <f>(' Chum hourly counts 2005'!O49)*3</f>
        <v>0</v>
      </c>
      <c r="P49">
        <f>(' Chum hourly counts 2005'!P49)*3</f>
        <v>0</v>
      </c>
      <c r="Q49">
        <f>(' Chum hourly counts 2005'!Q49)*3</f>
        <v>0</v>
      </c>
      <c r="R49">
        <f>(' Chum hourly counts 2005'!R49)*3</f>
        <v>0</v>
      </c>
      <c r="S49">
        <f>(' Chum hourly counts 2005'!S49)*3</f>
        <v>0</v>
      </c>
      <c r="T49">
        <f>(' Chum hourly counts 2005'!T49)*3</f>
        <v>0</v>
      </c>
      <c r="U49">
        <f>(' Chum hourly counts 2005'!U49)*3</f>
        <v>3</v>
      </c>
      <c r="V49">
        <f>(' Chum hourly counts 2005'!V49)*3</f>
        <v>0</v>
      </c>
      <c r="W49">
        <f>(' Chum hourly counts 2005'!W49)*3</f>
        <v>0</v>
      </c>
      <c r="X49">
        <f>(' Chum hourly counts 2005'!X49)*3</f>
        <v>9</v>
      </c>
      <c r="Y49">
        <f>(' Chum hourly counts 2005'!Y49)*3</f>
        <v>3</v>
      </c>
      <c r="Z49">
        <f t="shared" si="77"/>
        <v>30</v>
      </c>
      <c r="AB49">
        <f t="shared" si="26"/>
        <v>30</v>
      </c>
      <c r="AC49">
        <f t="shared" si="27"/>
        <v>115.82608695652176</v>
      </c>
      <c r="AE49">
        <f t="shared" si="28"/>
        <v>24</v>
      </c>
      <c r="AF49">
        <f t="shared" si="53"/>
        <v>0.80434782608695654</v>
      </c>
      <c r="AG49">
        <f t="shared" si="54"/>
        <v>4</v>
      </c>
      <c r="AH49">
        <f t="shared" si="55"/>
        <v>0</v>
      </c>
      <c r="AI49">
        <f t="shared" si="56"/>
        <v>0</v>
      </c>
      <c r="AJ49">
        <f t="shared" si="57"/>
        <v>0</v>
      </c>
      <c r="AK49">
        <f t="shared" si="58"/>
        <v>0</v>
      </c>
      <c r="AL49">
        <f t="shared" si="59"/>
        <v>9</v>
      </c>
      <c r="AM49">
        <f t="shared" si="60"/>
        <v>9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  <c r="AY49">
        <f t="shared" si="72"/>
        <v>1</v>
      </c>
      <c r="AZ49">
        <f t="shared" si="73"/>
        <v>1</v>
      </c>
      <c r="BA49">
        <f t="shared" si="74"/>
        <v>0</v>
      </c>
      <c r="BB49">
        <f t="shared" si="75"/>
        <v>9</v>
      </c>
      <c r="BC49">
        <f t="shared" si="76"/>
        <v>4</v>
      </c>
    </row>
    <row r="50" spans="1:55" x14ac:dyDescent="0.2">
      <c r="A50" s="1">
        <v>43677</v>
      </c>
      <c r="B50">
        <f>(' Chum hourly counts 2005'!B50)*3</f>
        <v>0</v>
      </c>
      <c r="C50">
        <f>(' Chum hourly counts 2005'!C50)*3</f>
        <v>6</v>
      </c>
      <c r="D50">
        <f>(' Chum hourly counts 2005'!D50)*3</f>
        <v>0</v>
      </c>
      <c r="E50">
        <f>(' Chum hourly counts 2005'!E50)*3</f>
        <v>0</v>
      </c>
      <c r="F50">
        <f>(' Chum hourly counts 2005'!F50)*3</f>
        <v>0</v>
      </c>
      <c r="G50">
        <f>(' Chum hourly counts 2005'!G50)*3</f>
        <v>0</v>
      </c>
      <c r="H50">
        <f>(' Chum hourly counts 2005'!H50)*3</f>
        <v>3</v>
      </c>
      <c r="I50">
        <f>(' Chum hourly counts 2005'!I50)*3</f>
        <v>0</v>
      </c>
      <c r="J50">
        <f>(' Chum hourly counts 2005'!J50)*3</f>
        <v>0</v>
      </c>
      <c r="K50">
        <f>(' Chum hourly counts 2005'!K50)*3</f>
        <v>0</v>
      </c>
      <c r="L50">
        <f>(' Chum hourly counts 2005'!L50)*3</f>
        <v>0</v>
      </c>
      <c r="M50">
        <f>(' Chum hourly counts 2005'!M50)*3</f>
        <v>0</v>
      </c>
      <c r="N50">
        <f>(' Chum hourly counts 2005'!N50)*3</f>
        <v>0</v>
      </c>
      <c r="O50">
        <f>(' Chum hourly counts 2005'!O50)*3</f>
        <v>-3</v>
      </c>
      <c r="P50">
        <f>(' Chum hourly counts 2005'!P50)*3</f>
        <v>0</v>
      </c>
      <c r="Q50">
        <f>(' Chum hourly counts 2005'!Q50)*3</f>
        <v>0</v>
      </c>
      <c r="R50">
        <f>(' Chum hourly counts 2005'!R50)*3</f>
        <v>0</v>
      </c>
      <c r="S50">
        <f>(' Chum hourly counts 2005'!S50)*3</f>
        <v>3</v>
      </c>
      <c r="T50">
        <f>(' Chum hourly counts 2005'!T50)*3</f>
        <v>0</v>
      </c>
      <c r="U50">
        <f>(' Chum hourly counts 2005'!U50)*3</f>
        <v>0</v>
      </c>
      <c r="V50">
        <f>(' Chum hourly counts 2005'!V50)*3</f>
        <v>0</v>
      </c>
      <c r="W50">
        <f>(' Chum hourly counts 2005'!W50)*3</f>
        <v>0</v>
      </c>
      <c r="X50">
        <f>(' Chum hourly counts 2005'!X50)*3</f>
        <v>3</v>
      </c>
      <c r="Y50">
        <f>(' Chum hourly counts 2005'!Y50)*3</f>
        <v>0</v>
      </c>
      <c r="Z50">
        <f t="shared" si="77"/>
        <v>12</v>
      </c>
      <c r="AB50">
        <f t="shared" si="26"/>
        <v>12</v>
      </c>
      <c r="AC50">
        <f t="shared" si="27"/>
        <v>50.08695652173914</v>
      </c>
      <c r="AE50">
        <f t="shared" si="28"/>
        <v>24</v>
      </c>
      <c r="AF50">
        <f t="shared" si="53"/>
        <v>0.34782608695652173</v>
      </c>
      <c r="AG50">
        <f t="shared" si="54"/>
        <v>4</v>
      </c>
      <c r="AH50">
        <f t="shared" si="55"/>
        <v>4</v>
      </c>
      <c r="AI50">
        <f t="shared" si="56"/>
        <v>0</v>
      </c>
      <c r="AJ50">
        <f t="shared" si="57"/>
        <v>0</v>
      </c>
      <c r="AK50">
        <f t="shared" si="58"/>
        <v>0</v>
      </c>
      <c r="AL50">
        <f t="shared" si="59"/>
        <v>1</v>
      </c>
      <c r="AM50">
        <f t="shared" si="60"/>
        <v>1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1</v>
      </c>
      <c r="AT50">
        <f t="shared" si="67"/>
        <v>1</v>
      </c>
      <c r="AU50">
        <f t="shared" si="68"/>
        <v>0</v>
      </c>
      <c r="AV50">
        <f t="shared" si="69"/>
        <v>0</v>
      </c>
      <c r="AW50">
        <f t="shared" si="70"/>
        <v>1</v>
      </c>
      <c r="AX50">
        <f t="shared" si="71"/>
        <v>1</v>
      </c>
      <c r="AY50">
        <f t="shared" si="72"/>
        <v>0</v>
      </c>
      <c r="AZ50">
        <f t="shared" si="73"/>
        <v>0</v>
      </c>
      <c r="BA50">
        <f t="shared" si="74"/>
        <v>0</v>
      </c>
      <c r="BB50">
        <f t="shared" si="75"/>
        <v>1</v>
      </c>
      <c r="BC50">
        <f t="shared" si="76"/>
        <v>1</v>
      </c>
    </row>
    <row r="51" spans="1:55" x14ac:dyDescent="0.2">
      <c r="A51" s="1">
        <v>43678</v>
      </c>
      <c r="B51">
        <f>(' Chum hourly counts 2005'!B51)*3</f>
        <v>0</v>
      </c>
      <c r="C51">
        <f>(' Chum hourly counts 2005'!C51)*3</f>
        <v>0</v>
      </c>
      <c r="D51">
        <f>(' Chum hourly counts 2005'!D51)*3</f>
        <v>0</v>
      </c>
      <c r="E51">
        <f>(' Chum hourly counts 2005'!E51)*3</f>
        <v>0</v>
      </c>
      <c r="F51">
        <f>(' Chum hourly counts 2005'!F51)*3</f>
        <v>0</v>
      </c>
      <c r="G51">
        <f>(' Chum hourly counts 2005'!G51)*3</f>
        <v>0</v>
      </c>
      <c r="H51">
        <f>(' Chum hourly counts 2005'!H51)*3</f>
        <v>0</v>
      </c>
      <c r="I51">
        <f>(' Chum hourly counts 2005'!I51)*3</f>
        <v>0</v>
      </c>
      <c r="J51">
        <f>(' Chum hourly counts 2005'!J51)*3</f>
        <v>0</v>
      </c>
      <c r="K51">
        <f>(' Chum hourly counts 2005'!K51)*3</f>
        <v>0</v>
      </c>
      <c r="L51">
        <f>(' Chum hourly counts 2005'!L51)*3</f>
        <v>0</v>
      </c>
      <c r="M51">
        <f>(' Chum hourly counts 2005'!M51)*3</f>
        <v>0</v>
      </c>
      <c r="N51" s="33"/>
      <c r="O51" s="33"/>
      <c r="P51" s="33"/>
      <c r="Q51" s="33"/>
      <c r="R51">
        <f>(' Chum hourly counts 2005'!R51)*3</f>
        <v>0</v>
      </c>
      <c r="S51">
        <f>(' Chum hourly counts 2005'!S51)*3</f>
        <v>0</v>
      </c>
      <c r="T51">
        <f>(' Chum hourly counts 2005'!T51)*3</f>
        <v>0</v>
      </c>
      <c r="U51">
        <f>(' Chum hourly counts 2005'!U51)*3</f>
        <v>0</v>
      </c>
      <c r="V51">
        <f>(' Chum hourly counts 2005'!V51)*3</f>
        <v>0</v>
      </c>
      <c r="W51">
        <f>(' Chum hourly counts 2005'!W51)*3</f>
        <v>0</v>
      </c>
      <c r="X51">
        <f>(' Chum hourly counts 2005'!X51)*3</f>
        <v>0</v>
      </c>
      <c r="Y51">
        <f>(' Chum hourly counts 2005'!Y51)*3</f>
        <v>0</v>
      </c>
      <c r="Z51">
        <f t="shared" si="77"/>
        <v>0</v>
      </c>
      <c r="AB51" s="33">
        <f t="shared" si="26"/>
        <v>0</v>
      </c>
      <c r="AC51">
        <f t="shared" si="27"/>
        <v>0</v>
      </c>
      <c r="AE51">
        <f>AE1*SUM(B96:M96,R96:Y96)</f>
        <v>23.821251241310822</v>
      </c>
      <c r="AF51">
        <f t="shared" si="53"/>
        <v>0</v>
      </c>
      <c r="AG51">
        <f t="shared" si="54"/>
        <v>0</v>
      </c>
      <c r="AH51">
        <f t="shared" si="55"/>
        <v>0</v>
      </c>
      <c r="AI51">
        <f t="shared" si="56"/>
        <v>0</v>
      </c>
      <c r="AJ51">
        <f t="shared" si="57"/>
        <v>0</v>
      </c>
      <c r="AK51">
        <f t="shared" si="58"/>
        <v>0</v>
      </c>
      <c r="AL51">
        <f t="shared" si="59"/>
        <v>0</v>
      </c>
      <c r="AM51">
        <f t="shared" si="60"/>
        <v>0</v>
      </c>
      <c r="AN51">
        <f t="shared" si="61"/>
        <v>0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0</v>
      </c>
      <c r="AS51">
        <f t="shared" si="66"/>
        <v>0</v>
      </c>
      <c r="AT51">
        <f t="shared" si="67"/>
        <v>0</v>
      </c>
      <c r="AU51">
        <f t="shared" si="68"/>
        <v>0</v>
      </c>
      <c r="AV51">
        <f t="shared" si="69"/>
        <v>0</v>
      </c>
      <c r="AW51">
        <f t="shared" si="70"/>
        <v>0</v>
      </c>
      <c r="AX51">
        <f t="shared" si="71"/>
        <v>0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</row>
    <row r="52" spans="1:55" x14ac:dyDescent="0.2">
      <c r="A52" s="1">
        <v>43679</v>
      </c>
      <c r="B52">
        <f>(' Chum hourly counts 2005'!B52)*3</f>
        <v>0</v>
      </c>
      <c r="C52">
        <f>(' Chum hourly counts 2005'!C52)*3</f>
        <v>0</v>
      </c>
      <c r="D52">
        <f>(' Chum hourly counts 2005'!D52)*3</f>
        <v>0</v>
      </c>
      <c r="E52">
        <f>(' Chum hourly counts 2005'!E52)*3</f>
        <v>0</v>
      </c>
      <c r="F52">
        <f>(' Chum hourly counts 2005'!F52)*3</f>
        <v>0</v>
      </c>
      <c r="G52">
        <f>(' Chum hourly counts 2005'!G52)*3</f>
        <v>0</v>
      </c>
      <c r="H52">
        <f>(' Chum hourly counts 2005'!H52)*3</f>
        <v>0</v>
      </c>
      <c r="I52">
        <f>(' Chum hourly counts 2005'!I52)*3</f>
        <v>0</v>
      </c>
      <c r="J52">
        <f>(' Chum hourly counts 2005'!J52)*3</f>
        <v>0</v>
      </c>
      <c r="K52">
        <f>(' Chum hourly counts 2005'!K52)*3</f>
        <v>0</v>
      </c>
      <c r="L52">
        <f>(' Chum hourly counts 2005'!L52)*3</f>
        <v>0</v>
      </c>
      <c r="M52">
        <f>(' Chum hourly counts 2005'!M52)*3</f>
        <v>0</v>
      </c>
      <c r="N52">
        <f>(' Chum hourly counts 2005'!N52)*3</f>
        <v>0</v>
      </c>
      <c r="O52">
        <f>(' Chum hourly counts 2005'!O52)*3</f>
        <v>0</v>
      </c>
      <c r="P52">
        <f>(' Chum hourly counts 2005'!P52)*3</f>
        <v>0</v>
      </c>
      <c r="Q52">
        <f>(' Chum hourly counts 2005'!Q52)*3</f>
        <v>0</v>
      </c>
      <c r="R52">
        <f>(' Chum hourly counts 2005'!R52)*3</f>
        <v>0</v>
      </c>
      <c r="S52">
        <f>(' Chum hourly counts 2005'!S52)*3</f>
        <v>0</v>
      </c>
      <c r="T52">
        <f>(' Chum hourly counts 2005'!T52)*3</f>
        <v>0</v>
      </c>
      <c r="U52">
        <f>(' Chum hourly counts 2005'!U52)*3</f>
        <v>0</v>
      </c>
      <c r="V52">
        <f>(' Chum hourly counts 2005'!V52)*3</f>
        <v>0</v>
      </c>
      <c r="W52">
        <f>(' Chum hourly counts 2005'!W52)*3</f>
        <v>0</v>
      </c>
      <c r="X52">
        <f>(' Chum hourly counts 2005'!X52)*3</f>
        <v>0</v>
      </c>
      <c r="Y52">
        <f>(' Chum hourly counts 2005'!Y52)*3</f>
        <v>0</v>
      </c>
      <c r="Z52">
        <f t="shared" si="77"/>
        <v>0</v>
      </c>
      <c r="AB52">
        <f t="shared" si="26"/>
        <v>0</v>
      </c>
      <c r="AC52">
        <f t="shared" si="27"/>
        <v>0</v>
      </c>
      <c r="AE52">
        <f t="shared" si="28"/>
        <v>24</v>
      </c>
      <c r="AF52">
        <f t="shared" si="53"/>
        <v>0</v>
      </c>
      <c r="AG52">
        <f t="shared" si="54"/>
        <v>0</v>
      </c>
      <c r="AH52">
        <f t="shared" si="55"/>
        <v>0</v>
      </c>
      <c r="AI52">
        <f t="shared" si="56"/>
        <v>0</v>
      </c>
      <c r="AJ52">
        <f t="shared" si="57"/>
        <v>0</v>
      </c>
      <c r="AK52">
        <f t="shared" si="58"/>
        <v>0</v>
      </c>
      <c r="AL52">
        <f t="shared" si="59"/>
        <v>0</v>
      </c>
      <c r="AM52">
        <f t="shared" si="60"/>
        <v>0</v>
      </c>
      <c r="AN52">
        <f t="shared" si="61"/>
        <v>0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">
      <c r="A53" s="1">
        <v>43680</v>
      </c>
      <c r="B53">
        <f>(' Chum hourly counts 2005'!B53)*3</f>
        <v>0</v>
      </c>
      <c r="C53">
        <f>(' Chum hourly counts 2005'!C53)*3</f>
        <v>0</v>
      </c>
      <c r="D53">
        <f>(' Chum hourly counts 2005'!D53)*3</f>
        <v>0</v>
      </c>
      <c r="E53">
        <f>(' Chum hourly counts 2005'!E53)*3</f>
        <v>0</v>
      </c>
      <c r="F53">
        <f>(' Chum hourly counts 2005'!F53)*3</f>
        <v>0</v>
      </c>
      <c r="G53">
        <f>(' Chum hourly counts 2005'!G53)*3</f>
        <v>0</v>
      </c>
      <c r="H53">
        <f>(' Chum hourly counts 2005'!H53)*3</f>
        <v>3</v>
      </c>
      <c r="I53">
        <f>(' Chum hourly counts 2005'!I53)*3</f>
        <v>0</v>
      </c>
      <c r="J53">
        <f>(' Chum hourly counts 2005'!J53)*3</f>
        <v>0</v>
      </c>
      <c r="K53">
        <f>(' Chum hourly counts 2005'!K53)*3</f>
        <v>0</v>
      </c>
      <c r="L53">
        <f>(' Chum hourly counts 2005'!L53)*3</f>
        <v>0</v>
      </c>
      <c r="M53">
        <f>(' Chum hourly counts 2005'!M53)*3</f>
        <v>0</v>
      </c>
      <c r="N53">
        <f>(' Chum hourly counts 2005'!N53)*3</f>
        <v>0</v>
      </c>
      <c r="O53">
        <f>(' Chum hourly counts 2005'!O53)*3</f>
        <v>0</v>
      </c>
      <c r="P53">
        <f>(' Chum hourly counts 2005'!P53)*3</f>
        <v>0</v>
      </c>
      <c r="Q53">
        <f>(' Chum hourly counts 2005'!Q53)*3</f>
        <v>0</v>
      </c>
      <c r="R53">
        <f>(' Chum hourly counts 2005'!R53)*3</f>
        <v>0</v>
      </c>
      <c r="S53">
        <f>(' Chum hourly counts 2005'!S53)*3</f>
        <v>3</v>
      </c>
      <c r="T53">
        <f>(' Chum hourly counts 2005'!T53)*3</f>
        <v>0</v>
      </c>
      <c r="U53">
        <f>(' Chum hourly counts 2005'!U53)*3</f>
        <v>0</v>
      </c>
      <c r="V53">
        <f>(' Chum hourly counts 2005'!V53)*3</f>
        <v>0</v>
      </c>
      <c r="W53">
        <f>(' Chum hourly counts 2005'!W53)*3</f>
        <v>0</v>
      </c>
      <c r="X53">
        <f>(' Chum hourly counts 2005'!X53)*3</f>
        <v>0</v>
      </c>
      <c r="Y53">
        <f>(' Chum hourly counts 2005'!Y53)*3</f>
        <v>0</v>
      </c>
      <c r="Z53">
        <f t="shared" si="77"/>
        <v>6</v>
      </c>
      <c r="AB53">
        <f t="shared" si="26"/>
        <v>6</v>
      </c>
      <c r="AC53">
        <f t="shared" si="27"/>
        <v>12.521739130434785</v>
      </c>
      <c r="AE53">
        <f t="shared" si="28"/>
        <v>24</v>
      </c>
      <c r="AF53">
        <f t="shared" si="53"/>
        <v>8.6956521739130432E-2</v>
      </c>
      <c r="AG53">
        <f t="shared" si="54"/>
        <v>0</v>
      </c>
      <c r="AH53">
        <f t="shared" si="55"/>
        <v>0</v>
      </c>
      <c r="AI53">
        <f t="shared" si="56"/>
        <v>0</v>
      </c>
      <c r="AJ53">
        <f t="shared" si="57"/>
        <v>0</v>
      </c>
      <c r="AK53">
        <f t="shared" si="58"/>
        <v>0</v>
      </c>
      <c r="AL53">
        <f t="shared" si="59"/>
        <v>1</v>
      </c>
      <c r="AM53">
        <f t="shared" si="60"/>
        <v>1</v>
      </c>
      <c r="AN53">
        <f t="shared" si="61"/>
        <v>0</v>
      </c>
      <c r="AO53">
        <f t="shared" si="62"/>
        <v>0</v>
      </c>
      <c r="AP53">
        <f t="shared" si="63"/>
        <v>0</v>
      </c>
      <c r="AQ53">
        <f t="shared" si="64"/>
        <v>0</v>
      </c>
      <c r="AR53">
        <f t="shared" si="65"/>
        <v>0</v>
      </c>
      <c r="AS53">
        <f t="shared" si="66"/>
        <v>0</v>
      </c>
      <c r="AT53">
        <f t="shared" si="67"/>
        <v>0</v>
      </c>
      <c r="AU53">
        <f t="shared" si="68"/>
        <v>0</v>
      </c>
      <c r="AV53">
        <f t="shared" si="69"/>
        <v>0</v>
      </c>
      <c r="AW53">
        <f t="shared" si="70"/>
        <v>1</v>
      </c>
      <c r="AX53">
        <f t="shared" si="71"/>
        <v>1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</row>
    <row r="54" spans="1:55" x14ac:dyDescent="0.2">
      <c r="A54" s="1">
        <v>43681</v>
      </c>
      <c r="B54">
        <f>(' Chum hourly counts 2005'!B54)*3</f>
        <v>0</v>
      </c>
      <c r="C54">
        <f>(' Chum hourly counts 2005'!C54)*3</f>
        <v>0</v>
      </c>
      <c r="D54">
        <f>(' Chum hourly counts 2005'!D54)*3</f>
        <v>0</v>
      </c>
      <c r="E54">
        <f>(' Chum hourly counts 2005'!E54)*3</f>
        <v>0</v>
      </c>
      <c r="F54">
        <f>(' Chum hourly counts 2005'!F54)*3</f>
        <v>0</v>
      </c>
      <c r="G54">
        <f>(' Chum hourly counts 2005'!G54)*3</f>
        <v>0</v>
      </c>
      <c r="H54">
        <f>(' Chum hourly counts 2005'!H54)*3</f>
        <v>0</v>
      </c>
      <c r="I54">
        <f>(' Chum hourly counts 2005'!I54)*3</f>
        <v>0</v>
      </c>
      <c r="J54">
        <f>(' Chum hourly counts 2005'!J54)*3</f>
        <v>0</v>
      </c>
      <c r="K54">
        <f>(' Chum hourly counts 2005'!K54)*3</f>
        <v>0</v>
      </c>
      <c r="L54">
        <f>(' Chum hourly counts 2005'!L54)*3</f>
        <v>0</v>
      </c>
      <c r="M54">
        <f>(' Chum hourly counts 2005'!M54)*3</f>
        <v>0</v>
      </c>
      <c r="N54">
        <f>(' Chum hourly counts 2005'!N54)*3</f>
        <v>0</v>
      </c>
      <c r="O54">
        <f>(' Chum hourly counts 2005'!O54)*3</f>
        <v>0</v>
      </c>
      <c r="P54">
        <f>(' Chum hourly counts 2005'!P54)*3</f>
        <v>0</v>
      </c>
      <c r="Q54">
        <f>(' Chum hourly counts 2005'!Q54)*3</f>
        <v>3</v>
      </c>
      <c r="R54">
        <f>(' Chum hourly counts 2005'!R54)*3</f>
        <v>3</v>
      </c>
      <c r="S54">
        <f>(' Chum hourly counts 2005'!S54)*3</f>
        <v>0</v>
      </c>
      <c r="T54">
        <f>(' Chum hourly counts 2005'!T54)*3</f>
        <v>3</v>
      </c>
      <c r="U54">
        <f>(' Chum hourly counts 2005'!U54)*3</f>
        <v>12</v>
      </c>
      <c r="V54">
        <f>(' Chum hourly counts 2005'!V54)*3</f>
        <v>0</v>
      </c>
      <c r="W54">
        <f>(' Chum hourly counts 2005'!W54)*3</f>
        <v>0</v>
      </c>
      <c r="X54">
        <f>(' Chum hourly counts 2005'!X54)*3</f>
        <v>0</v>
      </c>
      <c r="Y54">
        <f>(' Chum hourly counts 2005'!Y54)*3</f>
        <v>0</v>
      </c>
      <c r="Z54">
        <f t="shared" si="77"/>
        <v>21</v>
      </c>
      <c r="AB54">
        <f t="shared" si="26"/>
        <v>21</v>
      </c>
      <c r="AC54">
        <f t="shared" si="27"/>
        <v>87.652173913043498</v>
      </c>
      <c r="AE54">
        <f t="shared" si="28"/>
        <v>24</v>
      </c>
      <c r="AF54">
        <f t="shared" si="53"/>
        <v>0.60869565217391308</v>
      </c>
      <c r="AG54">
        <f t="shared" si="54"/>
        <v>0</v>
      </c>
      <c r="AH54">
        <f t="shared" si="55"/>
        <v>0</v>
      </c>
      <c r="AI54">
        <f t="shared" si="56"/>
        <v>0</v>
      </c>
      <c r="AJ54">
        <f t="shared" si="57"/>
        <v>0</v>
      </c>
      <c r="AK54">
        <f t="shared" si="58"/>
        <v>0</v>
      </c>
      <c r="AL54">
        <f t="shared" si="59"/>
        <v>0</v>
      </c>
      <c r="AM54">
        <f t="shared" si="60"/>
        <v>0</v>
      </c>
      <c r="AN54">
        <f t="shared" si="61"/>
        <v>0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1</v>
      </c>
      <c r="AV54">
        <f t="shared" si="69"/>
        <v>0</v>
      </c>
      <c r="AW54">
        <f t="shared" si="70"/>
        <v>1</v>
      </c>
      <c r="AX54">
        <f t="shared" si="71"/>
        <v>1</v>
      </c>
      <c r="AY54">
        <f t="shared" si="72"/>
        <v>9</v>
      </c>
      <c r="AZ54">
        <f t="shared" si="73"/>
        <v>16</v>
      </c>
      <c r="BA54">
        <f t="shared" si="74"/>
        <v>0</v>
      </c>
      <c r="BB54">
        <f t="shared" si="75"/>
        <v>0</v>
      </c>
      <c r="BC54">
        <f t="shared" si="76"/>
        <v>0</v>
      </c>
    </row>
    <row r="55" spans="1:55" x14ac:dyDescent="0.2">
      <c r="A55" s="1">
        <v>43682</v>
      </c>
      <c r="B55">
        <f>(' Chum hourly counts 2005'!B55)*3</f>
        <v>0</v>
      </c>
      <c r="C55">
        <f>(' Chum hourly counts 2005'!C55)*3</f>
        <v>0</v>
      </c>
      <c r="D55">
        <f>(' Chum hourly counts 2005'!D55)*3</f>
        <v>0</v>
      </c>
      <c r="E55">
        <f>(' Chum hourly counts 2005'!E55)*3</f>
        <v>0</v>
      </c>
      <c r="F55">
        <f>(' Chum hourly counts 2005'!F55)*3</f>
        <v>0</v>
      </c>
      <c r="G55">
        <f>(' Chum hourly counts 2005'!G55)*3</f>
        <v>0</v>
      </c>
      <c r="H55">
        <f>(' Chum hourly counts 2005'!H55)*3</f>
        <v>0</v>
      </c>
      <c r="I55">
        <f>(' Chum hourly counts 2005'!I55)*3</f>
        <v>-3</v>
      </c>
      <c r="J55">
        <f>(' Chum hourly counts 2005'!J55)*3</f>
        <v>0</v>
      </c>
      <c r="K55">
        <f>(' Chum hourly counts 2005'!K55)*3</f>
        <v>0</v>
      </c>
      <c r="L55">
        <f>(' Chum hourly counts 2005'!L55)*3</f>
        <v>0</v>
      </c>
      <c r="M55">
        <f>(' Chum hourly counts 2005'!M55)*3</f>
        <v>0</v>
      </c>
      <c r="N55">
        <f>(' Chum hourly counts 2005'!N55)*3</f>
        <v>0</v>
      </c>
      <c r="O55">
        <f>(' Chum hourly counts 2005'!O55)*3</f>
        <v>0</v>
      </c>
      <c r="P55">
        <f>(' Chum hourly counts 2005'!P55)*3</f>
        <v>0</v>
      </c>
      <c r="Q55">
        <f>(' Chum hourly counts 2005'!Q55)*3</f>
        <v>0</v>
      </c>
      <c r="R55">
        <f>(' Chum hourly counts 2005'!R55)*3</f>
        <v>0</v>
      </c>
      <c r="S55">
        <f>(' Chum hourly counts 2005'!S55)*3</f>
        <v>0</v>
      </c>
      <c r="T55">
        <f>(' Chum hourly counts 2005'!T55)*3</f>
        <v>0</v>
      </c>
      <c r="U55">
        <f>(' Chum hourly counts 2005'!U55)*3</f>
        <v>0</v>
      </c>
      <c r="V55">
        <f>(' Chum hourly counts 2005'!V55)*3</f>
        <v>0</v>
      </c>
      <c r="W55">
        <f>(' Chum hourly counts 2005'!W55)*3</f>
        <v>0</v>
      </c>
      <c r="X55">
        <f>(' Chum hourly counts 2005'!X55)*3</f>
        <v>0</v>
      </c>
      <c r="Y55">
        <f>(' Chum hourly counts 2005'!Y55)*3</f>
        <v>0</v>
      </c>
      <c r="Z55">
        <f t="shared" si="77"/>
        <v>-3</v>
      </c>
      <c r="AB55">
        <f t="shared" si="26"/>
        <v>-3</v>
      </c>
      <c r="AC55">
        <f t="shared" si="27"/>
        <v>6.2608695652173925</v>
      </c>
      <c r="AE55">
        <f t="shared" si="28"/>
        <v>24</v>
      </c>
      <c r="AF55">
        <f t="shared" si="53"/>
        <v>4.3478260869565216E-2</v>
      </c>
      <c r="AG55">
        <f t="shared" si="54"/>
        <v>0</v>
      </c>
      <c r="AH55">
        <f t="shared" si="55"/>
        <v>0</v>
      </c>
      <c r="AI55">
        <f t="shared" si="56"/>
        <v>0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1</v>
      </c>
      <c r="AN55">
        <f t="shared" si="61"/>
        <v>1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0</v>
      </c>
      <c r="BC55">
        <f t="shared" si="76"/>
        <v>0</v>
      </c>
    </row>
    <row r="56" spans="1:55" x14ac:dyDescent="0.2">
      <c r="A56" s="1">
        <v>43683</v>
      </c>
      <c r="B56">
        <f>(' Chum hourly counts 2005'!B56)*3</f>
        <v>0</v>
      </c>
      <c r="C56">
        <f>(' Chum hourly counts 2005'!C56)*3</f>
        <v>0</v>
      </c>
      <c r="D56">
        <f>(' Chum hourly counts 2005'!D56)*3</f>
        <v>0</v>
      </c>
      <c r="E56">
        <f>(' Chum hourly counts 2005'!E56)*3</f>
        <v>0</v>
      </c>
      <c r="F56">
        <f>(' Chum hourly counts 2005'!F56)*3</f>
        <v>0</v>
      </c>
      <c r="G56">
        <f>(' Chum hourly counts 2005'!G56)*3</f>
        <v>0</v>
      </c>
      <c r="H56">
        <f>(' Chum hourly counts 2005'!H56)*3</f>
        <v>0</v>
      </c>
      <c r="I56">
        <f>(' Chum hourly counts 2005'!I56)*3</f>
        <v>0</v>
      </c>
      <c r="J56">
        <f>(' Chum hourly counts 2005'!J56)*3</f>
        <v>0</v>
      </c>
      <c r="K56">
        <f>(' Chum hourly counts 2005'!K56)*3</f>
        <v>0</v>
      </c>
      <c r="L56">
        <f>(' Chum hourly counts 2005'!L56)*3</f>
        <v>0</v>
      </c>
      <c r="M56">
        <f>(' Chum hourly counts 2005'!M56)*3</f>
        <v>0</v>
      </c>
      <c r="N56">
        <f>(' Chum hourly counts 2005'!N56)*3</f>
        <v>0</v>
      </c>
      <c r="O56">
        <f>(' Chum hourly counts 2005'!O56)*3</f>
        <v>0</v>
      </c>
      <c r="P56">
        <f>(' Chum hourly counts 2005'!P56)*3</f>
        <v>0</v>
      </c>
      <c r="Q56">
        <f>(' Chum hourly counts 2005'!Q56)*3</f>
        <v>0</v>
      </c>
      <c r="R56">
        <f>(' Chum hourly counts 2005'!R56)*3</f>
        <v>0</v>
      </c>
      <c r="S56">
        <f>(' Chum hourly counts 2005'!S56)*3</f>
        <v>0</v>
      </c>
      <c r="T56">
        <f>(' Chum hourly counts 2005'!T56)*3</f>
        <v>0</v>
      </c>
      <c r="U56">
        <f>(' Chum hourly counts 2005'!U56)*3</f>
        <v>0</v>
      </c>
      <c r="V56">
        <f>(' Chum hourly counts 2005'!V56)*3</f>
        <v>0</v>
      </c>
      <c r="W56">
        <f>(' Chum hourly counts 2005'!W56)*3</f>
        <v>0</v>
      </c>
      <c r="X56">
        <f>(' Chum hourly counts 2005'!X56)*3</f>
        <v>0</v>
      </c>
      <c r="Y56">
        <f>(' Chum hourly counts 2005'!Y56)*3</f>
        <v>0</v>
      </c>
      <c r="Z56">
        <f t="shared" si="77"/>
        <v>0</v>
      </c>
      <c r="AB56">
        <f t="shared" si="26"/>
        <v>0</v>
      </c>
      <c r="AC56">
        <f t="shared" si="27"/>
        <v>0</v>
      </c>
      <c r="AE56">
        <f t="shared" si="28"/>
        <v>24</v>
      </c>
      <c r="AF56">
        <f t="shared" si="53"/>
        <v>0</v>
      </c>
      <c r="AG56">
        <f t="shared" si="54"/>
        <v>0</v>
      </c>
      <c r="AH56">
        <f t="shared" si="55"/>
        <v>0</v>
      </c>
      <c r="AI56">
        <f t="shared" si="56"/>
        <v>0</v>
      </c>
      <c r="AJ56">
        <f t="shared" si="57"/>
        <v>0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0</v>
      </c>
      <c r="AQ56">
        <f t="shared" si="64"/>
        <v>0</v>
      </c>
      <c r="AR56">
        <f t="shared" si="65"/>
        <v>0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0</v>
      </c>
      <c r="AW56">
        <f t="shared" si="70"/>
        <v>0</v>
      </c>
      <c r="AX56">
        <f t="shared" si="71"/>
        <v>0</v>
      </c>
      <c r="AY56">
        <f t="shared" si="72"/>
        <v>0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</row>
    <row r="57" spans="1:55" x14ac:dyDescent="0.2">
      <c r="A57" s="1">
        <v>43684</v>
      </c>
      <c r="B57">
        <f>(' Chum hourly counts 2005'!B57)*3</f>
        <v>0</v>
      </c>
      <c r="C57">
        <f>(' Chum hourly counts 2005'!C57)*3</f>
        <v>0</v>
      </c>
      <c r="D57">
        <f>(' Chum hourly counts 2005'!D57)*3</f>
        <v>0</v>
      </c>
      <c r="E57">
        <f>(' Chum hourly counts 2005'!E57)*3</f>
        <v>0</v>
      </c>
      <c r="F57">
        <f>(' Chum hourly counts 2005'!F57)*3</f>
        <v>0</v>
      </c>
      <c r="G57">
        <f>(' Chum hourly counts 2005'!G57)*3</f>
        <v>0</v>
      </c>
      <c r="H57">
        <f>(' Chum hourly counts 2005'!H57)*3</f>
        <v>0</v>
      </c>
      <c r="I57">
        <f>(' Chum hourly counts 2005'!I57)*3</f>
        <v>0</v>
      </c>
      <c r="J57">
        <f>(' Chum hourly counts 2005'!J57)*3</f>
        <v>0</v>
      </c>
      <c r="K57">
        <f>(' Chum hourly counts 2005'!K57)*3</f>
        <v>0</v>
      </c>
      <c r="L57">
        <f>(' Chum hourly counts 2005'!L57)*3</f>
        <v>0</v>
      </c>
      <c r="M57">
        <f>(' Chum hourly counts 2005'!M57)*3</f>
        <v>0</v>
      </c>
      <c r="N57">
        <f>(' Chum hourly counts 2005'!N57)*3</f>
        <v>0</v>
      </c>
      <c r="O57">
        <f>(' Chum hourly counts 2005'!O57)*3</f>
        <v>0</v>
      </c>
      <c r="P57">
        <f>(' Chum hourly counts 2005'!P57)*3</f>
        <v>0</v>
      </c>
      <c r="Q57">
        <f>(' Chum hourly counts 2005'!Q57)*3</f>
        <v>0</v>
      </c>
      <c r="R57">
        <f>(' Chum hourly counts 2005'!R57)*3</f>
        <v>0</v>
      </c>
      <c r="S57">
        <f>(' Chum hourly counts 2005'!S57)*3</f>
        <v>0</v>
      </c>
      <c r="T57">
        <f>(' Chum hourly counts 2005'!T57)*3</f>
        <v>0</v>
      </c>
      <c r="U57">
        <f>(' Chum hourly counts 2005'!U57)*3</f>
        <v>0</v>
      </c>
      <c r="V57">
        <f>(' Chum hourly counts 2005'!V57)*3</f>
        <v>0</v>
      </c>
      <c r="W57">
        <f>(' Chum hourly counts 2005'!W57)*3</f>
        <v>0</v>
      </c>
      <c r="X57">
        <f>(' Chum hourly counts 2005'!X57)*3</f>
        <v>0</v>
      </c>
      <c r="Y57">
        <f>(' Chum hourly counts 2005'!Y57)*3</f>
        <v>0</v>
      </c>
      <c r="Z57">
        <f t="shared" si="77"/>
        <v>0</v>
      </c>
      <c r="AB57">
        <f t="shared" si="26"/>
        <v>0</v>
      </c>
      <c r="AC57">
        <f t="shared" si="27"/>
        <v>0</v>
      </c>
      <c r="AE57">
        <f t="shared" si="28"/>
        <v>24</v>
      </c>
      <c r="AF57">
        <f t="shared" si="53"/>
        <v>0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0</v>
      </c>
      <c r="AT57">
        <f t="shared" si="67"/>
        <v>0</v>
      </c>
      <c r="AU57">
        <f t="shared" si="68"/>
        <v>0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">
      <c r="A58" s="1">
        <v>43685</v>
      </c>
      <c r="B58">
        <f>(' Chum hourly counts 2005'!B58)*3</f>
        <v>0</v>
      </c>
      <c r="C58">
        <f>(' Chum hourly counts 2005'!C58)*3</f>
        <v>0</v>
      </c>
      <c r="D58">
        <f>(' Chum hourly counts 2005'!D58)*3</f>
        <v>0</v>
      </c>
      <c r="E58">
        <f>(' Chum hourly counts 2005'!E58)*3</f>
        <v>0</v>
      </c>
      <c r="F58">
        <f>(' Chum hourly counts 2005'!F58)*3</f>
        <v>0</v>
      </c>
      <c r="G58">
        <f>(' Chum hourly counts 2005'!G58)*3</f>
        <v>0</v>
      </c>
      <c r="H58">
        <f>(' Chum hourly counts 2005'!H58)*3</f>
        <v>0</v>
      </c>
      <c r="I58">
        <f>(' Chum hourly counts 2005'!I58)*3</f>
        <v>0</v>
      </c>
      <c r="J58">
        <f>(' Chum hourly counts 2005'!J58)*3</f>
        <v>0</v>
      </c>
      <c r="K58">
        <f>(' Chum hourly counts 2005'!K58)*3</f>
        <v>0</v>
      </c>
      <c r="L58">
        <f>(' Chum hourly counts 2005'!L58)*3</f>
        <v>0</v>
      </c>
      <c r="M58">
        <f>(' Chum hourly counts 2005'!M58)*3</f>
        <v>3</v>
      </c>
      <c r="N58">
        <f>(' Chum hourly counts 2005'!N58)*3</f>
        <v>0</v>
      </c>
      <c r="O58">
        <f>(' Chum hourly counts 2005'!O58)*3</f>
        <v>0</v>
      </c>
      <c r="P58">
        <f>(' Chum hourly counts 2005'!P58)*3</f>
        <v>0</v>
      </c>
      <c r="Q58">
        <f>(' Chum hourly counts 2005'!Q58)*3</f>
        <v>0</v>
      </c>
      <c r="R58">
        <f>(' Chum hourly counts 2005'!R58)*3</f>
        <v>0</v>
      </c>
      <c r="S58">
        <f>(' Chum hourly counts 2005'!S58)*3</f>
        <v>0</v>
      </c>
      <c r="T58">
        <f>(' Chum hourly counts 2005'!T58)*3</f>
        <v>0</v>
      </c>
      <c r="U58">
        <f>(' Chum hourly counts 2005'!U58)*3</f>
        <v>0</v>
      </c>
      <c r="V58">
        <f>(' Chum hourly counts 2005'!V58)*3</f>
        <v>0</v>
      </c>
      <c r="W58">
        <f>(' Chum hourly counts 2005'!W58)*3</f>
        <v>0</v>
      </c>
      <c r="X58">
        <f>(' Chum hourly counts 2005'!X58)*3</f>
        <v>0</v>
      </c>
      <c r="Y58">
        <f>(' Chum hourly counts 2005'!Y58)*3</f>
        <v>0</v>
      </c>
      <c r="Z58">
        <f t="shared" si="77"/>
        <v>3</v>
      </c>
      <c r="AB58">
        <f t="shared" si="26"/>
        <v>3</v>
      </c>
      <c r="AC58">
        <f t="shared" si="27"/>
        <v>6.2608695652173925</v>
      </c>
      <c r="AE58">
        <f t="shared" si="28"/>
        <v>24</v>
      </c>
      <c r="AF58">
        <f t="shared" si="53"/>
        <v>4.3478260869565216E-2</v>
      </c>
      <c r="AG58">
        <f t="shared" si="54"/>
        <v>0</v>
      </c>
      <c r="AH58">
        <f t="shared" si="55"/>
        <v>0</v>
      </c>
      <c r="AI58">
        <f t="shared" si="56"/>
        <v>0</v>
      </c>
      <c r="AJ58">
        <f t="shared" si="57"/>
        <v>0</v>
      </c>
      <c r="AK58">
        <f t="shared" si="58"/>
        <v>0</v>
      </c>
      <c r="AL58">
        <f t="shared" si="59"/>
        <v>0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1</v>
      </c>
      <c r="AR58">
        <f t="shared" si="65"/>
        <v>1</v>
      </c>
      <c r="AS58">
        <f t="shared" si="66"/>
        <v>0</v>
      </c>
      <c r="AT58">
        <f t="shared" si="67"/>
        <v>0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">
      <c r="A59" s="1">
        <v>43686</v>
      </c>
      <c r="B59">
        <f>(' Chum hourly counts 2005'!B59)*3</f>
        <v>0</v>
      </c>
      <c r="C59">
        <f>(' Chum hourly counts 2005'!C59)*3</f>
        <v>0</v>
      </c>
      <c r="D59">
        <f>(' Chum hourly counts 2005'!D59)*3</f>
        <v>0</v>
      </c>
      <c r="E59">
        <f>(' Chum hourly counts 2005'!E59)*3</f>
        <v>0</v>
      </c>
      <c r="F59">
        <f>(' Chum hourly counts 2005'!F59)*3</f>
        <v>0</v>
      </c>
      <c r="G59">
        <f>(' Chum hourly counts 2005'!G59)*3</f>
        <v>0</v>
      </c>
      <c r="H59">
        <f>(' Chum hourly counts 2005'!H59)*3</f>
        <v>0</v>
      </c>
      <c r="I59">
        <f>(' Chum hourly counts 2005'!I59)*3</f>
        <v>0</v>
      </c>
      <c r="J59">
        <f>(' Chum hourly counts 2005'!J59)*3</f>
        <v>0</v>
      </c>
      <c r="K59">
        <f>(' Chum hourly counts 2005'!K59)*3</f>
        <v>0</v>
      </c>
      <c r="L59">
        <f>(' Chum hourly counts 2005'!L59)*3</f>
        <v>0</v>
      </c>
      <c r="M59">
        <f>(' Chum hourly counts 2005'!M59)*3</f>
        <v>0</v>
      </c>
      <c r="N59">
        <f>(' Chum hourly counts 2005'!N59)*3</f>
        <v>0</v>
      </c>
      <c r="O59">
        <f>(' Chum hourly counts 2005'!O59)*3</f>
        <v>0</v>
      </c>
      <c r="P59">
        <f>(' Chum hourly counts 2005'!P59)*3</f>
        <v>0</v>
      </c>
      <c r="Q59">
        <f>(' Chum hourly counts 2005'!Q59)*3</f>
        <v>0</v>
      </c>
      <c r="R59">
        <f>(' Chum hourly counts 2005'!R59)*3</f>
        <v>0</v>
      </c>
      <c r="S59">
        <f>(' Chum hourly counts 2005'!S59)*3</f>
        <v>0</v>
      </c>
      <c r="T59">
        <f>(' Chum hourly counts 2005'!T59)*3</f>
        <v>0</v>
      </c>
      <c r="U59">
        <f>(' Chum hourly counts 2005'!U59)*3</f>
        <v>0</v>
      </c>
      <c r="V59">
        <f>(' Chum hourly counts 2005'!V59)*3</f>
        <v>0</v>
      </c>
      <c r="W59">
        <f>(' Chum hourly counts 2005'!W59)*3</f>
        <v>0</v>
      </c>
      <c r="X59">
        <f>(' Chum hourly counts 2005'!X59)*3</f>
        <v>0</v>
      </c>
      <c r="Y59">
        <f>(' Chum hourly counts 2005'!Y59)*3</f>
        <v>0</v>
      </c>
      <c r="Z59">
        <f t="shared" si="77"/>
        <v>0</v>
      </c>
      <c r="AB59">
        <f t="shared" si="26"/>
        <v>0</v>
      </c>
      <c r="AC59">
        <f t="shared" si="27"/>
        <v>0</v>
      </c>
      <c r="AE59">
        <f t="shared" si="28"/>
        <v>24</v>
      </c>
      <c r="AF59">
        <f t="shared" si="53"/>
        <v>0</v>
      </c>
      <c r="AG59">
        <f t="shared" si="54"/>
        <v>0</v>
      </c>
      <c r="AH59">
        <f t="shared" si="55"/>
        <v>0</v>
      </c>
      <c r="AI59">
        <f t="shared" si="56"/>
        <v>0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0</v>
      </c>
      <c r="AV59">
        <f t="shared" si="69"/>
        <v>0</v>
      </c>
      <c r="AW59">
        <f t="shared" si="70"/>
        <v>0</v>
      </c>
      <c r="AX59">
        <f t="shared" si="71"/>
        <v>0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</row>
    <row r="60" spans="1:55" x14ac:dyDescent="0.2">
      <c r="A60" s="1">
        <v>43687</v>
      </c>
      <c r="B60">
        <f>(' Chum hourly counts 2005'!B60)*3</f>
        <v>0</v>
      </c>
      <c r="C60">
        <f>(' Chum hourly counts 2005'!C60)*3</f>
        <v>0</v>
      </c>
      <c r="D60">
        <f>(' Chum hourly counts 2005'!D60)*3</f>
        <v>0</v>
      </c>
      <c r="E60">
        <f>(' Chum hourly counts 2005'!E60)*3</f>
        <v>0</v>
      </c>
      <c r="F60">
        <f>(' Chum hourly counts 2005'!F60)*3</f>
        <v>0</v>
      </c>
      <c r="G60">
        <f>(' Chum hourly counts 2005'!G60)*3</f>
        <v>0</v>
      </c>
      <c r="H60">
        <f>(' Chum hourly counts 2005'!H60)*3</f>
        <v>0</v>
      </c>
      <c r="I60">
        <f>(' Chum hourly counts 2005'!I60)*3</f>
        <v>0</v>
      </c>
      <c r="J60">
        <f>(' Chum hourly counts 2005'!J60)*3</f>
        <v>0</v>
      </c>
      <c r="K60">
        <f>(' Chum hourly counts 2005'!K60)*3</f>
        <v>0</v>
      </c>
      <c r="L60">
        <f>(' Chum hourly counts 2005'!L60)*3</f>
        <v>0</v>
      </c>
      <c r="M60">
        <f>(' Chum hourly counts 2005'!M60)*3</f>
        <v>0</v>
      </c>
      <c r="N60">
        <f>(' Chum hourly counts 2005'!N60)*3</f>
        <v>0</v>
      </c>
      <c r="O60">
        <f>(' Chum hourly counts 2005'!O60)*3</f>
        <v>0</v>
      </c>
      <c r="P60">
        <f>(' Chum hourly counts 2005'!P60)*3</f>
        <v>0</v>
      </c>
      <c r="Q60">
        <f>(' Chum hourly counts 2005'!Q60)*3</f>
        <v>0</v>
      </c>
      <c r="R60">
        <f>(' Chum hourly counts 2005'!R60)*3</f>
        <v>0</v>
      </c>
      <c r="S60">
        <f>(' Chum hourly counts 2005'!S60)*3</f>
        <v>0</v>
      </c>
      <c r="T60">
        <f>(' Chum hourly counts 2005'!T60)*3</f>
        <v>0</v>
      </c>
      <c r="U60">
        <f>(' Chum hourly counts 2005'!U60)*3</f>
        <v>0</v>
      </c>
      <c r="V60">
        <f>(' Chum hourly counts 2005'!V60)*3</f>
        <v>0</v>
      </c>
      <c r="W60">
        <f>(' Chum hourly counts 2005'!W60)*3</f>
        <v>0</v>
      </c>
      <c r="X60">
        <f>(' Chum hourly counts 2005'!X60)*3</f>
        <v>0</v>
      </c>
      <c r="Y60">
        <f>(' Chum hourly counts 2005'!Y60)*3</f>
        <v>0</v>
      </c>
      <c r="Z60">
        <f t="shared" si="77"/>
        <v>0</v>
      </c>
      <c r="AB60">
        <f t="shared" si="26"/>
        <v>0</v>
      </c>
      <c r="AC60">
        <f t="shared" si="27"/>
        <v>0</v>
      </c>
      <c r="AE60">
        <f t="shared" si="28"/>
        <v>24</v>
      </c>
      <c r="AF60">
        <f t="shared" si="53"/>
        <v>0</v>
      </c>
      <c r="AG60">
        <f t="shared" si="54"/>
        <v>0</v>
      </c>
      <c r="AH60">
        <f t="shared" si="55"/>
        <v>0</v>
      </c>
      <c r="AI60">
        <f t="shared" si="56"/>
        <v>0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0</v>
      </c>
      <c r="AT60">
        <f t="shared" si="67"/>
        <v>0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">
      <c r="A61" s="1">
        <v>43688</v>
      </c>
      <c r="B61">
        <f>(' Chum hourly counts 2005'!B61)*3</f>
        <v>0</v>
      </c>
      <c r="C61">
        <f>(' Chum hourly counts 2005'!C61)*3</f>
        <v>0</v>
      </c>
      <c r="D61">
        <f>(' Chum hourly counts 2005'!D61)*3</f>
        <v>0</v>
      </c>
      <c r="E61">
        <f>(' Chum hourly counts 2005'!E61)*3</f>
        <v>0</v>
      </c>
      <c r="F61">
        <f>(' Chum hourly counts 2005'!F61)*3</f>
        <v>0</v>
      </c>
      <c r="G61">
        <f>(' Chum hourly counts 2005'!G61)*3</f>
        <v>0</v>
      </c>
      <c r="H61">
        <f>(' Chum hourly counts 2005'!H61)*3</f>
        <v>0</v>
      </c>
      <c r="I61">
        <f>(' Chum hourly counts 2005'!I61)*3</f>
        <v>0</v>
      </c>
      <c r="J61">
        <f>(' Chum hourly counts 2005'!J61)*3</f>
        <v>0</v>
      </c>
      <c r="K61">
        <f>(' Chum hourly counts 2005'!K61)*3</f>
        <v>0</v>
      </c>
      <c r="L61">
        <f>(' Chum hourly counts 2005'!L61)*3</f>
        <v>0</v>
      </c>
      <c r="M61">
        <f>(' Chum hourly counts 2005'!M61)*3</f>
        <v>0</v>
      </c>
      <c r="N61">
        <f>(' Chum hourly counts 2005'!N61)*3</f>
        <v>0</v>
      </c>
      <c r="O61">
        <f>(' Chum hourly counts 2005'!O61)*3</f>
        <v>0</v>
      </c>
      <c r="P61">
        <f>(' Chum hourly counts 2005'!P61)*3</f>
        <v>0</v>
      </c>
      <c r="Q61">
        <f>(' Chum hourly counts 2005'!Q61)*3</f>
        <v>0</v>
      </c>
      <c r="R61">
        <f>(' Chum hourly counts 2005'!R61)*3</f>
        <v>0</v>
      </c>
      <c r="S61">
        <f>(' Chum hourly counts 2005'!S61)*3</f>
        <v>0</v>
      </c>
      <c r="T61">
        <f>(' Chum hourly counts 2005'!T61)*3</f>
        <v>0</v>
      </c>
      <c r="U61">
        <f>(' Chum hourly counts 2005'!U61)*3</f>
        <v>0</v>
      </c>
      <c r="V61">
        <f>(' Chum hourly counts 2005'!V61)*3</f>
        <v>0</v>
      </c>
      <c r="W61">
        <f>(' Chum hourly counts 2005'!W61)*3</f>
        <v>0</v>
      </c>
      <c r="X61">
        <f>(' Chum hourly counts 2005'!X61)*3</f>
        <v>3</v>
      </c>
      <c r="Y61">
        <f>(' Chum hourly counts 2005'!Y61)*3</f>
        <v>0</v>
      </c>
      <c r="Z61">
        <f t="shared" si="77"/>
        <v>3</v>
      </c>
      <c r="AB61">
        <f t="shared" si="26"/>
        <v>3</v>
      </c>
      <c r="AC61">
        <f t="shared" si="27"/>
        <v>6.2608695652173925</v>
      </c>
      <c r="AE61">
        <f t="shared" si="28"/>
        <v>24</v>
      </c>
      <c r="AF61">
        <f t="shared" si="53"/>
        <v>4.3478260869565216E-2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0</v>
      </c>
      <c r="BA61">
        <f t="shared" si="74"/>
        <v>0</v>
      </c>
      <c r="BB61">
        <f t="shared" si="75"/>
        <v>1</v>
      </c>
      <c r="BC61">
        <f t="shared" si="76"/>
        <v>1</v>
      </c>
    </row>
    <row r="62" spans="1:55" x14ac:dyDescent="0.2">
      <c r="A62" s="1">
        <v>43689</v>
      </c>
      <c r="B62">
        <f>(' Chum hourly counts 2005'!B62)*3</f>
        <v>0</v>
      </c>
      <c r="C62">
        <f>(' Chum hourly counts 2005'!C62)*3</f>
        <v>0</v>
      </c>
      <c r="D62">
        <f>(' Chum hourly counts 2005'!D62)*3</f>
        <v>0</v>
      </c>
      <c r="E62">
        <f>(' Chum hourly counts 2005'!E62)*3</f>
        <v>0</v>
      </c>
      <c r="F62">
        <f>(' Chum hourly counts 2005'!F62)*3</f>
        <v>0</v>
      </c>
      <c r="G62">
        <f>(' Chum hourly counts 2005'!G62)*3</f>
        <v>0</v>
      </c>
      <c r="H62">
        <f>(' Chum hourly counts 2005'!H62)*3</f>
        <v>0</v>
      </c>
      <c r="I62">
        <f>(' Chum hourly counts 2005'!I62)*3</f>
        <v>0</v>
      </c>
      <c r="J62">
        <f>(' Chum hourly counts 2005'!J62)*3</f>
        <v>0</v>
      </c>
      <c r="K62">
        <f>(' Chum hourly counts 2005'!K62)*3</f>
        <v>0</v>
      </c>
      <c r="L62">
        <f>(' Chum hourly counts 2005'!L62)*3</f>
        <v>0</v>
      </c>
      <c r="M62">
        <f>(' Chum hourly counts 2005'!M62)*3</f>
        <v>0</v>
      </c>
      <c r="N62">
        <f>(' Chum hourly counts 2005'!N62)*3</f>
        <v>0</v>
      </c>
      <c r="O62">
        <f>(' Chum hourly counts 2005'!O62)*3</f>
        <v>0</v>
      </c>
      <c r="P62">
        <f>(' Chum hourly counts 2005'!P62)*3</f>
        <v>0</v>
      </c>
      <c r="Q62">
        <f>(' Chum hourly counts 2005'!Q62)*3</f>
        <v>0</v>
      </c>
      <c r="R62">
        <f>(' Chum hourly counts 2005'!R62)*3</f>
        <v>0</v>
      </c>
      <c r="S62">
        <f>(' Chum hourly counts 2005'!S62)*3</f>
        <v>0</v>
      </c>
      <c r="T62">
        <f>(' Chum hourly counts 2005'!T62)*3</f>
        <v>0</v>
      </c>
      <c r="U62">
        <f>(' Chum hourly counts 2005'!U62)*3</f>
        <v>0</v>
      </c>
      <c r="V62">
        <f>(' Chum hourly counts 2005'!V62)*3</f>
        <v>0</v>
      </c>
      <c r="W62">
        <f>(' Chum hourly counts 2005'!W62)*3</f>
        <v>0</v>
      </c>
      <c r="X62">
        <f>(' Chum hourly counts 2005'!X62)*3</f>
        <v>0</v>
      </c>
      <c r="Y62">
        <f>(' Chum hourly counts 2005'!Y62)*3</f>
        <v>0</v>
      </c>
      <c r="Z62">
        <f t="shared" si="77"/>
        <v>0</v>
      </c>
      <c r="AB62">
        <f t="shared" si="26"/>
        <v>0</v>
      </c>
      <c r="AC62">
        <f t="shared" si="27"/>
        <v>0</v>
      </c>
      <c r="AE62">
        <f t="shared" si="28"/>
        <v>24</v>
      </c>
      <c r="AF62">
        <f t="shared" si="53"/>
        <v>0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0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0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">
      <c r="A63" s="1">
        <v>43690</v>
      </c>
      <c r="B63">
        <f>(' Chum hourly counts 2005'!B63)*3</f>
        <v>0</v>
      </c>
      <c r="C63">
        <f>(' Chum hourly counts 2005'!C63)*3</f>
        <v>0</v>
      </c>
      <c r="D63">
        <f>(' Chum hourly counts 2005'!D63)*3</f>
        <v>0</v>
      </c>
      <c r="E63">
        <f>(' Chum hourly counts 2005'!E63)*3</f>
        <v>0</v>
      </c>
      <c r="F63">
        <f>(' Chum hourly counts 2005'!F63)*3</f>
        <v>0</v>
      </c>
      <c r="G63">
        <f>(' Chum hourly counts 2005'!G63)*3</f>
        <v>0</v>
      </c>
      <c r="H63">
        <f>(' Chum hourly counts 2005'!H63)*3</f>
        <v>0</v>
      </c>
      <c r="I63">
        <f>(' Chum hourly counts 2005'!I63)*3</f>
        <v>0</v>
      </c>
      <c r="J63">
        <f>(' Chum hourly counts 2005'!J63)*3</f>
        <v>0</v>
      </c>
      <c r="K63">
        <f>(' Chum hourly counts 2005'!K63)*3</f>
        <v>0</v>
      </c>
      <c r="L63">
        <f>(' Chum hourly counts 2005'!L63)*3</f>
        <v>0</v>
      </c>
      <c r="M63">
        <f>(' Chum hourly counts 2005'!M63)*3</f>
        <v>0</v>
      </c>
      <c r="N63">
        <f>(' Chum hourly counts 2005'!N63)*3</f>
        <v>0</v>
      </c>
      <c r="O63">
        <f>(' Chum hourly counts 2005'!O63)*3</f>
        <v>0</v>
      </c>
      <c r="P63">
        <f>(' Chum hourly counts 2005'!P63)*3</f>
        <v>0</v>
      </c>
      <c r="Q63">
        <f>(' Chum hourly counts 2005'!Q63)*3</f>
        <v>0</v>
      </c>
      <c r="R63">
        <f>(' Chum hourly counts 2005'!R63)*3</f>
        <v>3</v>
      </c>
      <c r="S63">
        <f>(' Chum hourly counts 2005'!S63)*3</f>
        <v>0</v>
      </c>
      <c r="T63">
        <f>(' Chum hourly counts 2005'!T63)*3</f>
        <v>3</v>
      </c>
      <c r="U63">
        <f>(' Chum hourly counts 2005'!U63)*3</f>
        <v>0</v>
      </c>
      <c r="V63">
        <f>(' Chum hourly counts 2005'!V63)*3</f>
        <v>0</v>
      </c>
      <c r="W63">
        <f>(' Chum hourly counts 2005'!W63)*3</f>
        <v>0</v>
      </c>
      <c r="X63">
        <f>(' Chum hourly counts 2005'!X63)*3</f>
        <v>0</v>
      </c>
      <c r="Y63">
        <f>(' Chum hourly counts 2005'!Y63)*3</f>
        <v>0</v>
      </c>
      <c r="Z63">
        <f t="shared" si="77"/>
        <v>6</v>
      </c>
      <c r="AB63">
        <f t="shared" si="26"/>
        <v>6</v>
      </c>
      <c r="AC63">
        <f t="shared" si="27"/>
        <v>12.521739130434785</v>
      </c>
      <c r="AE63">
        <f t="shared" si="28"/>
        <v>24</v>
      </c>
      <c r="AF63">
        <f t="shared" si="53"/>
        <v>8.6956521739130432E-2</v>
      </c>
      <c r="AG63">
        <f t="shared" si="54"/>
        <v>0</v>
      </c>
      <c r="AH63">
        <f t="shared" si="55"/>
        <v>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0</v>
      </c>
      <c r="AV63">
        <f t="shared" si="69"/>
        <v>1</v>
      </c>
      <c r="AW63">
        <f t="shared" si="70"/>
        <v>1</v>
      </c>
      <c r="AX63">
        <f t="shared" si="71"/>
        <v>1</v>
      </c>
      <c r="AY63">
        <f t="shared" si="72"/>
        <v>1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">
      <c r="A64" s="1">
        <v>43691</v>
      </c>
      <c r="B64">
        <f>(' Chum hourly counts 2005'!B64)*3</f>
        <v>0</v>
      </c>
      <c r="C64">
        <f>(' Chum hourly counts 2005'!C64)*3</f>
        <v>0</v>
      </c>
      <c r="D64">
        <f>(' Chum hourly counts 2005'!D64)*3</f>
        <v>0</v>
      </c>
      <c r="E64">
        <f>(' Chum hourly counts 2005'!E64)*3</f>
        <v>0</v>
      </c>
      <c r="F64">
        <f>(' Chum hourly counts 2005'!F64)*3</f>
        <v>0</v>
      </c>
      <c r="G64">
        <f>(' Chum hourly counts 2005'!G64)*3</f>
        <v>0</v>
      </c>
      <c r="H64">
        <f>(' Chum hourly counts 2005'!H64)*3</f>
        <v>0</v>
      </c>
      <c r="I64">
        <f>(' Chum hourly counts 2005'!I64)*3</f>
        <v>0</v>
      </c>
      <c r="J64">
        <f>(' Chum hourly counts 2005'!J64)*3</f>
        <v>0</v>
      </c>
      <c r="K64">
        <f>(' Chum hourly counts 2005'!K64)*3</f>
        <v>0</v>
      </c>
      <c r="L64">
        <f>(' Chum hourly counts 2005'!L64)*3</f>
        <v>0</v>
      </c>
      <c r="M64">
        <f>(' Chum hourly counts 2005'!M64)*3</f>
        <v>0</v>
      </c>
      <c r="N64">
        <f>(' Chum hourly counts 2005'!N64)*3</f>
        <v>0</v>
      </c>
      <c r="O64">
        <f>(' Chum hourly counts 2005'!O64)*3</f>
        <v>0</v>
      </c>
      <c r="P64">
        <f>(' Chum hourly counts 2005'!P64)*3</f>
        <v>0</v>
      </c>
      <c r="Q64">
        <f>(' Chum hourly counts 2005'!Q64)*3</f>
        <v>0</v>
      </c>
      <c r="R64">
        <f>(' Chum hourly counts 2005'!R64)*3</f>
        <v>0</v>
      </c>
      <c r="S64">
        <f>(' Chum hourly counts 2005'!S64)*3</f>
        <v>0</v>
      </c>
      <c r="T64">
        <f>(' Chum hourly counts 2005'!T64)*3</f>
        <v>0</v>
      </c>
      <c r="U64">
        <f>(' Chum hourly counts 2005'!U64)*3</f>
        <v>0</v>
      </c>
      <c r="V64">
        <f>(' Chum hourly counts 2005'!V64)*3</f>
        <v>0</v>
      </c>
      <c r="W64">
        <f>(' Chum hourly counts 2005'!W64)*3</f>
        <v>0</v>
      </c>
      <c r="X64">
        <f>(' Chum hourly counts 2005'!X64)*3</f>
        <v>0</v>
      </c>
      <c r="Y64">
        <f>(' Chum hourly counts 2005'!Y64)*3</f>
        <v>0</v>
      </c>
      <c r="Z64">
        <f t="shared" si="77"/>
        <v>0</v>
      </c>
      <c r="AB64">
        <f t="shared" si="26"/>
        <v>0</v>
      </c>
      <c r="AC64">
        <f t="shared" si="27"/>
        <v>0</v>
      </c>
      <c r="AE64">
        <f t="shared" si="28"/>
        <v>24</v>
      </c>
      <c r="AF64">
        <f t="shared" si="53"/>
        <v>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">
      <c r="A65" s="1">
        <v>43692</v>
      </c>
      <c r="B65">
        <f>(' Chum hourly counts 2005'!B65)*3</f>
        <v>0</v>
      </c>
      <c r="C65">
        <f>(' Chum hourly counts 2005'!C65)*3</f>
        <v>0</v>
      </c>
      <c r="D65">
        <f>(' Chum hourly counts 2005'!D65)*3</f>
        <v>0</v>
      </c>
      <c r="E65">
        <f>(' Chum hourly counts 2005'!E65)*3</f>
        <v>0</v>
      </c>
      <c r="F65">
        <f>(' Chum hourly counts 2005'!F65)*3</f>
        <v>0</v>
      </c>
      <c r="G65">
        <f>(' Chum hourly counts 2005'!G65)*3</f>
        <v>0</v>
      </c>
      <c r="H65">
        <f>(' Chum hourly counts 2005'!H65)*3</f>
        <v>0</v>
      </c>
      <c r="I65">
        <f>(' Chum hourly counts 2005'!I65)*3</f>
        <v>0</v>
      </c>
      <c r="J65">
        <f>(' Chum hourly counts 2005'!J65)*3</f>
        <v>0</v>
      </c>
      <c r="K65">
        <f>(' Chum hourly counts 2005'!K65)*3</f>
        <v>0</v>
      </c>
      <c r="L65">
        <f>(' Chum hourly counts 2005'!L65)*3</f>
        <v>0</v>
      </c>
      <c r="M65">
        <f>(' Chum hourly counts 2005'!M65)*3</f>
        <v>0</v>
      </c>
      <c r="N65">
        <f>(' Chum hourly counts 2005'!N65)*3</f>
        <v>0</v>
      </c>
      <c r="O65">
        <f>(' Chum hourly counts 2005'!O65)*3</f>
        <v>0</v>
      </c>
      <c r="P65">
        <f>(' Chum hourly counts 2005'!P65)*3</f>
        <v>0</v>
      </c>
      <c r="Q65">
        <f>(' Chum hourly counts 2005'!Q65)*3</f>
        <v>0</v>
      </c>
      <c r="R65">
        <f>(' Chum hourly counts 2005'!R65)*3</f>
        <v>0</v>
      </c>
      <c r="S65">
        <f>(' Chum hourly counts 2005'!S65)*3</f>
        <v>0</v>
      </c>
      <c r="T65">
        <f>(' Chum hourly counts 2005'!T65)*3</f>
        <v>0</v>
      </c>
      <c r="U65">
        <f>(' Chum hourly counts 2005'!U65)*3</f>
        <v>0</v>
      </c>
      <c r="V65">
        <f>(' Chum hourly counts 2005'!V65)*3</f>
        <v>0</v>
      </c>
      <c r="W65">
        <f>(' Chum hourly counts 2005'!W65)*3</f>
        <v>0</v>
      </c>
      <c r="X65">
        <f>(' Chum hourly counts 2005'!X65)*3</f>
        <v>0</v>
      </c>
      <c r="Y65">
        <f>(' Chum hourly counts 2005'!Y65)*3</f>
        <v>0</v>
      </c>
      <c r="Z65">
        <f t="shared" si="77"/>
        <v>0</v>
      </c>
      <c r="AB65">
        <f t="shared" si="26"/>
        <v>0</v>
      </c>
      <c r="AC65">
        <f t="shared" si="27"/>
        <v>0</v>
      </c>
      <c r="AE65">
        <f t="shared" si="28"/>
        <v>24</v>
      </c>
      <c r="AF65">
        <f t="shared" si="53"/>
        <v>0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">
      <c r="A66" s="1">
        <v>43693</v>
      </c>
      <c r="B66">
        <f>(' Chum hourly counts 2005'!B66)*3</f>
        <v>0</v>
      </c>
      <c r="C66">
        <f>(' Chum hourly counts 2005'!C66)*3</f>
        <v>0</v>
      </c>
      <c r="D66">
        <f>(' Chum hourly counts 2005'!D66)*3</f>
        <v>0</v>
      </c>
      <c r="E66">
        <f>(' Chum hourly counts 2005'!E66)*3</f>
        <v>0</v>
      </c>
      <c r="F66">
        <f>(' Chum hourly counts 2005'!F66)*3</f>
        <v>0</v>
      </c>
      <c r="G66">
        <f>(' Chum hourly counts 2005'!G66)*3</f>
        <v>0</v>
      </c>
      <c r="H66">
        <f>(' Chum hourly counts 2005'!H66)*3</f>
        <v>0</v>
      </c>
      <c r="I66">
        <f>(' Chum hourly counts 2005'!I66)*3</f>
        <v>0</v>
      </c>
      <c r="J66">
        <f>(' Chum hourly counts 2005'!J66)*3</f>
        <v>0</v>
      </c>
      <c r="K66">
        <f>(' Chum hourly counts 2005'!K66)*3</f>
        <v>0</v>
      </c>
      <c r="L66">
        <f>(' Chum hourly counts 2005'!L66)*3</f>
        <v>0</v>
      </c>
      <c r="M66">
        <f>(' Chum hourly counts 2005'!M66)*3</f>
        <v>0</v>
      </c>
      <c r="N66">
        <f>(' Chum hourly counts 2005'!N66)*3</f>
        <v>0</v>
      </c>
      <c r="O66">
        <f>(' Chum hourly counts 2005'!O66)*3</f>
        <v>0</v>
      </c>
      <c r="P66">
        <f>(' Chum hourly counts 2005'!P66)*3</f>
        <v>0</v>
      </c>
      <c r="Q66">
        <f>(' Chum hourly counts 2005'!Q66)*3</f>
        <v>0</v>
      </c>
      <c r="R66">
        <f>(' Chum hourly counts 2005'!R66)*3</f>
        <v>0</v>
      </c>
      <c r="S66">
        <f>(' Chum hourly counts 2005'!S66)*3</f>
        <v>0</v>
      </c>
      <c r="T66">
        <f>(' Chum hourly counts 2005'!T66)*3</f>
        <v>0</v>
      </c>
      <c r="U66">
        <f>(' Chum hourly counts 2005'!U66)*3</f>
        <v>0</v>
      </c>
      <c r="V66">
        <f>(' Chum hourly counts 2005'!V66)*3</f>
        <v>0</v>
      </c>
      <c r="W66">
        <f>(' Chum hourly counts 2005'!W66)*3</f>
        <v>0</v>
      </c>
      <c r="X66">
        <f>(' Chum hourly counts 2005'!X66)*3</f>
        <v>0</v>
      </c>
      <c r="Y66">
        <f>(' Chum hourly counts 2005'!Y66)*3</f>
        <v>0</v>
      </c>
      <c r="Z66">
        <f t="shared" si="77"/>
        <v>0</v>
      </c>
      <c r="AB66">
        <f t="shared" si="26"/>
        <v>0</v>
      </c>
      <c r="AC66">
        <f t="shared" si="27"/>
        <v>0</v>
      </c>
      <c r="AE66">
        <f t="shared" si="28"/>
        <v>24</v>
      </c>
      <c r="AF66">
        <f t="shared" si="53"/>
        <v>0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">
      <c r="A67" s="1">
        <v>43694</v>
      </c>
      <c r="B67">
        <f>(' Chum hourly counts 2005'!B67)*3</f>
        <v>0</v>
      </c>
      <c r="C67">
        <f>(' Chum hourly counts 2005'!C67)*3</f>
        <v>0</v>
      </c>
      <c r="D67">
        <f>(' Chum hourly counts 2005'!D67)*3</f>
        <v>0</v>
      </c>
      <c r="E67">
        <f>(' Chum hourly counts 2005'!E67)*3</f>
        <v>0</v>
      </c>
      <c r="F67">
        <f>(' Chum hourly counts 2005'!F67)*3</f>
        <v>0</v>
      </c>
      <c r="G67">
        <f>(' Chum hourly counts 2005'!G67)*3</f>
        <v>0</v>
      </c>
      <c r="H67">
        <f>(' Chum hourly counts 2005'!H67)*3</f>
        <v>0</v>
      </c>
      <c r="I67">
        <f>(' Chum hourly counts 2005'!I67)*3</f>
        <v>0</v>
      </c>
      <c r="J67">
        <f>(' Chum hourly counts 2005'!J67)*3</f>
        <v>0</v>
      </c>
      <c r="K67">
        <f>(' Chum hourly counts 2005'!K67)*3</f>
        <v>0</v>
      </c>
      <c r="L67">
        <f>(' Chum hourly counts 2005'!L67)*3</f>
        <v>0</v>
      </c>
      <c r="M67">
        <f>(' Chum hourly counts 2005'!M67)*3</f>
        <v>0</v>
      </c>
      <c r="N67">
        <f>(' Chum hourly counts 2005'!N67)*3</f>
        <v>0</v>
      </c>
      <c r="O67">
        <f>(' Chum hourly counts 2005'!O67)*3</f>
        <v>0</v>
      </c>
      <c r="P67">
        <f>(' Chum hourly counts 2005'!P67)*3</f>
        <v>0</v>
      </c>
      <c r="Q67">
        <f>(' Chum hourly counts 2005'!Q67)*3</f>
        <v>0</v>
      </c>
      <c r="R67">
        <f>(' Chum hourly counts 2005'!R67)*3</f>
        <v>0</v>
      </c>
      <c r="S67">
        <f>(' Chum hourly counts 2005'!S67)*3</f>
        <v>0</v>
      </c>
      <c r="T67">
        <f>(' Chum hourly counts 2005'!T67)*3</f>
        <v>0</v>
      </c>
      <c r="U67">
        <f>(' Chum hourly counts 2005'!U67)*3</f>
        <v>0</v>
      </c>
      <c r="V67">
        <f>(' Chum hourly counts 2005'!V67)*3</f>
        <v>0</v>
      </c>
      <c r="W67">
        <f>(' Chum hourly counts 2005'!W67)*3</f>
        <v>0</v>
      </c>
      <c r="X67">
        <f>(' Chum hourly counts 2005'!X67)*3</f>
        <v>0</v>
      </c>
      <c r="Y67">
        <f>(' Chum hourly counts 2005'!Y67)*3</f>
        <v>0</v>
      </c>
      <c r="Z67">
        <f t="shared" si="77"/>
        <v>0</v>
      </c>
      <c r="AB67">
        <f t="shared" si="26"/>
        <v>0</v>
      </c>
      <c r="AC67">
        <f t="shared" si="27"/>
        <v>0</v>
      </c>
      <c r="AE67">
        <f t="shared" si="28"/>
        <v>24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">
      <c r="A68" s="1">
        <v>43695</v>
      </c>
      <c r="B68">
        <f>(' Chum hourly counts 2005'!B68)*3</f>
        <v>0</v>
      </c>
      <c r="C68">
        <f>(' Chum hourly counts 2005'!C68)*3</f>
        <v>0</v>
      </c>
      <c r="D68">
        <f>(' Chum hourly counts 2005'!D68)*3</f>
        <v>0</v>
      </c>
      <c r="E68">
        <f>(' Chum hourly counts 2005'!E68)*3</f>
        <v>0</v>
      </c>
      <c r="F68">
        <f>(' Chum hourly counts 2005'!F68)*3</f>
        <v>0</v>
      </c>
      <c r="G68">
        <f>(' Chum hourly counts 2005'!G68)*3</f>
        <v>0</v>
      </c>
      <c r="H68">
        <f>(' Chum hourly counts 2005'!H68)*3</f>
        <v>0</v>
      </c>
      <c r="I68">
        <f>(' Chum hourly counts 2005'!I68)*3</f>
        <v>0</v>
      </c>
      <c r="J68">
        <f>(' Chum hourly counts 2005'!J68)*3</f>
        <v>0</v>
      </c>
      <c r="K68">
        <f>(' Chum hourly counts 2005'!K68)*3</f>
        <v>0</v>
      </c>
      <c r="L68">
        <f>(' Chum hourly counts 2005'!L68)*3</f>
        <v>0</v>
      </c>
      <c r="M68">
        <f>(' Chum hourly counts 2005'!M68)*3</f>
        <v>0</v>
      </c>
      <c r="N68">
        <f>(' Chum hourly counts 2005'!N68)*3</f>
        <v>0</v>
      </c>
      <c r="O68">
        <f>(' Chum hourly counts 2005'!O68)*3</f>
        <v>0</v>
      </c>
      <c r="P68">
        <f>(' Chum hourly counts 2005'!P68)*3</f>
        <v>0</v>
      </c>
      <c r="Q68">
        <f>(' Chum hourly counts 2005'!Q68)*3</f>
        <v>0</v>
      </c>
      <c r="R68">
        <f>(' Chum hourly counts 2005'!R68)*3</f>
        <v>0</v>
      </c>
      <c r="S68">
        <f>(' Chum hourly counts 2005'!S68)*3</f>
        <v>0</v>
      </c>
      <c r="T68">
        <f>(' Chum hourly counts 2005'!T68)*3</f>
        <v>0</v>
      </c>
      <c r="U68">
        <f>(' Chum hourly counts 2005'!U68)*3</f>
        <v>0</v>
      </c>
      <c r="V68">
        <f>(' Chum hourly counts 2005'!V68)*3</f>
        <v>0</v>
      </c>
      <c r="W68">
        <f>(' Chum hourly counts 2005'!W68)*3</f>
        <v>0</v>
      </c>
      <c r="X68">
        <f>(' Chum hourly counts 2005'!X68)*3</f>
        <v>0</v>
      </c>
      <c r="Y68">
        <f>(' Chum hourly counts 2005'!Y68)*3</f>
        <v>0</v>
      </c>
      <c r="Z68">
        <f t="shared" si="77"/>
        <v>0</v>
      </c>
      <c r="AB68">
        <f t="shared" si="26"/>
        <v>0</v>
      </c>
      <c r="AC68">
        <f t="shared" si="27"/>
        <v>0</v>
      </c>
      <c r="AE68">
        <f t="shared" si="28"/>
        <v>24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">
      <c r="A69" s="1">
        <v>43696</v>
      </c>
      <c r="B69">
        <f>(' Chum hourly counts 2005'!B69)*3</f>
        <v>0</v>
      </c>
      <c r="C69">
        <f>(' Chum hourly counts 2005'!C69)*3</f>
        <v>0</v>
      </c>
      <c r="D69">
        <f>(' Chum hourly counts 2005'!D69)*3</f>
        <v>0</v>
      </c>
      <c r="E69">
        <f>(' Chum hourly counts 2005'!E69)*3</f>
        <v>0</v>
      </c>
      <c r="F69">
        <f>(' Chum hourly counts 2005'!F69)*3</f>
        <v>0</v>
      </c>
      <c r="G69">
        <f>(' Chum hourly counts 2005'!G69)*3</f>
        <v>0</v>
      </c>
      <c r="H69">
        <f>(' Chum hourly counts 2005'!H69)*3</f>
        <v>0</v>
      </c>
      <c r="I69">
        <f>(' Chum hourly counts 2005'!I69)*3</f>
        <v>0</v>
      </c>
      <c r="J69">
        <f>(' Chum hourly counts 2005'!J69)*3</f>
        <v>0</v>
      </c>
      <c r="K69">
        <f>(' Chum hourly counts 2005'!K69)*3</f>
        <v>0</v>
      </c>
      <c r="L69">
        <f>(' Chum hourly counts 2005'!L69)*3</f>
        <v>0</v>
      </c>
      <c r="M69">
        <f>(' Chum hourly counts 2005'!M69)*3</f>
        <v>0</v>
      </c>
      <c r="N69">
        <f>(' Chum hourly counts 2005'!N69)*3</f>
        <v>0</v>
      </c>
      <c r="O69">
        <f>(' Chum hourly counts 2005'!O69)*3</f>
        <v>0</v>
      </c>
      <c r="P69">
        <f>(' Chum hourly counts 2005'!P69)*3</f>
        <v>0</v>
      </c>
      <c r="Q69">
        <f>(' Chum hourly counts 2005'!Q69)*3</f>
        <v>0</v>
      </c>
      <c r="R69">
        <f>(' Chum hourly counts 2005'!R69)*3</f>
        <v>0</v>
      </c>
      <c r="S69">
        <f>(' Chum hourly counts 2005'!S69)*3</f>
        <v>0</v>
      </c>
      <c r="T69">
        <f>(' Chum hourly counts 2005'!T69)*3</f>
        <v>0</v>
      </c>
      <c r="U69">
        <f>(' Chum hourly counts 2005'!U69)*3</f>
        <v>0</v>
      </c>
      <c r="V69">
        <f>(' Chum hourly counts 2005'!V69)*3</f>
        <v>0</v>
      </c>
      <c r="W69">
        <f>(' Chum hourly counts 2005'!W69)*3</f>
        <v>0</v>
      </c>
      <c r="X69">
        <f>(' Chum hourly counts 2005'!X69)*3</f>
        <v>0</v>
      </c>
      <c r="Y69">
        <f>(' Chum hourly counts 2005'!Y69)*3</f>
        <v>0</v>
      </c>
      <c r="Z69">
        <f t="shared" si="77"/>
        <v>0</v>
      </c>
      <c r="AB69">
        <f t="shared" si="26"/>
        <v>0</v>
      </c>
      <c r="AC69">
        <f t="shared" si="27"/>
        <v>0</v>
      </c>
      <c r="AE69">
        <f t="shared" si="28"/>
        <v>24</v>
      </c>
      <c r="AF69">
        <f t="shared" si="53"/>
        <v>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">
      <c r="A70" s="1">
        <v>43697</v>
      </c>
      <c r="B70">
        <f>(' Chum hourly counts 2005'!B70)*3</f>
        <v>0</v>
      </c>
      <c r="C70">
        <f>(' Chum hourly counts 2005'!C70)*3</f>
        <v>0</v>
      </c>
      <c r="D70">
        <f>(' Chum hourly counts 2005'!D70)*3</f>
        <v>0</v>
      </c>
      <c r="E70">
        <f>(' Chum hourly counts 2005'!E70)*3</f>
        <v>0</v>
      </c>
      <c r="F70">
        <f>(' Chum hourly counts 2005'!F70)*3</f>
        <v>0</v>
      </c>
      <c r="G70">
        <f>(' Chum hourly counts 2005'!G70)*3</f>
        <v>0</v>
      </c>
      <c r="H70">
        <f>(' Chum hourly counts 2005'!H70)*3</f>
        <v>0</v>
      </c>
      <c r="I70">
        <f>(' Chum hourly counts 2005'!I70)*3</f>
        <v>0</v>
      </c>
      <c r="J70">
        <f>(' Chum hourly counts 2005'!J70)*3</f>
        <v>0</v>
      </c>
      <c r="K70">
        <f>(' Chum hourly counts 2005'!K70)*3</f>
        <v>0</v>
      </c>
      <c r="L70">
        <f>(' Chum hourly counts 2005'!L70)*3</f>
        <v>0</v>
      </c>
      <c r="M70">
        <f>(' Chum hourly counts 2005'!M70)*3</f>
        <v>0</v>
      </c>
      <c r="N70">
        <f>(' Chum hourly counts 2005'!N70)*3</f>
        <v>0</v>
      </c>
      <c r="O70">
        <f>(' Chum hourly counts 2005'!O70)*3</f>
        <v>0</v>
      </c>
      <c r="P70">
        <f>(' Chum hourly counts 2005'!P70)*3</f>
        <v>0</v>
      </c>
      <c r="Q70">
        <f>(' Chum hourly counts 2005'!Q70)*3</f>
        <v>0</v>
      </c>
      <c r="R70">
        <f>(' Chum hourly counts 2005'!R70)*3</f>
        <v>0</v>
      </c>
      <c r="S70">
        <f>(' Chum hourly counts 2005'!S70)*3</f>
        <v>0</v>
      </c>
      <c r="T70">
        <f>(' Chum hourly counts 2005'!T70)*3</f>
        <v>0</v>
      </c>
      <c r="U70">
        <f>(' Chum hourly counts 2005'!U70)*3</f>
        <v>0</v>
      </c>
      <c r="V70">
        <f>(' Chum hourly counts 2005'!V70)*3</f>
        <v>0</v>
      </c>
      <c r="W70">
        <f>(' Chum hourly counts 2005'!W70)*3</f>
        <v>0</v>
      </c>
      <c r="X70">
        <f>(' Chum hourly counts 2005'!X70)*3</f>
        <v>0</v>
      </c>
      <c r="Y70">
        <f>(' Chum hourly counts 2005'!Y70)*3</f>
        <v>0</v>
      </c>
      <c r="Z70">
        <f t="shared" si="77"/>
        <v>0</v>
      </c>
      <c r="AB70">
        <f t="shared" si="26"/>
        <v>0</v>
      </c>
      <c r="AC70">
        <f t="shared" si="27"/>
        <v>0</v>
      </c>
      <c r="AE70">
        <f t="shared" si="28"/>
        <v>24</v>
      </c>
      <c r="AF70">
        <f t="shared" ref="AF70:AF86" si="78">SUM(AG70:BC70)/(2*(AE70-1))</f>
        <v>0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0</v>
      </c>
      <c r="AP70">
        <f t="shared" ref="AP70:AP86" si="88">(K70/3-L70/3)^2</f>
        <v>0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">
      <c r="A71" s="1">
        <v>43698</v>
      </c>
      <c r="B71">
        <f>(' Chum hourly counts 2005'!B71)*3</f>
        <v>0</v>
      </c>
      <c r="C71">
        <f>(' Chum hourly counts 2005'!C71)*3</f>
        <v>0</v>
      </c>
      <c r="D71">
        <f>(' Chum hourly counts 2005'!D71)*3</f>
        <v>0</v>
      </c>
      <c r="E71">
        <f>(' Chum hourly counts 2005'!E71)*3</f>
        <v>0</v>
      </c>
      <c r="F71">
        <f>(' Chum hourly counts 2005'!F71)*3</f>
        <v>0</v>
      </c>
      <c r="G71">
        <f>(' Chum hourly counts 2005'!G71)*3</f>
        <v>0</v>
      </c>
      <c r="H71">
        <f>(' Chum hourly counts 2005'!H71)*3</f>
        <v>0</v>
      </c>
      <c r="I71">
        <f>(' Chum hourly counts 2005'!I71)*3</f>
        <v>0</v>
      </c>
      <c r="J71">
        <f>(' Chum hourly counts 2005'!J71)*3</f>
        <v>0</v>
      </c>
      <c r="K71">
        <f>(' Chum hourly counts 2005'!K71)*3</f>
        <v>0</v>
      </c>
      <c r="L71">
        <f>(' Chum hourly counts 2005'!L71)*3</f>
        <v>0</v>
      </c>
      <c r="M71">
        <f>(' Chum hourly counts 2005'!M71)*3</f>
        <v>0</v>
      </c>
      <c r="N71">
        <f>(' Chum hourly counts 2005'!N71)*3</f>
        <v>0</v>
      </c>
      <c r="O71">
        <f>(' Chum hourly counts 2005'!O71)*3</f>
        <v>0</v>
      </c>
      <c r="P71">
        <f>(' Chum hourly counts 2005'!P71)*3</f>
        <v>0</v>
      </c>
      <c r="Q71">
        <f>(' Chum hourly counts 2005'!Q71)*3</f>
        <v>0</v>
      </c>
      <c r="R71">
        <f>(' Chum hourly counts 2005'!R71)*3</f>
        <v>0</v>
      </c>
      <c r="S71">
        <f>(' Chum hourly counts 2005'!S71)*3</f>
        <v>0</v>
      </c>
      <c r="T71">
        <f>(' Chum hourly counts 2005'!T71)*3</f>
        <v>0</v>
      </c>
      <c r="U71">
        <f>(' Chum hourly counts 2005'!U71)*3</f>
        <v>0</v>
      </c>
      <c r="V71">
        <f>(' Chum hourly counts 2005'!V71)*3</f>
        <v>0</v>
      </c>
      <c r="W71">
        <f>(' Chum hourly counts 2005'!W71)*3</f>
        <v>0</v>
      </c>
      <c r="X71">
        <f>(' Chum hourly counts 2005'!X71)*3</f>
        <v>0</v>
      </c>
      <c r="Y71">
        <f>(' Chum hourly counts 2005'!Y71)*3</f>
        <v>0</v>
      </c>
      <c r="Z71">
        <f t="shared" si="77"/>
        <v>0</v>
      </c>
      <c r="AB71">
        <f t="shared" si="26"/>
        <v>0</v>
      </c>
      <c r="AC71">
        <f t="shared" si="27"/>
        <v>0</v>
      </c>
      <c r="AE71">
        <f t="shared" si="28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">
      <c r="A72" s="1">
        <v>43699</v>
      </c>
      <c r="B72">
        <f>(' Chum hourly counts 2005'!B72)*3</f>
        <v>0</v>
      </c>
      <c r="C72">
        <f>(' Chum hourly counts 2005'!C72)*3</f>
        <v>0</v>
      </c>
      <c r="D72">
        <f>(' Chum hourly counts 2005'!D72)*3</f>
        <v>0</v>
      </c>
      <c r="E72">
        <f>(' Chum hourly counts 2005'!E72)*3</f>
        <v>0</v>
      </c>
      <c r="F72">
        <f>(' Chum hourly counts 2005'!F72)*3</f>
        <v>0</v>
      </c>
      <c r="G72">
        <f>(' Chum hourly counts 2005'!G72)*3</f>
        <v>0</v>
      </c>
      <c r="H72">
        <f>(' Chum hourly counts 2005'!H72)*3</f>
        <v>0</v>
      </c>
      <c r="I72">
        <f>(' Chum hourly counts 2005'!I72)*3</f>
        <v>0</v>
      </c>
      <c r="J72">
        <f>(' Chum hourly counts 2005'!J72)*3</f>
        <v>0</v>
      </c>
      <c r="K72">
        <f>(' Chum hourly counts 2005'!K72)*3</f>
        <v>0</v>
      </c>
      <c r="L72">
        <f>(' Chum hourly counts 2005'!L72)*3</f>
        <v>0</v>
      </c>
      <c r="M72">
        <f>(' Chum hourly counts 2005'!M72)*3</f>
        <v>0</v>
      </c>
      <c r="N72">
        <f>(' Chum hourly counts 2005'!N72)*3</f>
        <v>0</v>
      </c>
      <c r="O72">
        <f>(' Chum hourly counts 2005'!O72)*3</f>
        <v>0</v>
      </c>
      <c r="P72">
        <f>(' Chum hourly counts 2005'!P72)*3</f>
        <v>0</v>
      </c>
      <c r="Q72">
        <f>(' Chum hourly counts 2005'!Q72)*3</f>
        <v>0</v>
      </c>
      <c r="R72">
        <f>(' Chum hourly counts 2005'!R72)*3</f>
        <v>0</v>
      </c>
      <c r="S72">
        <f>(' Chum hourly counts 2005'!S72)*3</f>
        <v>0</v>
      </c>
      <c r="T72">
        <f>(' Chum hourly counts 2005'!T72)*3</f>
        <v>0</v>
      </c>
      <c r="U72">
        <f>(' Chum hourly counts 2005'!U72)*3</f>
        <v>0</v>
      </c>
      <c r="V72">
        <f>(' Chum hourly counts 2005'!V72)*3</f>
        <v>0</v>
      </c>
      <c r="W72">
        <f>(' Chum hourly counts 2005'!W72)*3</f>
        <v>0</v>
      </c>
      <c r="X72">
        <f>(' Chum hourly counts 2005'!X72)*3</f>
        <v>0</v>
      </c>
      <c r="Y72">
        <f>(' Chum hourly counts 2005'!Y72)*3</f>
        <v>0</v>
      </c>
      <c r="Z72">
        <f t="shared" ref="Z72:Z93" si="102">SUM(B72:Y72)</f>
        <v>0</v>
      </c>
      <c r="AB72">
        <f t="shared" ref="AB72:AB93" si="103">ROUND(SUM(B72:Y72),0)</f>
        <v>0</v>
      </c>
      <c r="AC72">
        <f t="shared" ref="AC72:AC93" si="104">(1-AE72/72)*72^2*(AF72/AE72)</f>
        <v>0</v>
      </c>
      <c r="AE72">
        <f t="shared" ref="AE72:AE93" si="105">$AE$1</f>
        <v>24</v>
      </c>
      <c r="AF72">
        <f t="shared" si="78"/>
        <v>0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43700</v>
      </c>
      <c r="B73">
        <f>(' Chum hourly counts 2005'!B73)*3</f>
        <v>0</v>
      </c>
      <c r="C73">
        <f>(' Chum hourly counts 2005'!C73)*3</f>
        <v>0</v>
      </c>
      <c r="D73">
        <f>(' Chum hourly counts 2005'!D73)*3</f>
        <v>0</v>
      </c>
      <c r="E73">
        <f>(' Chum hourly counts 2005'!E73)*3</f>
        <v>0</v>
      </c>
      <c r="F73">
        <f>(' Chum hourly counts 2005'!F73)*3</f>
        <v>0</v>
      </c>
      <c r="G73">
        <f>(' Chum hourly counts 2005'!G73)*3</f>
        <v>0</v>
      </c>
      <c r="H73">
        <f>(' Chum hourly counts 2005'!H73)*3</f>
        <v>0</v>
      </c>
      <c r="I73">
        <f>(' Chum hourly counts 2005'!I73)*3</f>
        <v>0</v>
      </c>
      <c r="J73">
        <f>(' Chum hourly counts 2005'!J73)*3</f>
        <v>0</v>
      </c>
      <c r="K73">
        <f>(' Chum hourly counts 2005'!K73)*3</f>
        <v>0</v>
      </c>
      <c r="L73">
        <f>(' Chum hourly counts 2005'!L73)*3</f>
        <v>0</v>
      </c>
      <c r="M73">
        <f>(' Chum hourly counts 2005'!M73)*3</f>
        <v>0</v>
      </c>
      <c r="N73">
        <f>(' Chum hourly counts 2005'!N73)*3</f>
        <v>0</v>
      </c>
      <c r="O73">
        <f>(' Chum hourly counts 2005'!O73)*3</f>
        <v>0</v>
      </c>
      <c r="P73">
        <f>(' Chum hourly counts 2005'!P73)*3</f>
        <v>0</v>
      </c>
      <c r="Q73">
        <f>(' Chum hourly counts 2005'!Q73)*3</f>
        <v>0</v>
      </c>
      <c r="R73">
        <f>(' Chum hourly counts 2005'!R73)*3</f>
        <v>0</v>
      </c>
      <c r="S73">
        <f>(' Chum hourly counts 2005'!S73)*3</f>
        <v>0</v>
      </c>
      <c r="T73">
        <f>(' Chum hourly counts 2005'!T73)*3</f>
        <v>0</v>
      </c>
      <c r="U73">
        <f>(' Chum hourly counts 2005'!U73)*3</f>
        <v>0</v>
      </c>
      <c r="V73">
        <f>(' Chum hourly counts 2005'!V73)*3</f>
        <v>0</v>
      </c>
      <c r="W73">
        <f>(' Chum hourly counts 2005'!W73)*3</f>
        <v>0</v>
      </c>
      <c r="X73">
        <f>(' Chum hourly counts 2005'!X73)*3</f>
        <v>0</v>
      </c>
      <c r="Y73">
        <f>(' Chum hourly counts 2005'!Y73)*3</f>
        <v>0</v>
      </c>
      <c r="Z73">
        <f t="shared" si="102"/>
        <v>0</v>
      </c>
      <c r="AB73">
        <f t="shared" si="103"/>
        <v>0</v>
      </c>
      <c r="AC73">
        <f t="shared" si="104"/>
        <v>0</v>
      </c>
      <c r="AE73">
        <f t="shared" si="105"/>
        <v>24</v>
      </c>
      <c r="AF73">
        <f t="shared" si="78"/>
        <v>0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43701</v>
      </c>
      <c r="B74">
        <f>(' Chum hourly counts 2005'!B74)*3</f>
        <v>0</v>
      </c>
      <c r="C74">
        <f>(' Chum hourly counts 2005'!C74)*3</f>
        <v>0</v>
      </c>
      <c r="D74">
        <f>(' Chum hourly counts 2005'!D74)*3</f>
        <v>0</v>
      </c>
      <c r="E74">
        <f>(' Chum hourly counts 2005'!E74)*3</f>
        <v>0</v>
      </c>
      <c r="F74">
        <f>(' Chum hourly counts 2005'!F74)*3</f>
        <v>0</v>
      </c>
      <c r="G74">
        <f>(' Chum hourly counts 2005'!G74)*3</f>
        <v>0</v>
      </c>
      <c r="H74">
        <f>(' Chum hourly counts 2005'!H74)*3</f>
        <v>0</v>
      </c>
      <c r="I74">
        <f>(' Chum hourly counts 2005'!I74)*3</f>
        <v>0</v>
      </c>
      <c r="J74">
        <f>(' Chum hourly counts 2005'!J74)*3</f>
        <v>0</v>
      </c>
      <c r="K74">
        <f>(' Chum hourly counts 2005'!K74)*3</f>
        <v>0</v>
      </c>
      <c r="L74">
        <f>(' Chum hourly counts 2005'!L74)*3</f>
        <v>0</v>
      </c>
      <c r="M74">
        <f>(' Chum hourly counts 2005'!M74)*3</f>
        <v>0</v>
      </c>
      <c r="N74">
        <f>(' Chum hourly counts 2005'!N74)*3</f>
        <v>0</v>
      </c>
      <c r="O74">
        <f>(' Chum hourly counts 2005'!O74)*3</f>
        <v>0</v>
      </c>
      <c r="P74">
        <f>(' Chum hourly counts 2005'!P74)*3</f>
        <v>0</v>
      </c>
      <c r="Q74">
        <f>(' Chum hourly counts 2005'!Q74)*3</f>
        <v>0</v>
      </c>
      <c r="R74">
        <f>(' Chum hourly counts 2005'!R74)*3</f>
        <v>0</v>
      </c>
      <c r="S74">
        <f>(' Chum hourly counts 2005'!S74)*3</f>
        <v>0</v>
      </c>
      <c r="T74">
        <f>(' Chum hourly counts 2005'!T74)*3</f>
        <v>0</v>
      </c>
      <c r="U74">
        <f>(' Chum hourly counts 2005'!U74)*3</f>
        <v>0</v>
      </c>
      <c r="V74">
        <f>(' Chum hourly counts 2005'!V74)*3</f>
        <v>0</v>
      </c>
      <c r="W74">
        <f>(' Chum hourly counts 2005'!W74)*3</f>
        <v>0</v>
      </c>
      <c r="X74">
        <f>(' Chum hourly counts 2005'!X74)*3</f>
        <v>0</v>
      </c>
      <c r="Y74">
        <f>(' Chum hourly counts 2005'!Y74)*3</f>
        <v>0</v>
      </c>
      <c r="Z74">
        <f t="shared" si="102"/>
        <v>0</v>
      </c>
      <c r="AB74">
        <f t="shared" si="103"/>
        <v>0</v>
      </c>
      <c r="AC74">
        <f t="shared" si="104"/>
        <v>0</v>
      </c>
      <c r="AE74">
        <f t="shared" si="105"/>
        <v>24</v>
      </c>
      <c r="AF74">
        <f t="shared" si="78"/>
        <v>0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43702</v>
      </c>
      <c r="B75">
        <f>(' Chum hourly counts 2005'!B75)*3</f>
        <v>0</v>
      </c>
      <c r="C75">
        <f>(' Chum hourly counts 2005'!C75)*3</f>
        <v>0</v>
      </c>
      <c r="D75">
        <f>(' Chum hourly counts 2005'!D75)*3</f>
        <v>0</v>
      </c>
      <c r="E75">
        <f>(' Chum hourly counts 2005'!E75)*3</f>
        <v>0</v>
      </c>
      <c r="F75">
        <f>(' Chum hourly counts 2005'!F75)*3</f>
        <v>0</v>
      </c>
      <c r="G75">
        <f>(' Chum hourly counts 2005'!G75)*3</f>
        <v>0</v>
      </c>
      <c r="H75">
        <f>(' Chum hourly counts 2005'!H75)*3</f>
        <v>0</v>
      </c>
      <c r="I75">
        <f>(' Chum hourly counts 2005'!I75)*3</f>
        <v>0</v>
      </c>
      <c r="J75">
        <f>(' Chum hourly counts 2005'!J75)*3</f>
        <v>0</v>
      </c>
      <c r="K75">
        <f>(' Chum hourly counts 2005'!K75)*3</f>
        <v>0</v>
      </c>
      <c r="L75">
        <f>(' Chum hourly counts 2005'!L75)*3</f>
        <v>0</v>
      </c>
      <c r="M75">
        <f>(' Chum hourly counts 2005'!M75)*3</f>
        <v>0</v>
      </c>
      <c r="N75">
        <f>(' Chum hourly counts 2005'!N75)*3</f>
        <v>0</v>
      </c>
      <c r="O75">
        <f>(' Chum hourly counts 2005'!O75)*3</f>
        <v>0</v>
      </c>
      <c r="P75">
        <f>(' Chum hourly counts 2005'!P75)*3</f>
        <v>0</v>
      </c>
      <c r="Q75">
        <f>(' Chum hourly counts 2005'!Q75)*3</f>
        <v>0</v>
      </c>
      <c r="R75">
        <f>(' Chum hourly counts 2005'!R75)*3</f>
        <v>0</v>
      </c>
      <c r="S75">
        <f>(' Chum hourly counts 2005'!S75)*3</f>
        <v>0</v>
      </c>
      <c r="T75">
        <f>(' Chum hourly counts 2005'!T75)*3</f>
        <v>0</v>
      </c>
      <c r="U75">
        <f>(' Chum hourly counts 2005'!U75)*3</f>
        <v>0</v>
      </c>
      <c r="V75">
        <f>(' Chum hourly counts 2005'!V75)*3</f>
        <v>0</v>
      </c>
      <c r="W75">
        <f>(' Chum hourly counts 2005'!W75)*3</f>
        <v>0</v>
      </c>
      <c r="X75">
        <f>(' Chum hourly counts 2005'!X75)*3</f>
        <v>0</v>
      </c>
      <c r="Y75">
        <f>(' Chum hourly counts 2005'!Y75)*3</f>
        <v>0</v>
      </c>
      <c r="Z75">
        <f t="shared" si="102"/>
        <v>0</v>
      </c>
      <c r="AB75">
        <f t="shared" si="103"/>
        <v>0</v>
      </c>
      <c r="AC75">
        <f t="shared" si="104"/>
        <v>0</v>
      </c>
      <c r="AE75">
        <f t="shared" si="105"/>
        <v>24</v>
      </c>
      <c r="AF75">
        <f t="shared" si="78"/>
        <v>0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">
      <c r="A76" s="1">
        <v>43703</v>
      </c>
      <c r="B76">
        <f>(' Chum hourly counts 2005'!B76)*3</f>
        <v>0</v>
      </c>
      <c r="C76">
        <f>(' Chum hourly counts 2005'!C76)*3</f>
        <v>0</v>
      </c>
      <c r="D76">
        <f>(' Chum hourly counts 2005'!D76)*3</f>
        <v>0</v>
      </c>
      <c r="E76">
        <f>(' Chum hourly counts 2005'!E76)*3</f>
        <v>0</v>
      </c>
      <c r="F76">
        <f>(' Chum hourly counts 2005'!F76)*3</f>
        <v>0</v>
      </c>
      <c r="G76">
        <f>(' Chum hourly counts 2005'!G76)*3</f>
        <v>0</v>
      </c>
      <c r="H76">
        <f>(' Chum hourly counts 2005'!H76)*3</f>
        <v>0</v>
      </c>
      <c r="I76">
        <f>(' Chum hourly counts 2005'!I76)*3</f>
        <v>0</v>
      </c>
      <c r="J76">
        <f>(' Chum hourly counts 2005'!J76)*3</f>
        <v>0</v>
      </c>
      <c r="K76">
        <f>(' Chum hourly counts 2005'!K76)*3</f>
        <v>0</v>
      </c>
      <c r="L76">
        <f>(' Chum hourly counts 2005'!L76)*3</f>
        <v>0</v>
      </c>
      <c r="M76">
        <f>(' Chum hourly counts 2005'!M76)*3</f>
        <v>0</v>
      </c>
      <c r="N76">
        <f>(' Chum hourly counts 2005'!N76)*3</f>
        <v>0</v>
      </c>
      <c r="O76">
        <f>(' Chum hourly counts 2005'!O76)*3</f>
        <v>0</v>
      </c>
      <c r="P76">
        <f>(' Chum hourly counts 2005'!P76)*3</f>
        <v>0</v>
      </c>
      <c r="Q76">
        <f>(' Chum hourly counts 2005'!Q76)*3</f>
        <v>0</v>
      </c>
      <c r="R76">
        <f>(' Chum hourly counts 2005'!R76)*3</f>
        <v>0</v>
      </c>
      <c r="S76">
        <f>(' Chum hourly counts 2005'!S76)*3</f>
        <v>0</v>
      </c>
      <c r="T76">
        <f>(' Chum hourly counts 2005'!T76)*3</f>
        <v>0</v>
      </c>
      <c r="U76">
        <f>(' Chum hourly counts 2005'!U76)*3</f>
        <v>0</v>
      </c>
      <c r="V76">
        <f>(' Chum hourly counts 2005'!V76)*3</f>
        <v>0</v>
      </c>
      <c r="W76">
        <f>(' Chum hourly counts 2005'!W76)*3</f>
        <v>0</v>
      </c>
      <c r="X76">
        <f>(' Chum hourly counts 2005'!X76)*3</f>
        <v>0</v>
      </c>
      <c r="Y76">
        <f>(' Chum hourly counts 2005'!Y76)*3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43704</v>
      </c>
      <c r="B77">
        <f>(' Chum hourly counts 2005'!B77)*3</f>
        <v>0</v>
      </c>
      <c r="C77">
        <f>(' Chum hourly counts 2005'!C77)*3</f>
        <v>0</v>
      </c>
      <c r="D77">
        <f>(' Chum hourly counts 2005'!D77)*3</f>
        <v>0</v>
      </c>
      <c r="E77">
        <f>(' Chum hourly counts 2005'!E77)*3</f>
        <v>0</v>
      </c>
      <c r="F77">
        <f>(' Chum hourly counts 2005'!F77)*3</f>
        <v>0</v>
      </c>
      <c r="G77">
        <f>(' Chum hourly counts 2005'!G77)*3</f>
        <v>0</v>
      </c>
      <c r="H77">
        <f>(' Chum hourly counts 2005'!H77)*3</f>
        <v>0</v>
      </c>
      <c r="I77">
        <f>(' Chum hourly counts 2005'!I77)*3</f>
        <v>0</v>
      </c>
      <c r="J77">
        <f>(' Chum hourly counts 2005'!J77)*3</f>
        <v>0</v>
      </c>
      <c r="K77">
        <f>(' Chum hourly counts 2005'!K77)*3</f>
        <v>0</v>
      </c>
      <c r="L77">
        <f>(' Chum hourly counts 2005'!L77)*3</f>
        <v>0</v>
      </c>
      <c r="M77">
        <f>(' Chum hourly counts 2005'!M77)*3</f>
        <v>0</v>
      </c>
      <c r="N77">
        <f>(' Chum hourly counts 2005'!N77)*3</f>
        <v>0</v>
      </c>
      <c r="O77">
        <f>(' Chum hourly counts 2005'!O77)*3</f>
        <v>0</v>
      </c>
      <c r="P77">
        <f>(' Chum hourly counts 2005'!P77)*3</f>
        <v>0</v>
      </c>
      <c r="Q77">
        <f>(' Chum hourly counts 2005'!Q77)*3</f>
        <v>0</v>
      </c>
      <c r="R77">
        <f>(' Chum hourly counts 2005'!R77)*3</f>
        <v>0</v>
      </c>
      <c r="S77">
        <f>(' Chum hourly counts 2005'!S77)*3</f>
        <v>0</v>
      </c>
      <c r="T77">
        <f>(' Chum hourly counts 2005'!T77)*3</f>
        <v>0</v>
      </c>
      <c r="U77">
        <f>(' Chum hourly counts 2005'!U77)*3</f>
        <v>0</v>
      </c>
      <c r="V77">
        <f>(' Chum hourly counts 2005'!V77)*3</f>
        <v>0</v>
      </c>
      <c r="W77">
        <f>(' Chum hourly counts 2005'!W77)*3</f>
        <v>0</v>
      </c>
      <c r="X77">
        <f>(' Chum hourly counts 2005'!X77)*3</f>
        <v>0</v>
      </c>
      <c r="Y77">
        <f>(' Chum hourly counts 2005'!Y77)*3</f>
        <v>0</v>
      </c>
      <c r="Z77">
        <f t="shared" si="102"/>
        <v>0</v>
      </c>
      <c r="AB77">
        <f t="shared" si="103"/>
        <v>0</v>
      </c>
      <c r="AC77">
        <f t="shared" si="104"/>
        <v>0</v>
      </c>
      <c r="AE77">
        <f t="shared" si="105"/>
        <v>24</v>
      </c>
      <c r="AF77">
        <f t="shared" si="78"/>
        <v>0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">
      <c r="A78" s="1">
        <v>43705</v>
      </c>
      <c r="B78">
        <f>(' Chum hourly counts 2005'!B78)*3</f>
        <v>0</v>
      </c>
      <c r="C78">
        <f>(' Chum hourly counts 2005'!C78)*3</f>
        <v>0</v>
      </c>
      <c r="D78">
        <f>(' Chum hourly counts 2005'!D78)*3</f>
        <v>0</v>
      </c>
      <c r="E78">
        <f>(' Chum hourly counts 2005'!E78)*3</f>
        <v>0</v>
      </c>
      <c r="F78">
        <f>(' Chum hourly counts 2005'!F78)*3</f>
        <v>0</v>
      </c>
      <c r="G78">
        <f>(' Chum hourly counts 2005'!G78)*3</f>
        <v>0</v>
      </c>
      <c r="H78">
        <f>(' Chum hourly counts 2005'!H78)*3</f>
        <v>0</v>
      </c>
      <c r="I78">
        <f>(' Chum hourly counts 2005'!I78)*3</f>
        <v>0</v>
      </c>
      <c r="J78">
        <f>(' Chum hourly counts 2005'!J78)*3</f>
        <v>0</v>
      </c>
      <c r="K78">
        <f>(' Chum hourly counts 2005'!K78)*3</f>
        <v>0</v>
      </c>
      <c r="L78">
        <f>(' Chum hourly counts 2005'!L78)*3</f>
        <v>0</v>
      </c>
      <c r="M78">
        <f>(' Chum hourly counts 2005'!M78)*3</f>
        <v>0</v>
      </c>
      <c r="N78">
        <f>(' Chum hourly counts 2005'!N78)*3</f>
        <v>0</v>
      </c>
      <c r="O78">
        <f>(' Chum hourly counts 2005'!O78)*3</f>
        <v>0</v>
      </c>
      <c r="P78">
        <f>(' Chum hourly counts 2005'!P78)*3</f>
        <v>0</v>
      </c>
      <c r="Q78">
        <f>(' Chum hourly counts 2005'!Q78)*3</f>
        <v>0</v>
      </c>
      <c r="R78">
        <f>(' Chum hourly counts 2005'!R78)*3</f>
        <v>0</v>
      </c>
      <c r="S78">
        <f>(' Chum hourly counts 2005'!S78)*3</f>
        <v>0</v>
      </c>
      <c r="T78">
        <f>(' Chum hourly counts 2005'!T78)*3</f>
        <v>0</v>
      </c>
      <c r="U78">
        <f>(' Chum hourly counts 2005'!U78)*3</f>
        <v>0</v>
      </c>
      <c r="V78">
        <f>(' Chum hourly counts 2005'!V78)*3</f>
        <v>0</v>
      </c>
      <c r="W78">
        <f>(' Chum hourly counts 2005'!W78)*3</f>
        <v>0</v>
      </c>
      <c r="X78">
        <f>(' Chum hourly counts 2005'!X78)*3</f>
        <v>0</v>
      </c>
      <c r="Y78">
        <f>(' Chum hourly counts 2005'!Y78)*3</f>
        <v>0</v>
      </c>
      <c r="Z78">
        <f t="shared" si="102"/>
        <v>0</v>
      </c>
      <c r="AB78">
        <f t="shared" si="103"/>
        <v>0</v>
      </c>
      <c r="AC78">
        <f t="shared" si="104"/>
        <v>0</v>
      </c>
      <c r="AE78">
        <f t="shared" si="105"/>
        <v>24</v>
      </c>
      <c r="AF78">
        <f t="shared" si="78"/>
        <v>0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">
      <c r="A79" s="1">
        <v>43706</v>
      </c>
      <c r="B79">
        <f>(' Chum hourly counts 2005'!B79)*3</f>
        <v>0</v>
      </c>
      <c r="C79">
        <f>(' Chum hourly counts 2005'!C79)*3</f>
        <v>0</v>
      </c>
      <c r="D79">
        <f>(' Chum hourly counts 2005'!D79)*3</f>
        <v>0</v>
      </c>
      <c r="E79">
        <f>(' Chum hourly counts 2005'!E79)*3</f>
        <v>0</v>
      </c>
      <c r="F79">
        <f>(' Chum hourly counts 2005'!F79)*3</f>
        <v>0</v>
      </c>
      <c r="G79">
        <f>(' Chum hourly counts 2005'!G79)*3</f>
        <v>0</v>
      </c>
      <c r="H79">
        <f>(' Chum hourly counts 2005'!H79)*3</f>
        <v>0</v>
      </c>
      <c r="I79">
        <f>(' Chum hourly counts 2005'!I79)*3</f>
        <v>0</v>
      </c>
      <c r="J79">
        <f>(' Chum hourly counts 2005'!J79)*3</f>
        <v>0</v>
      </c>
      <c r="K79">
        <f>(' Chum hourly counts 2005'!K79)*3</f>
        <v>0</v>
      </c>
      <c r="L79">
        <f>(' Chum hourly counts 2005'!L79)*3</f>
        <v>0</v>
      </c>
      <c r="M79">
        <f>(' Chum hourly counts 2005'!M79)*3</f>
        <v>0</v>
      </c>
      <c r="N79">
        <f>(' Chum hourly counts 2005'!N79)*3</f>
        <v>0</v>
      </c>
      <c r="O79">
        <f>(' Chum hourly counts 2005'!O79)*3</f>
        <v>0</v>
      </c>
      <c r="P79">
        <f>(' Chum hourly counts 2005'!P79)*3</f>
        <v>0</v>
      </c>
      <c r="Q79">
        <f>(' Chum hourly counts 2005'!Q79)*3</f>
        <v>0</v>
      </c>
      <c r="R79">
        <f>(' Chum hourly counts 2005'!R79)*3</f>
        <v>0</v>
      </c>
      <c r="S79">
        <f>(' Chum hourly counts 2005'!S79)*3</f>
        <v>0</v>
      </c>
      <c r="T79">
        <f>(' Chum hourly counts 2005'!T79)*3</f>
        <v>0</v>
      </c>
      <c r="U79">
        <f>(' Chum hourly counts 2005'!U79)*3</f>
        <v>0</v>
      </c>
      <c r="V79">
        <f>(' Chum hourly counts 2005'!V79)*3</f>
        <v>0</v>
      </c>
      <c r="W79">
        <f>(' Chum hourly counts 2005'!W79)*3</f>
        <v>0</v>
      </c>
      <c r="X79">
        <f>(' Chum hourly counts 2005'!X79)*3</f>
        <v>0</v>
      </c>
      <c r="Y79">
        <f>(' Chum hourly counts 2005'!Y79)*3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">
      <c r="A80" s="1">
        <v>43707</v>
      </c>
      <c r="B80">
        <f>(' Chum hourly counts 2005'!B80)*3</f>
        <v>0</v>
      </c>
      <c r="C80">
        <f>(' Chum hourly counts 2005'!C80)*3</f>
        <v>0</v>
      </c>
      <c r="D80">
        <f>(' Chum hourly counts 2005'!D80)*3</f>
        <v>0</v>
      </c>
      <c r="E80">
        <f>(' Chum hourly counts 2005'!E80)*3</f>
        <v>0</v>
      </c>
      <c r="F80">
        <f>(' Chum hourly counts 2005'!F80)*3</f>
        <v>0</v>
      </c>
      <c r="G80">
        <f>(' Chum hourly counts 2005'!G80)*3</f>
        <v>0</v>
      </c>
      <c r="H80">
        <f>(' Chum hourly counts 2005'!H80)*3</f>
        <v>0</v>
      </c>
      <c r="I80">
        <f>(' Chum hourly counts 2005'!I80)*3</f>
        <v>0</v>
      </c>
      <c r="J80">
        <f>(' Chum hourly counts 2005'!J80)*3</f>
        <v>0</v>
      </c>
      <c r="K80">
        <f>(' Chum hourly counts 2005'!K80)*3</f>
        <v>0</v>
      </c>
      <c r="L80">
        <f>(' Chum hourly counts 2005'!L80)*3</f>
        <v>0</v>
      </c>
      <c r="M80">
        <f>(' Chum hourly counts 2005'!M80)*3</f>
        <v>0</v>
      </c>
      <c r="N80">
        <f>(' Chum hourly counts 2005'!N80)*3</f>
        <v>0</v>
      </c>
      <c r="O80">
        <f>(' Chum hourly counts 2005'!O80)*3</f>
        <v>0</v>
      </c>
      <c r="P80">
        <f>(' Chum hourly counts 2005'!P80)*3</f>
        <v>0</v>
      </c>
      <c r="Q80">
        <f>(' Chum hourly counts 2005'!Q80)*3</f>
        <v>0</v>
      </c>
      <c r="R80">
        <f>(' Chum hourly counts 2005'!R80)*3</f>
        <v>0</v>
      </c>
      <c r="S80">
        <f>(' Chum hourly counts 2005'!S80)*3</f>
        <v>0</v>
      </c>
      <c r="T80">
        <f>(' Chum hourly counts 2005'!T80)*3</f>
        <v>3</v>
      </c>
      <c r="U80">
        <f>(' Chum hourly counts 2005'!U80)*3</f>
        <v>0</v>
      </c>
      <c r="V80">
        <f>(' Chum hourly counts 2005'!V80)*3</f>
        <v>0</v>
      </c>
      <c r="W80">
        <f>(' Chum hourly counts 2005'!W80)*3</f>
        <v>0</v>
      </c>
      <c r="X80">
        <f>(' Chum hourly counts 2005'!X80)*3</f>
        <v>0</v>
      </c>
      <c r="Y80">
        <f>(' Chum hourly counts 2005'!Y80)*3</f>
        <v>0</v>
      </c>
      <c r="Z80">
        <f t="shared" si="102"/>
        <v>3</v>
      </c>
      <c r="AB80">
        <f t="shared" si="103"/>
        <v>3</v>
      </c>
      <c r="AC80">
        <f t="shared" si="104"/>
        <v>6.2608695652173925</v>
      </c>
      <c r="AE80">
        <f t="shared" si="105"/>
        <v>24</v>
      </c>
      <c r="AF80">
        <f t="shared" si="78"/>
        <v>4.3478260869565216E-2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1</v>
      </c>
      <c r="AY80">
        <f t="shared" si="97"/>
        <v>1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">
      <c r="A81" s="1">
        <v>43708</v>
      </c>
      <c r="B81">
        <f>(' Chum hourly counts 2005'!B81)*3</f>
        <v>0</v>
      </c>
      <c r="C81">
        <f>(' Chum hourly counts 2005'!C81)*3</f>
        <v>0</v>
      </c>
      <c r="D81">
        <f>(' Chum hourly counts 2005'!D81)*3</f>
        <v>0</v>
      </c>
      <c r="E81">
        <f>(' Chum hourly counts 2005'!E81)*3</f>
        <v>0</v>
      </c>
      <c r="F81">
        <f>(' Chum hourly counts 2005'!F81)*3</f>
        <v>0</v>
      </c>
      <c r="G81">
        <f>(' Chum hourly counts 2005'!G81)*3</f>
        <v>0</v>
      </c>
      <c r="H81">
        <f>(' Chum hourly counts 2005'!H81)*3</f>
        <v>0</v>
      </c>
      <c r="I81">
        <f>(' Chum hourly counts 2005'!I81)*3</f>
        <v>0</v>
      </c>
      <c r="J81">
        <f>(' Chum hourly counts 2005'!J81)*3</f>
        <v>0</v>
      </c>
      <c r="K81">
        <f>(' Chum hourly counts 2005'!K81)*3</f>
        <v>0</v>
      </c>
      <c r="L81">
        <f>(' Chum hourly counts 2005'!L81)*3</f>
        <v>0</v>
      </c>
      <c r="M81">
        <f>(' Chum hourly counts 2005'!M81)*3</f>
        <v>0</v>
      </c>
      <c r="N81">
        <f>(' Chum hourly counts 2005'!N81)*3</f>
        <v>0</v>
      </c>
      <c r="O81">
        <f>(' Chum hourly counts 2005'!O81)*3</f>
        <v>0</v>
      </c>
      <c r="P81">
        <f>(' Chum hourly counts 2005'!P81)*3</f>
        <v>0</v>
      </c>
      <c r="Q81">
        <f>(' Chum hourly counts 2005'!Q81)*3</f>
        <v>0</v>
      </c>
      <c r="R81">
        <f>(' Chum hourly counts 2005'!R81)*3</f>
        <v>0</v>
      </c>
      <c r="S81">
        <f>(' Chum hourly counts 2005'!S81)*3</f>
        <v>0</v>
      </c>
      <c r="T81">
        <f>(' Chum hourly counts 2005'!T81)*3</f>
        <v>0</v>
      </c>
      <c r="U81">
        <f>(' Chum hourly counts 2005'!U81)*3</f>
        <v>0</v>
      </c>
      <c r="V81">
        <f>(' Chum hourly counts 2005'!V81)*3</f>
        <v>0</v>
      </c>
      <c r="W81">
        <f>(' Chum hourly counts 2005'!W81)*3</f>
        <v>0</v>
      </c>
      <c r="X81">
        <f>(' Chum hourly counts 2005'!X81)*3</f>
        <v>0</v>
      </c>
      <c r="Y81">
        <f>(' Chum hourly counts 2005'!Y81)*3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">
      <c r="A82" s="1">
        <v>43709</v>
      </c>
      <c r="B82">
        <f>(' Chum hourly counts 2005'!B82)*3</f>
        <v>0</v>
      </c>
      <c r="C82">
        <f>(' Chum hourly counts 2005'!C82)*3</f>
        <v>0</v>
      </c>
      <c r="D82">
        <f>(' Chum hourly counts 2005'!D82)*3</f>
        <v>0</v>
      </c>
      <c r="E82">
        <f>(' Chum hourly counts 2005'!E82)*3</f>
        <v>0</v>
      </c>
      <c r="F82">
        <f>(' Chum hourly counts 2005'!F82)*3</f>
        <v>0</v>
      </c>
      <c r="G82">
        <f>(' Chum hourly counts 2005'!G82)*3</f>
        <v>0</v>
      </c>
      <c r="H82">
        <f>(' Chum hourly counts 2005'!H82)*3</f>
        <v>0</v>
      </c>
      <c r="I82">
        <f>(' Chum hourly counts 2005'!I82)*3</f>
        <v>0</v>
      </c>
      <c r="J82">
        <f>(' Chum hourly counts 2005'!J82)*3</f>
        <v>0</v>
      </c>
      <c r="K82">
        <f>(' Chum hourly counts 2005'!K82)*3</f>
        <v>0</v>
      </c>
      <c r="L82">
        <f>(' Chum hourly counts 2005'!L82)*3</f>
        <v>0</v>
      </c>
      <c r="M82">
        <f>(' Chum hourly counts 2005'!M82)*3</f>
        <v>0</v>
      </c>
      <c r="N82">
        <f>(' Chum hourly counts 2005'!N82)*3</f>
        <v>0</v>
      </c>
      <c r="O82">
        <f>(' Chum hourly counts 2005'!O82)*3</f>
        <v>0</v>
      </c>
      <c r="P82">
        <f>(' Chum hourly counts 2005'!P82)*3</f>
        <v>0</v>
      </c>
      <c r="Q82">
        <f>(' Chum hourly counts 2005'!Q82)*3</f>
        <v>0</v>
      </c>
      <c r="R82">
        <f>(' Chum hourly counts 2005'!R82)*3</f>
        <v>0</v>
      </c>
      <c r="S82">
        <f>(' Chum hourly counts 2005'!S82)*3</f>
        <v>0</v>
      </c>
      <c r="T82">
        <f>(' Chum hourly counts 2005'!T82)*3</f>
        <v>0</v>
      </c>
      <c r="U82">
        <f>(' Chum hourly counts 2005'!U82)*3</f>
        <v>0</v>
      </c>
      <c r="V82">
        <f>(' Chum hourly counts 2005'!V82)*3</f>
        <v>0</v>
      </c>
      <c r="W82">
        <f>(' Chum hourly counts 2005'!W82)*3</f>
        <v>0</v>
      </c>
      <c r="X82">
        <f>(' Chum hourly counts 2005'!X82)*3</f>
        <v>0</v>
      </c>
      <c r="Y82">
        <f>(' Chum hourly counts 2005'!Y82)*3</f>
        <v>0</v>
      </c>
      <c r="Z82">
        <f t="shared" si="102"/>
        <v>0</v>
      </c>
      <c r="AB82">
        <f t="shared" si="103"/>
        <v>0</v>
      </c>
      <c r="AC82">
        <f t="shared" si="104"/>
        <v>0</v>
      </c>
      <c r="AE82">
        <f t="shared" si="105"/>
        <v>24</v>
      </c>
      <c r="AF82">
        <f t="shared" si="78"/>
        <v>0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">
      <c r="A83" s="1">
        <v>43710</v>
      </c>
      <c r="B83">
        <f>(' Chum hourly counts 2005'!B83)*3</f>
        <v>0</v>
      </c>
      <c r="C83">
        <f>(' Chum hourly counts 2005'!C83)*3</f>
        <v>0</v>
      </c>
      <c r="D83">
        <f>(' Chum hourly counts 2005'!D83)*3</f>
        <v>0</v>
      </c>
      <c r="E83">
        <f>(' Chum hourly counts 2005'!E83)*3</f>
        <v>0</v>
      </c>
      <c r="F83">
        <f>(' Chum hourly counts 2005'!F83)*3</f>
        <v>0</v>
      </c>
      <c r="G83">
        <f>(' Chum hourly counts 2005'!G83)*3</f>
        <v>0</v>
      </c>
      <c r="H83">
        <f>(' Chum hourly counts 2005'!H83)*3</f>
        <v>0</v>
      </c>
      <c r="I83">
        <f>(' Chum hourly counts 2005'!I83)*3</f>
        <v>0</v>
      </c>
      <c r="J83">
        <f>(' Chum hourly counts 2005'!J83)*3</f>
        <v>0</v>
      </c>
      <c r="K83">
        <f>(' Chum hourly counts 2005'!K83)*3</f>
        <v>0</v>
      </c>
      <c r="L83">
        <f>(' Chum hourly counts 2005'!L83)*3</f>
        <v>0</v>
      </c>
      <c r="M83">
        <f>(' Chum hourly counts 2005'!M83)*3</f>
        <v>0</v>
      </c>
      <c r="N83">
        <f>(' Chum hourly counts 2005'!N83)*3</f>
        <v>0</v>
      </c>
      <c r="O83">
        <f>(' Chum hourly counts 2005'!O83)*3</f>
        <v>0</v>
      </c>
      <c r="P83">
        <f>(' Chum hourly counts 2005'!P83)*3</f>
        <v>0</v>
      </c>
      <c r="Q83">
        <f>(' Chum hourly counts 2005'!Q83)*3</f>
        <v>0</v>
      </c>
      <c r="R83">
        <f>(' Chum hourly counts 2005'!R83)*3</f>
        <v>0</v>
      </c>
      <c r="S83">
        <f>(' Chum hourly counts 2005'!S83)*3</f>
        <v>0</v>
      </c>
      <c r="T83">
        <f>(' Chum hourly counts 2005'!T83)*3</f>
        <v>0</v>
      </c>
      <c r="U83">
        <f>(' Chum hourly counts 2005'!U83)*3</f>
        <v>0</v>
      </c>
      <c r="V83">
        <f>(' Chum hourly counts 2005'!V83)*3</f>
        <v>0</v>
      </c>
      <c r="W83">
        <f>(' Chum hourly counts 2005'!W83)*3</f>
        <v>3</v>
      </c>
      <c r="X83">
        <f>(' Chum hourly counts 2005'!X83)*3</f>
        <v>0</v>
      </c>
      <c r="Y83">
        <f>(' Chum hourly counts 2005'!Y83)*3</f>
        <v>0</v>
      </c>
      <c r="Z83">
        <f t="shared" si="102"/>
        <v>3</v>
      </c>
      <c r="AB83">
        <f t="shared" si="103"/>
        <v>3</v>
      </c>
      <c r="AC83">
        <f t="shared" si="104"/>
        <v>6.2608695652173925</v>
      </c>
      <c r="AE83">
        <f t="shared" si="105"/>
        <v>24</v>
      </c>
      <c r="AF83">
        <f t="shared" si="78"/>
        <v>4.3478260869565216E-2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1</v>
      </c>
      <c r="BB83">
        <f t="shared" si="100"/>
        <v>1</v>
      </c>
      <c r="BC83">
        <f t="shared" si="101"/>
        <v>0</v>
      </c>
    </row>
    <row r="84" spans="1:55" x14ac:dyDescent="0.2">
      <c r="A84" s="1">
        <v>43711</v>
      </c>
      <c r="B84">
        <f>(' Chum hourly counts 2005'!B84)*3</f>
        <v>0</v>
      </c>
      <c r="C84">
        <f>(' Chum hourly counts 2005'!C84)*3</f>
        <v>0</v>
      </c>
      <c r="D84">
        <f>(' Chum hourly counts 2005'!D84)*3</f>
        <v>0</v>
      </c>
      <c r="E84">
        <f>(' Chum hourly counts 2005'!E84)*3</f>
        <v>0</v>
      </c>
      <c r="F84">
        <f>(' Chum hourly counts 2005'!F84)*3</f>
        <v>0</v>
      </c>
      <c r="G84">
        <f>(' Chum hourly counts 2005'!G84)*3</f>
        <v>0</v>
      </c>
      <c r="H84">
        <f>(' Chum hourly counts 2005'!H84)*3</f>
        <v>0</v>
      </c>
      <c r="I84">
        <f>(' Chum hourly counts 2005'!I84)*3</f>
        <v>0</v>
      </c>
      <c r="J84">
        <f>(' Chum hourly counts 2005'!J84)*3</f>
        <v>0</v>
      </c>
      <c r="K84">
        <f>(' Chum hourly counts 2005'!K84)*3</f>
        <v>0</v>
      </c>
      <c r="L84">
        <f>(' Chum hourly counts 2005'!L84)*3</f>
        <v>0</v>
      </c>
      <c r="M84">
        <f>(' Chum hourly counts 2005'!M84)*3</f>
        <v>0</v>
      </c>
      <c r="N84">
        <f>(' Chum hourly counts 2005'!N84)*3</f>
        <v>0</v>
      </c>
      <c r="O84">
        <f>(' Chum hourly counts 2005'!O84)*3</f>
        <v>0</v>
      </c>
      <c r="P84">
        <f>(' Chum hourly counts 2005'!P84)*3</f>
        <v>0</v>
      </c>
      <c r="Q84">
        <f>(' Chum hourly counts 2005'!Q84)*3</f>
        <v>0</v>
      </c>
      <c r="R84">
        <f>(' Chum hourly counts 2005'!R84)*3</f>
        <v>0</v>
      </c>
      <c r="S84">
        <f>(' Chum hourly counts 2005'!S84)*3</f>
        <v>0</v>
      </c>
      <c r="T84">
        <f>(' Chum hourly counts 2005'!T84)*3</f>
        <v>0</v>
      </c>
      <c r="U84">
        <f>(' Chum hourly counts 2005'!U84)*3</f>
        <v>0</v>
      </c>
      <c r="V84">
        <f>(' Chum hourly counts 2005'!V84)*3</f>
        <v>0</v>
      </c>
      <c r="W84">
        <f>(' Chum hourly counts 2005'!W84)*3</f>
        <v>0</v>
      </c>
      <c r="X84">
        <f>(' Chum hourly counts 2005'!X84)*3</f>
        <v>0</v>
      </c>
      <c r="Y84">
        <f>(' Chum hourly counts 2005'!Y84)*3</f>
        <v>0</v>
      </c>
      <c r="Z84">
        <f t="shared" si="102"/>
        <v>0</v>
      </c>
      <c r="AB84">
        <f t="shared" si="103"/>
        <v>0</v>
      </c>
      <c r="AC84">
        <f t="shared" si="104"/>
        <v>0</v>
      </c>
      <c r="AE84">
        <f t="shared" si="105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">
      <c r="A85" s="1">
        <v>43712</v>
      </c>
      <c r="B85">
        <f>(' Chum hourly counts 2005'!B85)*3</f>
        <v>0</v>
      </c>
      <c r="C85">
        <f>(' Chum hourly counts 2005'!C85)*3</f>
        <v>0</v>
      </c>
      <c r="D85">
        <f>(' Chum hourly counts 2005'!D85)*3</f>
        <v>0</v>
      </c>
      <c r="E85">
        <f>(' Chum hourly counts 2005'!E85)*3</f>
        <v>0</v>
      </c>
      <c r="F85">
        <f>(' Chum hourly counts 2005'!F85)*3</f>
        <v>0</v>
      </c>
      <c r="G85">
        <f>(' Chum hourly counts 2005'!G85)*3</f>
        <v>0</v>
      </c>
      <c r="H85">
        <f>(' Chum hourly counts 2005'!H85)*3</f>
        <v>0</v>
      </c>
      <c r="I85">
        <f>(' Chum hourly counts 2005'!I85)*3</f>
        <v>0</v>
      </c>
      <c r="J85">
        <f>(' Chum hourly counts 2005'!J85)*3</f>
        <v>0</v>
      </c>
      <c r="K85">
        <f>(' Chum hourly counts 2005'!K85)*3</f>
        <v>0</v>
      </c>
      <c r="L85">
        <f>(' Chum hourly counts 2005'!L85)*3</f>
        <v>0</v>
      </c>
      <c r="M85">
        <f>(' Chum hourly counts 2005'!M85)*3</f>
        <v>0</v>
      </c>
      <c r="N85">
        <f>(' Chum hourly counts 2005'!N85)*3</f>
        <v>0</v>
      </c>
      <c r="O85">
        <f>(' Chum hourly counts 2005'!O85)*3</f>
        <v>0</v>
      </c>
      <c r="P85">
        <f>(' Chum hourly counts 2005'!P85)*3</f>
        <v>0</v>
      </c>
      <c r="Q85">
        <f>(' Chum hourly counts 2005'!Q85)*3</f>
        <v>0</v>
      </c>
      <c r="R85">
        <f>(' Chum hourly counts 2005'!R85)*3</f>
        <v>0</v>
      </c>
      <c r="S85">
        <f>(' Chum hourly counts 2005'!S85)*3</f>
        <v>0</v>
      </c>
      <c r="T85">
        <f>(' Chum hourly counts 2005'!T85)*3</f>
        <v>0</v>
      </c>
      <c r="U85">
        <f>(' Chum hourly counts 2005'!U85)*3</f>
        <v>0</v>
      </c>
      <c r="V85">
        <f>(' Chum hourly counts 2005'!V85)*3</f>
        <v>0</v>
      </c>
      <c r="W85">
        <f>(' Chum hourly counts 2005'!W85)*3</f>
        <v>0</v>
      </c>
      <c r="X85">
        <f>(' Chum hourly counts 2005'!X85)*3</f>
        <v>0</v>
      </c>
      <c r="Y85">
        <f>(' Chum hourly counts 2005'!Y85)*3</f>
        <v>0</v>
      </c>
      <c r="Z85">
        <f t="shared" si="102"/>
        <v>0</v>
      </c>
      <c r="AB85">
        <f t="shared" si="103"/>
        <v>0</v>
      </c>
      <c r="AC85">
        <f t="shared" si="104"/>
        <v>0</v>
      </c>
      <c r="AE85">
        <f t="shared" si="105"/>
        <v>24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">
      <c r="A86" s="1">
        <v>43713</v>
      </c>
      <c r="B86">
        <f>(' Chum hourly counts 2005'!B86)*3</f>
        <v>0</v>
      </c>
      <c r="C86">
        <f>(' Chum hourly counts 2005'!C86)*3</f>
        <v>0</v>
      </c>
      <c r="D86">
        <f>(' Chum hourly counts 2005'!D86)*3</f>
        <v>0</v>
      </c>
      <c r="E86">
        <f>(' Chum hourly counts 2005'!E86)*3</f>
        <v>0</v>
      </c>
      <c r="F86">
        <f>(' Chum hourly counts 2005'!F86)*3</f>
        <v>0</v>
      </c>
      <c r="G86">
        <f>(' Chum hourly counts 2005'!G86)*3</f>
        <v>0</v>
      </c>
      <c r="H86">
        <f>(' Chum hourly counts 2005'!H86)*3</f>
        <v>0</v>
      </c>
      <c r="I86">
        <f>(' Chum hourly counts 2005'!I86)*3</f>
        <v>0</v>
      </c>
      <c r="J86">
        <f>(' Chum hourly counts 2005'!J86)*3</f>
        <v>0</v>
      </c>
      <c r="K86">
        <f>(' Chum hourly counts 2005'!K86)*3</f>
        <v>0</v>
      </c>
      <c r="L86">
        <f>(' Chum hourly counts 2005'!L86)*3</f>
        <v>0</v>
      </c>
      <c r="M86">
        <f>(' Chum hourly counts 2005'!M86)*3</f>
        <v>0</v>
      </c>
      <c r="N86">
        <f>(' Chum hourly counts 2005'!N86)*3</f>
        <v>0</v>
      </c>
      <c r="O86">
        <f>(' Chum hourly counts 2005'!O86)*3</f>
        <v>0</v>
      </c>
      <c r="P86">
        <f>(' Chum hourly counts 2005'!P86)*3</f>
        <v>0</v>
      </c>
      <c r="Q86">
        <f>(' Chum hourly counts 2005'!Q86)*3</f>
        <v>0</v>
      </c>
      <c r="R86">
        <f>(' Chum hourly counts 2005'!R86)*3</f>
        <v>0</v>
      </c>
      <c r="S86">
        <f>(' Chum hourly counts 2005'!S86)*3</f>
        <v>0</v>
      </c>
      <c r="T86">
        <f>(' Chum hourly counts 2005'!T86)*3</f>
        <v>0</v>
      </c>
      <c r="U86">
        <f>(' Chum hourly counts 2005'!U86)*3</f>
        <v>0</v>
      </c>
      <c r="V86">
        <f>(' Chum hourly counts 2005'!V86)*3</f>
        <v>0</v>
      </c>
      <c r="W86">
        <f>(' Chum hourly counts 2005'!W86)*3</f>
        <v>0</v>
      </c>
      <c r="X86">
        <f>(' Chum hourly counts 2005'!X86)*3</f>
        <v>0</v>
      </c>
      <c r="Y86">
        <f>(' Chum hourly counts 2005'!Y86)*3</f>
        <v>0</v>
      </c>
      <c r="Z86">
        <f t="shared" si="102"/>
        <v>0</v>
      </c>
      <c r="AB86">
        <f t="shared" si="103"/>
        <v>0</v>
      </c>
      <c r="AC86">
        <f t="shared" si="104"/>
        <v>0</v>
      </c>
      <c r="AE86">
        <f t="shared" si="105"/>
        <v>24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">
      <c r="A87" s="1">
        <v>43714</v>
      </c>
      <c r="B87">
        <f>(' Chum hourly counts 2005'!B87)*3</f>
        <v>0</v>
      </c>
      <c r="C87">
        <f>(' Chum hourly counts 2005'!C87)*3</f>
        <v>0</v>
      </c>
      <c r="D87">
        <f>(' Chum hourly counts 2005'!D87)*3</f>
        <v>0</v>
      </c>
      <c r="E87">
        <f>(' Chum hourly counts 2005'!E87)*3</f>
        <v>0</v>
      </c>
      <c r="F87">
        <f>(' Chum hourly counts 2005'!F87)*3</f>
        <v>0</v>
      </c>
      <c r="G87">
        <f>(' Chum hourly counts 2005'!G87)*3</f>
        <v>0</v>
      </c>
      <c r="H87">
        <f>(' Chum hourly counts 2005'!H87)*3</f>
        <v>0</v>
      </c>
      <c r="I87">
        <f>(' Chum hourly counts 2005'!I87)*3</f>
        <v>0</v>
      </c>
      <c r="J87">
        <f>(' Chum hourly counts 2005'!J87)*3</f>
        <v>0</v>
      </c>
      <c r="K87">
        <f>(' Chum hourly counts 2005'!K87)*3</f>
        <v>0</v>
      </c>
      <c r="L87">
        <f>(' Chum hourly counts 2005'!L87)*3</f>
        <v>0</v>
      </c>
      <c r="M87">
        <f>(' Chum hourly counts 2005'!M87)*3</f>
        <v>0</v>
      </c>
      <c r="N87">
        <f>(' Chum hourly counts 2005'!N87)*3</f>
        <v>0</v>
      </c>
      <c r="O87">
        <f>(' Chum hourly counts 2005'!O87)*3</f>
        <v>0</v>
      </c>
      <c r="P87">
        <f>(' Chum hourly counts 2005'!P87)*3</f>
        <v>0</v>
      </c>
      <c r="Q87">
        <f>(' Chum hourly counts 2005'!Q87)*3</f>
        <v>0</v>
      </c>
      <c r="R87">
        <f>(' Chum hourly counts 2005'!R87)*3</f>
        <v>0</v>
      </c>
      <c r="S87">
        <f>(' Chum hourly counts 2005'!S87)*3</f>
        <v>0</v>
      </c>
      <c r="T87">
        <f>(' Chum hourly counts 2005'!T87)*3</f>
        <v>0</v>
      </c>
      <c r="U87">
        <f>(' Chum hourly counts 2005'!U87)*3</f>
        <v>0</v>
      </c>
      <c r="V87">
        <f>(' Chum hourly counts 2005'!V87)*3</f>
        <v>0</v>
      </c>
      <c r="W87">
        <f>(' Chum hourly counts 2005'!W87)*3</f>
        <v>0</v>
      </c>
      <c r="X87">
        <f>(' Chum hourly counts 2005'!X87)*3</f>
        <v>0</v>
      </c>
      <c r="Y87">
        <f>(' Chum hourly counts 2005'!Y87)*3</f>
        <v>0</v>
      </c>
      <c r="Z87">
        <f t="shared" si="102"/>
        <v>0</v>
      </c>
      <c r="AB87">
        <f t="shared" si="103"/>
        <v>0</v>
      </c>
      <c r="AC87">
        <f t="shared" si="104"/>
        <v>0</v>
      </c>
      <c r="AE87">
        <f t="shared" si="105"/>
        <v>24</v>
      </c>
      <c r="AF87">
        <f t="shared" ref="AF87:AF93" si="106">SUM(AG87:BC87)/(2*(AE87-1))</f>
        <v>0</v>
      </c>
      <c r="AG87">
        <f t="shared" ref="AG87:AG93" si="107">(B87/3-C87/3)^2</f>
        <v>0</v>
      </c>
      <c r="AH87">
        <f t="shared" ref="AH87:AH93" si="108">(C87/3-D87/3)^2</f>
        <v>0</v>
      </c>
      <c r="AI87">
        <f t="shared" ref="AI87:AI93" si="109">(D87/3-E87/3)^2</f>
        <v>0</v>
      </c>
      <c r="AJ87">
        <f t="shared" ref="AJ87:AJ93" si="110">(E87/3-F87/3)^2</f>
        <v>0</v>
      </c>
      <c r="AK87">
        <f t="shared" ref="AK87:AK93" si="111">(F87/3-G87/3)^2</f>
        <v>0</v>
      </c>
      <c r="AL87">
        <f t="shared" ref="AL87:AL93" si="112">(G87/3-H87/3)^2</f>
        <v>0</v>
      </c>
      <c r="AM87">
        <f t="shared" ref="AM87:AM93" si="113">(H87/3-I87/3)^2</f>
        <v>0</v>
      </c>
      <c r="AN87">
        <f t="shared" ref="AN87:AN93" si="114">(I87/3-J87/3)^2</f>
        <v>0</v>
      </c>
      <c r="AO87">
        <f t="shared" ref="AO87:AO93" si="115">(J87/3-K87/3)^2</f>
        <v>0</v>
      </c>
      <c r="AP87">
        <f t="shared" ref="AP87:AP93" si="116">(K87/3-L87/3)^2</f>
        <v>0</v>
      </c>
      <c r="AQ87">
        <f t="shared" ref="AQ87:AQ93" si="117">(L87/3-M87/3)^2</f>
        <v>0</v>
      </c>
      <c r="AR87">
        <f t="shared" ref="AR87:AR93" si="118">(M87/3-N87/3)^2</f>
        <v>0</v>
      </c>
      <c r="AS87">
        <f t="shared" ref="AS87:AS93" si="119">(N87/3-O87/3)^2</f>
        <v>0</v>
      </c>
      <c r="AT87">
        <f t="shared" ref="AT87:AT93" si="120">(O87/3-P87/3)^2</f>
        <v>0</v>
      </c>
      <c r="AU87">
        <f t="shared" ref="AU87:AU93" si="121">(P87/3-Q87/3)^2</f>
        <v>0</v>
      </c>
      <c r="AV87">
        <f t="shared" ref="AV87:AV93" si="122">(Q87/3-R87/3)^2</f>
        <v>0</v>
      </c>
      <c r="AW87">
        <f t="shared" ref="AW87:AW93" si="123">(R87/3-S87/3)^2</f>
        <v>0</v>
      </c>
      <c r="AX87">
        <f t="shared" ref="AX87:AX93" si="124">(S87/3-T87/3)^2</f>
        <v>0</v>
      </c>
      <c r="AY87">
        <f t="shared" ref="AY87:AY93" si="125">(T87/3-U87/3)^2</f>
        <v>0</v>
      </c>
      <c r="AZ87">
        <f t="shared" ref="AZ87:AZ93" si="126">(U87/3-V87/3)^2</f>
        <v>0</v>
      </c>
      <c r="BA87">
        <f t="shared" ref="BA87:BA93" si="127">(V87/3-W87/3)^2</f>
        <v>0</v>
      </c>
      <c r="BB87">
        <f t="shared" ref="BB87:BB93" si="128">(W87/3-X87/3)^2</f>
        <v>0</v>
      </c>
      <c r="BC87">
        <f t="shared" ref="BC87:BC93" si="129">(X87/3-Y87/3)^2</f>
        <v>0</v>
      </c>
    </row>
    <row r="88" spans="1:55" x14ac:dyDescent="0.2">
      <c r="A88" s="1">
        <v>43715</v>
      </c>
      <c r="B88">
        <f>(' Chum hourly counts 2005'!B88)*3</f>
        <v>0</v>
      </c>
      <c r="C88">
        <f>(' Chum hourly counts 2005'!C88)*3</f>
        <v>0</v>
      </c>
      <c r="D88">
        <f>(' Chum hourly counts 2005'!D88)*3</f>
        <v>0</v>
      </c>
      <c r="E88">
        <f>(' Chum hourly counts 2005'!E88)*3</f>
        <v>0</v>
      </c>
      <c r="F88">
        <f>(' Chum hourly counts 2005'!F88)*3</f>
        <v>0</v>
      </c>
      <c r="G88">
        <f>(' Chum hourly counts 2005'!G88)*3</f>
        <v>0</v>
      </c>
      <c r="H88">
        <f>(' Chum hourly counts 2005'!H88)*3</f>
        <v>0</v>
      </c>
      <c r="I88">
        <f>(' Chum hourly counts 2005'!I88)*3</f>
        <v>0</v>
      </c>
      <c r="J88">
        <f>(' Chum hourly counts 2005'!J88)*3</f>
        <v>0</v>
      </c>
      <c r="K88">
        <f>(' Chum hourly counts 2005'!K88)*3</f>
        <v>0</v>
      </c>
      <c r="L88">
        <f>(' Chum hourly counts 2005'!L88)*3</f>
        <v>0</v>
      </c>
      <c r="M88">
        <f>(' Chum hourly counts 2005'!M88)*3</f>
        <v>0</v>
      </c>
      <c r="N88">
        <f>(' Chum hourly counts 2005'!N88)*3</f>
        <v>0</v>
      </c>
      <c r="O88">
        <f>(' Chum hourly counts 2005'!O88)*3</f>
        <v>0</v>
      </c>
      <c r="P88">
        <f>(' Chum hourly counts 2005'!P88)*3</f>
        <v>0</v>
      </c>
      <c r="Q88">
        <f>(' Chum hourly counts 2005'!Q88)*3</f>
        <v>0</v>
      </c>
      <c r="R88">
        <f>(' Chum hourly counts 2005'!R88)*3</f>
        <v>0</v>
      </c>
      <c r="S88">
        <f>(' Chum hourly counts 2005'!S88)*3</f>
        <v>0</v>
      </c>
      <c r="T88">
        <f>(' Chum hourly counts 2005'!T88)*3</f>
        <v>0</v>
      </c>
      <c r="U88">
        <f>(' Chum hourly counts 2005'!U88)*3</f>
        <v>0</v>
      </c>
      <c r="V88">
        <f>(' Chum hourly counts 2005'!V88)*3</f>
        <v>0</v>
      </c>
      <c r="W88">
        <f>(' Chum hourly counts 2005'!W88)*3</f>
        <v>0</v>
      </c>
      <c r="X88">
        <f>(' Chum hourly counts 2005'!X88)*3</f>
        <v>0</v>
      </c>
      <c r="Y88">
        <f>(' Chum hourly counts 2005'!Y88)*3</f>
        <v>0</v>
      </c>
      <c r="Z88">
        <f t="shared" si="102"/>
        <v>0</v>
      </c>
      <c r="AB88">
        <f t="shared" si="103"/>
        <v>0</v>
      </c>
      <c r="AC88">
        <f t="shared" si="104"/>
        <v>0</v>
      </c>
      <c r="AE88">
        <f t="shared" si="105"/>
        <v>24</v>
      </c>
      <c r="AF88">
        <f t="shared" si="106"/>
        <v>0</v>
      </c>
      <c r="AG88">
        <f t="shared" si="107"/>
        <v>0</v>
      </c>
      <c r="AH88">
        <f t="shared" si="108"/>
        <v>0</v>
      </c>
      <c r="AI88">
        <f t="shared" si="109"/>
        <v>0</v>
      </c>
      <c r="AJ88">
        <f t="shared" si="110"/>
        <v>0</v>
      </c>
      <c r="AK88">
        <f t="shared" si="111"/>
        <v>0</v>
      </c>
      <c r="AL88">
        <f t="shared" si="112"/>
        <v>0</v>
      </c>
      <c r="AM88">
        <f t="shared" si="113"/>
        <v>0</v>
      </c>
      <c r="AN88">
        <f t="shared" si="114"/>
        <v>0</v>
      </c>
      <c r="AO88">
        <f t="shared" si="115"/>
        <v>0</v>
      </c>
      <c r="AP88">
        <f t="shared" si="116"/>
        <v>0</v>
      </c>
      <c r="AQ88">
        <f t="shared" si="117"/>
        <v>0</v>
      </c>
      <c r="AR88">
        <f t="shared" si="118"/>
        <v>0</v>
      </c>
      <c r="AS88">
        <f t="shared" si="119"/>
        <v>0</v>
      </c>
      <c r="AT88">
        <f t="shared" si="120"/>
        <v>0</v>
      </c>
      <c r="AU88">
        <f t="shared" si="121"/>
        <v>0</v>
      </c>
      <c r="AV88">
        <f t="shared" si="122"/>
        <v>0</v>
      </c>
      <c r="AW88">
        <f t="shared" si="123"/>
        <v>0</v>
      </c>
      <c r="AX88">
        <f t="shared" si="124"/>
        <v>0</v>
      </c>
      <c r="AY88">
        <f t="shared" si="125"/>
        <v>0</v>
      </c>
      <c r="AZ88">
        <f t="shared" si="126"/>
        <v>0</v>
      </c>
      <c r="BA88">
        <f t="shared" si="127"/>
        <v>0</v>
      </c>
      <c r="BB88">
        <f t="shared" si="128"/>
        <v>0</v>
      </c>
      <c r="BC88">
        <f t="shared" si="129"/>
        <v>0</v>
      </c>
    </row>
    <row r="89" spans="1:55" x14ac:dyDescent="0.2">
      <c r="A89" s="1">
        <v>43716</v>
      </c>
      <c r="B89">
        <f>(' Chum hourly counts 2005'!B89)*3</f>
        <v>0</v>
      </c>
      <c r="C89">
        <f>(' Chum hourly counts 2005'!C89)*3</f>
        <v>0</v>
      </c>
      <c r="D89">
        <f>(' Chum hourly counts 2005'!D89)*3</f>
        <v>0</v>
      </c>
      <c r="E89">
        <f>(' Chum hourly counts 2005'!E89)*3</f>
        <v>0</v>
      </c>
      <c r="F89">
        <f>(' Chum hourly counts 2005'!F89)*3</f>
        <v>0</v>
      </c>
      <c r="G89">
        <f>(' Chum hourly counts 2005'!G89)*3</f>
        <v>0</v>
      </c>
      <c r="H89">
        <f>(' Chum hourly counts 2005'!H89)*3</f>
        <v>0</v>
      </c>
      <c r="I89">
        <f>(' Chum hourly counts 2005'!I89)*3</f>
        <v>0</v>
      </c>
      <c r="J89">
        <f>(' Chum hourly counts 2005'!J89)*3</f>
        <v>0</v>
      </c>
      <c r="K89">
        <f>(' Chum hourly counts 2005'!K89)*3</f>
        <v>0</v>
      </c>
      <c r="L89">
        <f>(' Chum hourly counts 2005'!L89)*3</f>
        <v>0</v>
      </c>
      <c r="M89">
        <f>(' Chum hourly counts 2005'!M89)*3</f>
        <v>0</v>
      </c>
      <c r="N89">
        <f>(' Chum hourly counts 2005'!N89)*3</f>
        <v>0</v>
      </c>
      <c r="O89">
        <f>(' Chum hourly counts 2005'!O89)*3</f>
        <v>0</v>
      </c>
      <c r="P89">
        <f>(' Chum hourly counts 2005'!P89)*3</f>
        <v>0</v>
      </c>
      <c r="Q89">
        <f>(' Chum hourly counts 2005'!Q89)*3</f>
        <v>0</v>
      </c>
      <c r="R89">
        <f>(' Chum hourly counts 2005'!R89)*3</f>
        <v>0</v>
      </c>
      <c r="S89">
        <f>(' Chum hourly counts 2005'!S89)*3</f>
        <v>0</v>
      </c>
      <c r="T89">
        <f>(' Chum hourly counts 2005'!T89)*3</f>
        <v>3</v>
      </c>
      <c r="U89">
        <f>(' Chum hourly counts 2005'!U89)*3</f>
        <v>0</v>
      </c>
      <c r="V89">
        <f>(' Chum hourly counts 2005'!V89)*3</f>
        <v>0</v>
      </c>
      <c r="W89">
        <f>(' Chum hourly counts 2005'!W89)*3</f>
        <v>0</v>
      </c>
      <c r="X89">
        <f>(' Chum hourly counts 2005'!X89)*3</f>
        <v>0</v>
      </c>
      <c r="Y89">
        <f>(' Chum hourly counts 2005'!Y89)*3</f>
        <v>0</v>
      </c>
      <c r="Z89">
        <f t="shared" si="102"/>
        <v>3</v>
      </c>
      <c r="AB89">
        <f t="shared" si="103"/>
        <v>3</v>
      </c>
      <c r="AC89">
        <f t="shared" si="104"/>
        <v>6.2608695652173925</v>
      </c>
      <c r="AE89">
        <f t="shared" si="105"/>
        <v>24</v>
      </c>
      <c r="AF89">
        <f t="shared" si="106"/>
        <v>4.3478260869565216E-2</v>
      </c>
      <c r="AG89">
        <f t="shared" si="107"/>
        <v>0</v>
      </c>
      <c r="AH89">
        <f t="shared" si="108"/>
        <v>0</v>
      </c>
      <c r="AI89">
        <f t="shared" si="109"/>
        <v>0</v>
      </c>
      <c r="AJ89">
        <f t="shared" si="110"/>
        <v>0</v>
      </c>
      <c r="AK89">
        <f t="shared" si="111"/>
        <v>0</v>
      </c>
      <c r="AL89">
        <f t="shared" si="112"/>
        <v>0</v>
      </c>
      <c r="AM89">
        <f t="shared" si="113"/>
        <v>0</v>
      </c>
      <c r="AN89">
        <f t="shared" si="114"/>
        <v>0</v>
      </c>
      <c r="AO89">
        <f t="shared" si="115"/>
        <v>0</v>
      </c>
      <c r="AP89">
        <f t="shared" si="116"/>
        <v>0</v>
      </c>
      <c r="AQ89">
        <f t="shared" si="117"/>
        <v>0</v>
      </c>
      <c r="AR89">
        <f t="shared" si="118"/>
        <v>0</v>
      </c>
      <c r="AS89">
        <f t="shared" si="119"/>
        <v>0</v>
      </c>
      <c r="AT89">
        <f t="shared" si="120"/>
        <v>0</v>
      </c>
      <c r="AU89">
        <f t="shared" si="121"/>
        <v>0</v>
      </c>
      <c r="AV89">
        <f t="shared" si="122"/>
        <v>0</v>
      </c>
      <c r="AW89">
        <f t="shared" si="123"/>
        <v>0</v>
      </c>
      <c r="AX89">
        <f t="shared" si="124"/>
        <v>1</v>
      </c>
      <c r="AY89">
        <f t="shared" si="125"/>
        <v>1</v>
      </c>
      <c r="AZ89">
        <f t="shared" si="126"/>
        <v>0</v>
      </c>
      <c r="BA89">
        <f t="shared" si="127"/>
        <v>0</v>
      </c>
      <c r="BB89">
        <f t="shared" si="128"/>
        <v>0</v>
      </c>
      <c r="BC89">
        <f t="shared" si="129"/>
        <v>0</v>
      </c>
    </row>
    <row r="90" spans="1:55" x14ac:dyDescent="0.2">
      <c r="A90" s="1">
        <v>43717</v>
      </c>
      <c r="B90">
        <f>(' Chum hourly counts 2005'!B90)*3</f>
        <v>0</v>
      </c>
      <c r="C90">
        <f>(' Chum hourly counts 2005'!C90)*3</f>
        <v>0</v>
      </c>
      <c r="D90">
        <f>(' Chum hourly counts 2005'!D90)*3</f>
        <v>0</v>
      </c>
      <c r="E90">
        <f>(' Chum hourly counts 2005'!E90)*3</f>
        <v>0</v>
      </c>
      <c r="F90">
        <f>(' Chum hourly counts 2005'!F90)*3</f>
        <v>0</v>
      </c>
      <c r="G90">
        <f>(' Chum hourly counts 2005'!G90)*3</f>
        <v>0</v>
      </c>
      <c r="H90">
        <f>(' Chum hourly counts 2005'!H90)*3</f>
        <v>0</v>
      </c>
      <c r="I90">
        <f>(' Chum hourly counts 2005'!I90)*3</f>
        <v>0</v>
      </c>
      <c r="J90">
        <f>(' Chum hourly counts 2005'!J90)*3</f>
        <v>0</v>
      </c>
      <c r="K90">
        <f>(' Chum hourly counts 2005'!K90)*3</f>
        <v>0</v>
      </c>
      <c r="L90">
        <f>(' Chum hourly counts 2005'!L90)*3</f>
        <v>0</v>
      </c>
      <c r="M90">
        <f>(' Chum hourly counts 2005'!M90)*3</f>
        <v>0</v>
      </c>
      <c r="N90">
        <f>(' Chum hourly counts 2005'!N90)*3</f>
        <v>0</v>
      </c>
      <c r="O90">
        <f>(' Chum hourly counts 2005'!O90)*3</f>
        <v>0</v>
      </c>
      <c r="P90">
        <f>(' Chum hourly counts 2005'!P90)*3</f>
        <v>0</v>
      </c>
      <c r="Q90">
        <f>(' Chum hourly counts 2005'!Q90)*3</f>
        <v>0</v>
      </c>
      <c r="R90">
        <f>(' Chum hourly counts 2005'!R90)*3</f>
        <v>0</v>
      </c>
      <c r="S90">
        <f>(' Chum hourly counts 2005'!S90)*3</f>
        <v>0</v>
      </c>
      <c r="T90">
        <f>(' Chum hourly counts 2005'!T90)*3</f>
        <v>0</v>
      </c>
      <c r="U90">
        <f>(' Chum hourly counts 2005'!U90)*3</f>
        <v>0</v>
      </c>
      <c r="V90">
        <f>(' Chum hourly counts 2005'!V90)*3</f>
        <v>0</v>
      </c>
      <c r="W90">
        <f>(' Chum hourly counts 2005'!W90)*3</f>
        <v>0</v>
      </c>
      <c r="X90">
        <f>(' Chum hourly counts 2005'!X90)*3</f>
        <v>0</v>
      </c>
      <c r="Y90">
        <f>(' Chum hourly counts 2005'!Y90)*3</f>
        <v>0</v>
      </c>
      <c r="Z90">
        <f t="shared" si="102"/>
        <v>0</v>
      </c>
      <c r="AB90">
        <f t="shared" si="103"/>
        <v>0</v>
      </c>
      <c r="AC90">
        <f t="shared" si="104"/>
        <v>0</v>
      </c>
      <c r="AE90">
        <f t="shared" si="105"/>
        <v>24</v>
      </c>
      <c r="AF90">
        <f t="shared" si="106"/>
        <v>0</v>
      </c>
      <c r="AG90">
        <f t="shared" si="107"/>
        <v>0</v>
      </c>
      <c r="AH90">
        <f t="shared" si="108"/>
        <v>0</v>
      </c>
      <c r="AI90">
        <f t="shared" si="109"/>
        <v>0</v>
      </c>
      <c r="AJ90">
        <f t="shared" si="110"/>
        <v>0</v>
      </c>
      <c r="AK90">
        <f t="shared" si="111"/>
        <v>0</v>
      </c>
      <c r="AL90">
        <f t="shared" si="112"/>
        <v>0</v>
      </c>
      <c r="AM90">
        <f t="shared" si="113"/>
        <v>0</v>
      </c>
      <c r="AN90">
        <f t="shared" si="114"/>
        <v>0</v>
      </c>
      <c r="AO90">
        <f t="shared" si="115"/>
        <v>0</v>
      </c>
      <c r="AP90">
        <f t="shared" si="116"/>
        <v>0</v>
      </c>
      <c r="AQ90">
        <f t="shared" si="117"/>
        <v>0</v>
      </c>
      <c r="AR90">
        <f t="shared" si="118"/>
        <v>0</v>
      </c>
      <c r="AS90">
        <f t="shared" si="119"/>
        <v>0</v>
      </c>
      <c r="AT90">
        <f t="shared" si="120"/>
        <v>0</v>
      </c>
      <c r="AU90">
        <f t="shared" si="121"/>
        <v>0</v>
      </c>
      <c r="AV90">
        <f t="shared" si="122"/>
        <v>0</v>
      </c>
      <c r="AW90">
        <f t="shared" si="123"/>
        <v>0</v>
      </c>
      <c r="AX90">
        <f t="shared" si="124"/>
        <v>0</v>
      </c>
      <c r="AY90">
        <f t="shared" si="125"/>
        <v>0</v>
      </c>
      <c r="AZ90">
        <f t="shared" si="126"/>
        <v>0</v>
      </c>
      <c r="BA90">
        <f t="shared" si="127"/>
        <v>0</v>
      </c>
      <c r="BB90">
        <f t="shared" si="128"/>
        <v>0</v>
      </c>
      <c r="BC90">
        <f t="shared" si="129"/>
        <v>0</v>
      </c>
    </row>
    <row r="91" spans="1:55" x14ac:dyDescent="0.2">
      <c r="A91" s="1">
        <v>43718</v>
      </c>
      <c r="B91">
        <f>(' Chum hourly counts 2005'!B91)*3</f>
        <v>0</v>
      </c>
      <c r="C91">
        <f>(' Chum hourly counts 2005'!C91)*3</f>
        <v>0</v>
      </c>
      <c r="D91">
        <f>(' Chum hourly counts 2005'!D91)*3</f>
        <v>0</v>
      </c>
      <c r="E91">
        <f>(' Chum hourly counts 2005'!E91)*3</f>
        <v>0</v>
      </c>
      <c r="F91">
        <f>(' Chum hourly counts 2005'!F91)*3</f>
        <v>0</v>
      </c>
      <c r="G91">
        <f>(' Chum hourly counts 2005'!G91)*3</f>
        <v>0</v>
      </c>
      <c r="H91">
        <f>(' Chum hourly counts 2005'!H91)*3</f>
        <v>0</v>
      </c>
      <c r="I91">
        <f>(' Chum hourly counts 2005'!I91)*3</f>
        <v>0</v>
      </c>
      <c r="J91">
        <f>(' Chum hourly counts 2005'!J91)*3</f>
        <v>0</v>
      </c>
      <c r="K91">
        <f>(' Chum hourly counts 2005'!K91)*3</f>
        <v>0</v>
      </c>
      <c r="L91">
        <f>(' Chum hourly counts 2005'!L91)*3</f>
        <v>0</v>
      </c>
      <c r="M91">
        <f>(' Chum hourly counts 2005'!M91)*3</f>
        <v>0</v>
      </c>
      <c r="N91">
        <f>(' Chum hourly counts 2005'!N91)*3</f>
        <v>0</v>
      </c>
      <c r="O91">
        <f>(' Chum hourly counts 2005'!O91)*3</f>
        <v>0</v>
      </c>
      <c r="P91">
        <f>(' Chum hourly counts 2005'!P91)*3</f>
        <v>0</v>
      </c>
      <c r="Q91">
        <f>(' Chum hourly counts 2005'!Q91)*3</f>
        <v>0</v>
      </c>
      <c r="R91">
        <f>(' Chum hourly counts 2005'!R91)*3</f>
        <v>0</v>
      </c>
      <c r="S91">
        <f>(' Chum hourly counts 2005'!S91)*3</f>
        <v>0</v>
      </c>
      <c r="T91">
        <f>(' Chum hourly counts 2005'!T91)*3</f>
        <v>0</v>
      </c>
      <c r="U91">
        <f>(' Chum hourly counts 2005'!U91)*3</f>
        <v>0</v>
      </c>
      <c r="V91">
        <f>(' Chum hourly counts 2005'!V91)*3</f>
        <v>0</v>
      </c>
      <c r="W91">
        <f>(' Chum hourly counts 2005'!W91)*3</f>
        <v>0</v>
      </c>
      <c r="X91">
        <f>(' Chum hourly counts 2005'!X91)*3</f>
        <v>0</v>
      </c>
      <c r="Y91">
        <f>(' Chum hourly counts 2005'!Y91)*3</f>
        <v>0</v>
      </c>
      <c r="Z91">
        <f t="shared" si="102"/>
        <v>0</v>
      </c>
      <c r="AB91">
        <f t="shared" si="103"/>
        <v>0</v>
      </c>
      <c r="AC91">
        <f t="shared" si="104"/>
        <v>0</v>
      </c>
      <c r="AE91">
        <f t="shared" si="105"/>
        <v>24</v>
      </c>
      <c r="AF91">
        <f t="shared" si="106"/>
        <v>0</v>
      </c>
      <c r="AG91">
        <f t="shared" si="107"/>
        <v>0</v>
      </c>
      <c r="AH91">
        <f t="shared" si="108"/>
        <v>0</v>
      </c>
      <c r="AI91">
        <f t="shared" si="109"/>
        <v>0</v>
      </c>
      <c r="AJ91">
        <f t="shared" si="110"/>
        <v>0</v>
      </c>
      <c r="AK91">
        <f t="shared" si="111"/>
        <v>0</v>
      </c>
      <c r="AL91">
        <f t="shared" si="112"/>
        <v>0</v>
      </c>
      <c r="AM91">
        <f t="shared" si="113"/>
        <v>0</v>
      </c>
      <c r="AN91">
        <f t="shared" si="114"/>
        <v>0</v>
      </c>
      <c r="AO91">
        <f t="shared" si="115"/>
        <v>0</v>
      </c>
      <c r="AP91">
        <f t="shared" si="116"/>
        <v>0</v>
      </c>
      <c r="AQ91">
        <f t="shared" si="117"/>
        <v>0</v>
      </c>
      <c r="AR91">
        <f t="shared" si="118"/>
        <v>0</v>
      </c>
      <c r="AS91">
        <f t="shared" si="119"/>
        <v>0</v>
      </c>
      <c r="AT91">
        <f t="shared" si="120"/>
        <v>0</v>
      </c>
      <c r="AU91">
        <f t="shared" si="121"/>
        <v>0</v>
      </c>
      <c r="AV91">
        <f t="shared" si="122"/>
        <v>0</v>
      </c>
      <c r="AW91">
        <f t="shared" si="123"/>
        <v>0</v>
      </c>
      <c r="AX91">
        <f t="shared" si="124"/>
        <v>0</v>
      </c>
      <c r="AY91">
        <f t="shared" si="125"/>
        <v>0</v>
      </c>
      <c r="AZ91">
        <f t="shared" si="126"/>
        <v>0</v>
      </c>
      <c r="BA91">
        <f t="shared" si="127"/>
        <v>0</v>
      </c>
      <c r="BB91">
        <f t="shared" si="128"/>
        <v>0</v>
      </c>
      <c r="BC91">
        <f t="shared" si="129"/>
        <v>0</v>
      </c>
    </row>
    <row r="92" spans="1:55" x14ac:dyDescent="0.2">
      <c r="A92" s="1">
        <v>43719</v>
      </c>
      <c r="B92">
        <f>(' Chum hourly counts 2005'!B92)*3</f>
        <v>0</v>
      </c>
      <c r="C92">
        <f>(' Chum hourly counts 2005'!C92)*3</f>
        <v>0</v>
      </c>
      <c r="D92">
        <f>(' Chum hourly counts 2005'!D92)*3</f>
        <v>0</v>
      </c>
      <c r="E92">
        <f>(' Chum hourly counts 2005'!E92)*3</f>
        <v>0</v>
      </c>
      <c r="F92">
        <f>(' Chum hourly counts 2005'!F92)*3</f>
        <v>0</v>
      </c>
      <c r="G92">
        <f>(' Chum hourly counts 2005'!G92)*3</f>
        <v>0</v>
      </c>
      <c r="H92">
        <f>(' Chum hourly counts 2005'!H92)*3</f>
        <v>0</v>
      </c>
      <c r="I92">
        <f>(' Chum hourly counts 2005'!I92)*3</f>
        <v>0</v>
      </c>
      <c r="J92">
        <f>(' Chum hourly counts 2005'!J92)*3</f>
        <v>0</v>
      </c>
      <c r="K92">
        <f>(' Chum hourly counts 2005'!K92)*3</f>
        <v>0</v>
      </c>
      <c r="L92">
        <f>(' Chum hourly counts 2005'!L92)*3</f>
        <v>0</v>
      </c>
      <c r="M92">
        <f>(' Chum hourly counts 2005'!M92)*3</f>
        <v>0</v>
      </c>
      <c r="N92">
        <f>(' Chum hourly counts 2005'!N92)*3</f>
        <v>0</v>
      </c>
      <c r="O92">
        <f>(' Chum hourly counts 2005'!O92)*3</f>
        <v>0</v>
      </c>
      <c r="P92">
        <f>(' Chum hourly counts 2005'!P92)*3</f>
        <v>0</v>
      </c>
      <c r="Q92">
        <f>(' Chum hourly counts 2005'!Q92)*3</f>
        <v>0</v>
      </c>
      <c r="R92">
        <f>(' Chum hourly counts 2005'!R92)*3</f>
        <v>0</v>
      </c>
      <c r="S92">
        <f>(' Chum hourly counts 2005'!S92)*3</f>
        <v>0</v>
      </c>
      <c r="T92">
        <f>(' Chum hourly counts 2005'!T92)*3</f>
        <v>0</v>
      </c>
      <c r="U92">
        <f>(' Chum hourly counts 2005'!U92)*3</f>
        <v>0</v>
      </c>
      <c r="V92">
        <f>(' Chum hourly counts 2005'!V92)*3</f>
        <v>0</v>
      </c>
      <c r="W92">
        <f>(' Chum hourly counts 2005'!W92)*3</f>
        <v>0</v>
      </c>
      <c r="X92">
        <f>(' Chum hourly counts 2005'!X92)*3</f>
        <v>0</v>
      </c>
      <c r="Y92">
        <f>(' Chum hourly counts 2005'!Y92)*3</f>
        <v>0</v>
      </c>
      <c r="Z92">
        <f t="shared" si="102"/>
        <v>0</v>
      </c>
      <c r="AB92">
        <f t="shared" si="103"/>
        <v>0</v>
      </c>
      <c r="AC92">
        <f t="shared" si="104"/>
        <v>0</v>
      </c>
      <c r="AE92">
        <f t="shared" si="105"/>
        <v>24</v>
      </c>
      <c r="AF92">
        <f t="shared" si="106"/>
        <v>0</v>
      </c>
      <c r="AG92">
        <f t="shared" si="107"/>
        <v>0</v>
      </c>
      <c r="AH92">
        <f t="shared" si="108"/>
        <v>0</v>
      </c>
      <c r="AI92">
        <f t="shared" si="109"/>
        <v>0</v>
      </c>
      <c r="AJ92">
        <f t="shared" si="110"/>
        <v>0</v>
      </c>
      <c r="AK92">
        <f t="shared" si="111"/>
        <v>0</v>
      </c>
      <c r="AL92">
        <f t="shared" si="112"/>
        <v>0</v>
      </c>
      <c r="AM92">
        <f t="shared" si="113"/>
        <v>0</v>
      </c>
      <c r="AN92">
        <f t="shared" si="114"/>
        <v>0</v>
      </c>
      <c r="AO92">
        <f t="shared" si="115"/>
        <v>0</v>
      </c>
      <c r="AP92">
        <f t="shared" si="116"/>
        <v>0</v>
      </c>
      <c r="AQ92">
        <f t="shared" si="117"/>
        <v>0</v>
      </c>
      <c r="AR92">
        <f t="shared" si="118"/>
        <v>0</v>
      </c>
      <c r="AS92">
        <f t="shared" si="119"/>
        <v>0</v>
      </c>
      <c r="AT92">
        <f t="shared" si="120"/>
        <v>0</v>
      </c>
      <c r="AU92">
        <f t="shared" si="121"/>
        <v>0</v>
      </c>
      <c r="AV92">
        <f t="shared" si="122"/>
        <v>0</v>
      </c>
      <c r="AW92">
        <f t="shared" si="123"/>
        <v>0</v>
      </c>
      <c r="AX92">
        <f t="shared" si="124"/>
        <v>0</v>
      </c>
      <c r="AY92">
        <f t="shared" si="125"/>
        <v>0</v>
      </c>
      <c r="AZ92">
        <f t="shared" si="126"/>
        <v>0</v>
      </c>
      <c r="BA92">
        <f t="shared" si="127"/>
        <v>0</v>
      </c>
      <c r="BB92">
        <f t="shared" si="128"/>
        <v>0</v>
      </c>
      <c r="BC92">
        <f t="shared" si="129"/>
        <v>0</v>
      </c>
    </row>
    <row r="93" spans="1:55" x14ac:dyDescent="0.2">
      <c r="A93" s="1">
        <v>43720</v>
      </c>
      <c r="B93">
        <f>(' Chum hourly counts 2005'!B93)*3</f>
        <v>0</v>
      </c>
      <c r="C93">
        <f>(' Chum hourly counts 2005'!C93)*3</f>
        <v>0</v>
      </c>
      <c r="D93">
        <f>(' Chum hourly counts 2005'!D93)*3</f>
        <v>0</v>
      </c>
      <c r="E93">
        <f>(' Chum hourly counts 2005'!E93)*3</f>
        <v>0</v>
      </c>
      <c r="F93">
        <f>(' Chum hourly counts 2005'!F93)*3</f>
        <v>0</v>
      </c>
      <c r="G93">
        <f>(' Chum hourly counts 2005'!G93)*3</f>
        <v>0</v>
      </c>
      <c r="H93">
        <f>(' Chum hourly counts 2005'!H93)*3</f>
        <v>0</v>
      </c>
      <c r="N93">
        <f>(' Chum hourly counts 2005'!N93)*3</f>
        <v>0</v>
      </c>
      <c r="O93">
        <f>(' Chum hourly counts 2005'!O93)*3</f>
        <v>0</v>
      </c>
      <c r="P93">
        <f>(' Chum hourly counts 2005'!P93)*3</f>
        <v>0</v>
      </c>
      <c r="Q93">
        <f>(' Chum hourly counts 2005'!Q93)*3</f>
        <v>0</v>
      </c>
      <c r="R93">
        <f>(' Chum hourly counts 2005'!R93)*3</f>
        <v>0</v>
      </c>
      <c r="S93">
        <f>(' Chum hourly counts 2005'!S93)*3</f>
        <v>0</v>
      </c>
      <c r="T93">
        <f>(' Chum hourly counts 2005'!T93)*3</f>
        <v>0</v>
      </c>
      <c r="U93">
        <f>(' Chum hourly counts 2005'!U93)*3</f>
        <v>0</v>
      </c>
      <c r="V93">
        <f>(' Chum hourly counts 2005'!V93)*3</f>
        <v>0</v>
      </c>
      <c r="Z93">
        <f t="shared" si="102"/>
        <v>0</v>
      </c>
      <c r="AB93">
        <f t="shared" si="103"/>
        <v>0</v>
      </c>
      <c r="AC93">
        <f t="shared" si="104"/>
        <v>0</v>
      </c>
      <c r="AE93">
        <f t="shared" si="105"/>
        <v>24</v>
      </c>
      <c r="AF93">
        <f t="shared" si="106"/>
        <v>0</v>
      </c>
      <c r="AG93">
        <f t="shared" si="107"/>
        <v>0</v>
      </c>
      <c r="AH93">
        <f t="shared" si="108"/>
        <v>0</v>
      </c>
      <c r="AI93">
        <f t="shared" si="109"/>
        <v>0</v>
      </c>
      <c r="AJ93">
        <f t="shared" si="110"/>
        <v>0</v>
      </c>
      <c r="AK93">
        <f t="shared" si="111"/>
        <v>0</v>
      </c>
      <c r="AL93">
        <f t="shared" si="112"/>
        <v>0</v>
      </c>
      <c r="AM93">
        <f t="shared" si="113"/>
        <v>0</v>
      </c>
      <c r="AN93">
        <f t="shared" si="114"/>
        <v>0</v>
      </c>
      <c r="AO93">
        <f t="shared" si="115"/>
        <v>0</v>
      </c>
      <c r="AP93">
        <f t="shared" si="116"/>
        <v>0</v>
      </c>
      <c r="AQ93">
        <f t="shared" si="117"/>
        <v>0</v>
      </c>
      <c r="AR93">
        <f t="shared" si="118"/>
        <v>0</v>
      </c>
      <c r="AS93">
        <f t="shared" si="119"/>
        <v>0</v>
      </c>
      <c r="AT93">
        <f t="shared" si="120"/>
        <v>0</v>
      </c>
      <c r="AU93">
        <f t="shared" si="121"/>
        <v>0</v>
      </c>
      <c r="AV93">
        <f t="shared" si="122"/>
        <v>0</v>
      </c>
      <c r="AW93">
        <f t="shared" si="123"/>
        <v>0</v>
      </c>
      <c r="AX93">
        <f t="shared" si="124"/>
        <v>0</v>
      </c>
      <c r="AY93">
        <f t="shared" si="125"/>
        <v>0</v>
      </c>
      <c r="AZ93">
        <f t="shared" si="126"/>
        <v>0</v>
      </c>
      <c r="BA93">
        <f t="shared" si="127"/>
        <v>0</v>
      </c>
      <c r="BB93">
        <f t="shared" si="128"/>
        <v>0</v>
      </c>
      <c r="BC93">
        <f t="shared" si="129"/>
        <v>0</v>
      </c>
    </row>
    <row r="94" spans="1:55" x14ac:dyDescent="0.2">
      <c r="A94" s="1"/>
    </row>
    <row r="95" spans="1:55" x14ac:dyDescent="0.2">
      <c r="B95" s="5">
        <v>2064</v>
      </c>
      <c r="C95" s="5">
        <v>927</v>
      </c>
      <c r="D95" s="5">
        <v>618</v>
      </c>
      <c r="E95" s="5">
        <v>321</v>
      </c>
      <c r="F95" s="5">
        <v>237</v>
      </c>
      <c r="G95" s="5">
        <v>171</v>
      </c>
      <c r="H95" s="5">
        <v>153</v>
      </c>
      <c r="I95" s="5">
        <v>234</v>
      </c>
      <c r="J95" s="5">
        <v>30</v>
      </c>
      <c r="K95" s="5">
        <v>3</v>
      </c>
      <c r="L95" s="5">
        <v>-15</v>
      </c>
      <c r="M95" s="5">
        <v>3</v>
      </c>
      <c r="N95" s="5">
        <v>-30</v>
      </c>
      <c r="O95" s="5">
        <v>66</v>
      </c>
      <c r="P95" s="5">
        <v>21</v>
      </c>
      <c r="Q95" s="5">
        <v>33</v>
      </c>
      <c r="R95" s="5">
        <v>72</v>
      </c>
      <c r="S95" s="5">
        <v>333</v>
      </c>
      <c r="T95" s="5">
        <v>555</v>
      </c>
      <c r="U95" s="5">
        <v>1113</v>
      </c>
      <c r="V95" s="5">
        <v>951</v>
      </c>
      <c r="W95" s="5">
        <v>1368</v>
      </c>
      <c r="X95" s="5">
        <v>1176</v>
      </c>
      <c r="Y95" s="5">
        <v>1680</v>
      </c>
      <c r="Z95">
        <f>SUM(B95:Y95)</f>
        <v>12084</v>
      </c>
      <c r="AB95" t="s">
        <v>28</v>
      </c>
      <c r="AC95" t="s">
        <v>29</v>
      </c>
      <c r="AD95" t="s">
        <v>32</v>
      </c>
    </row>
    <row r="96" spans="1:55" x14ac:dyDescent="0.2">
      <c r="B96" s="46">
        <f>B95/$Z$95</f>
        <v>0.17080436941410129</v>
      </c>
      <c r="C96" s="46">
        <f t="shared" ref="C96:Y96" si="130">C95/$Z$95</f>
        <v>7.6713008937437932E-2</v>
      </c>
      <c r="D96" s="46">
        <f t="shared" si="130"/>
        <v>5.1142005958291957E-2</v>
      </c>
      <c r="E96" s="31">
        <f t="shared" si="130"/>
        <v>2.6564051638530289E-2</v>
      </c>
      <c r="F96" s="31">
        <f t="shared" si="130"/>
        <v>1.961271102284012E-2</v>
      </c>
      <c r="G96" s="31">
        <f t="shared" si="130"/>
        <v>1.4150943396226415E-2</v>
      </c>
      <c r="H96" s="31">
        <f t="shared" si="130"/>
        <v>1.2661370407149951E-2</v>
      </c>
      <c r="I96" s="31">
        <f t="shared" si="130"/>
        <v>1.9364448857994043E-2</v>
      </c>
      <c r="J96" s="31">
        <f t="shared" si="130"/>
        <v>2.4826216484607746E-3</v>
      </c>
      <c r="K96" s="31">
        <f t="shared" si="130"/>
        <v>2.4826216484607745E-4</v>
      </c>
      <c r="L96" s="31">
        <f t="shared" si="130"/>
        <v>-1.2413108242303873E-3</v>
      </c>
      <c r="M96" s="31">
        <f t="shared" si="130"/>
        <v>2.4826216484607745E-4</v>
      </c>
      <c r="N96" s="31">
        <f t="shared" si="130"/>
        <v>-2.4826216484607746E-3</v>
      </c>
      <c r="O96" s="31">
        <f t="shared" si="130"/>
        <v>5.4617676266137038E-3</v>
      </c>
      <c r="P96" s="31">
        <f t="shared" si="130"/>
        <v>1.7378351539225421E-3</v>
      </c>
      <c r="Q96" s="31">
        <f t="shared" si="130"/>
        <v>2.7308838133068519E-3</v>
      </c>
      <c r="R96" s="31">
        <f t="shared" si="130"/>
        <v>5.9582919563058593E-3</v>
      </c>
      <c r="S96" s="31">
        <f t="shared" si="130"/>
        <v>2.7557100297914597E-2</v>
      </c>
      <c r="T96" s="31">
        <f t="shared" si="130"/>
        <v>4.5928500496524333E-2</v>
      </c>
      <c r="U96" s="46">
        <f t="shared" si="130"/>
        <v>9.2105263157894732E-2</v>
      </c>
      <c r="V96" s="46">
        <f t="shared" si="130"/>
        <v>7.8699106256206561E-2</v>
      </c>
      <c r="W96" s="46">
        <f t="shared" si="130"/>
        <v>0.11320754716981132</v>
      </c>
      <c r="X96" s="46">
        <f t="shared" si="130"/>
        <v>9.7318768619662363E-2</v>
      </c>
      <c r="Y96" s="46">
        <f t="shared" si="130"/>
        <v>0.13902681231380337</v>
      </c>
      <c r="Z96" s="6"/>
      <c r="AB96">
        <f>SUM(AB7:AB93)</f>
        <v>12084</v>
      </c>
      <c r="AC96">
        <f>SUM(AC7:AC93)</f>
        <v>543368.34782608727</v>
      </c>
      <c r="AD96">
        <f>SQRT(AC96)</f>
        <v>737.13523035199398</v>
      </c>
    </row>
    <row r="98" spans="5:5" x14ac:dyDescent="0.2">
      <c r="E9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"/>
  <sheetViews>
    <sheetView zoomScaleNormal="100" workbookViewId="0">
      <pane xSplit="1" ySplit="5" topLeftCell="B36" activePane="bottomRight" state="frozen"/>
      <selection activeCell="B7" sqref="B7:Y93"/>
      <selection pane="topRight" activeCell="B7" sqref="B7:Y93"/>
      <selection pane="bottomLeft" activeCell="B7" sqref="B7:Y93"/>
      <selection pane="bottomRight" activeCell="B7" sqref="B7:Y93"/>
    </sheetView>
  </sheetViews>
  <sheetFormatPr defaultColWidth="9.1640625" defaultRowHeight="12.75" customHeight="1" x14ac:dyDescent="0.2"/>
  <cols>
    <col min="1" max="1" width="10.1640625" style="9" customWidth="1"/>
    <col min="2" max="10" width="6.33203125" style="9" customWidth="1"/>
    <col min="11" max="14" width="5.6640625" style="9" customWidth="1"/>
    <col min="15" max="15" width="7.33203125" style="9" customWidth="1"/>
    <col min="16" max="16" width="5.6640625" style="9" customWidth="1"/>
    <col min="17" max="17" width="6.5" style="9" customWidth="1"/>
    <col min="18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35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1"/>
      <c r="AA6" s="22"/>
      <c r="AB6" s="23"/>
    </row>
    <row r="7" spans="1:28" ht="12.75" customHeight="1" x14ac:dyDescent="0.2">
      <c r="A7" s="26">
        <v>43634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4</v>
      </c>
      <c r="X7">
        <v>1</v>
      </c>
      <c r="Y7">
        <v>-3</v>
      </c>
      <c r="Z7" s="28">
        <f>SUM(B7:Y7)</f>
        <v>6</v>
      </c>
      <c r="AA7" s="22"/>
      <c r="AB7" s="29"/>
    </row>
    <row r="8" spans="1:28" ht="12.75" customHeight="1" x14ac:dyDescent="0.2">
      <c r="A8" s="26">
        <v>43635</v>
      </c>
      <c r="B8">
        <v>11</v>
      </c>
      <c r="C8">
        <v>1</v>
      </c>
      <c r="D8">
        <v>13</v>
      </c>
      <c r="E8">
        <v>4</v>
      </c>
      <c r="F8">
        <v>-1</v>
      </c>
      <c r="G8">
        <v>3</v>
      </c>
      <c r="H8">
        <v>-1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  <c r="X8">
        <v>1</v>
      </c>
      <c r="Y8">
        <v>2</v>
      </c>
      <c r="Z8" s="28">
        <f t="shared" ref="Z8:Z71" si="0">SUM(B8:Y8)</f>
        <v>37</v>
      </c>
      <c r="AA8" s="22"/>
      <c r="AB8" s="29"/>
    </row>
    <row r="9" spans="1:28" ht="12.75" customHeight="1" x14ac:dyDescent="0.2">
      <c r="A9" s="26">
        <v>43636</v>
      </c>
      <c r="B9">
        <v>17</v>
      </c>
      <c r="C9">
        <v>-3</v>
      </c>
      <c r="D9">
        <v>5</v>
      </c>
      <c r="E9">
        <v>5</v>
      </c>
      <c r="F9">
        <v>-3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-5</v>
      </c>
      <c r="Z9" s="28">
        <f t="shared" si="0"/>
        <v>19</v>
      </c>
      <c r="AA9" s="22"/>
      <c r="AB9" s="29"/>
    </row>
    <row r="10" spans="1:28" ht="12.75" customHeight="1" x14ac:dyDescent="0.2">
      <c r="A10" s="26">
        <v>43637</v>
      </c>
      <c r="B10">
        <v>-4</v>
      </c>
      <c r="C10">
        <v>2</v>
      </c>
      <c r="D10">
        <v>-1</v>
      </c>
      <c r="E10">
        <v>39</v>
      </c>
      <c r="F10">
        <v>35</v>
      </c>
      <c r="G10">
        <v>0</v>
      </c>
      <c r="H10">
        <v>22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4</v>
      </c>
      <c r="Z10" s="28">
        <f t="shared" si="0"/>
        <v>104</v>
      </c>
      <c r="AA10" s="22"/>
      <c r="AB10" s="29"/>
    </row>
    <row r="11" spans="1:28" ht="12.75" customHeight="1" x14ac:dyDescent="0.2">
      <c r="A11" s="26">
        <v>43638</v>
      </c>
      <c r="B11">
        <v>0</v>
      </c>
      <c r="C11">
        <v>-8</v>
      </c>
      <c r="D11">
        <v>0</v>
      </c>
      <c r="E11">
        <v>36</v>
      </c>
      <c r="F11">
        <v>12</v>
      </c>
      <c r="G11">
        <v>-27</v>
      </c>
      <c r="H11">
        <v>-1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 s="28">
        <f t="shared" si="0"/>
        <v>16</v>
      </c>
      <c r="AA11" s="22"/>
      <c r="AB11" s="29"/>
    </row>
    <row r="12" spans="1:28" ht="12.75" customHeight="1" x14ac:dyDescent="0.2">
      <c r="A12" s="26">
        <v>43639</v>
      </c>
      <c r="B12">
        <v>-3</v>
      </c>
      <c r="C12">
        <v>-4</v>
      </c>
      <c r="D12">
        <v>12</v>
      </c>
      <c r="E12">
        <v>-2</v>
      </c>
      <c r="F12">
        <v>69</v>
      </c>
      <c r="G12">
        <v>36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113</v>
      </c>
      <c r="AA12" s="22"/>
      <c r="AB12" s="29"/>
    </row>
    <row r="13" spans="1:28" ht="12.75" customHeight="1" x14ac:dyDescent="0.2">
      <c r="A13" s="26">
        <v>43640</v>
      </c>
      <c r="B13">
        <v>42</v>
      </c>
      <c r="C13">
        <v>110</v>
      </c>
      <c r="D13">
        <v>3</v>
      </c>
      <c r="E13">
        <v>18</v>
      </c>
      <c r="F13">
        <v>15</v>
      </c>
      <c r="G13">
        <v>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2</v>
      </c>
      <c r="Y13">
        <v>0</v>
      </c>
      <c r="Z13" s="28">
        <f t="shared" si="0"/>
        <v>197</v>
      </c>
      <c r="AA13" s="22"/>
      <c r="AB13" s="29"/>
    </row>
    <row r="14" spans="1:28" ht="12.75" customHeight="1" x14ac:dyDescent="0.2">
      <c r="A14" s="26">
        <v>43641</v>
      </c>
      <c r="B14">
        <v>30</v>
      </c>
      <c r="C14">
        <v>17</v>
      </c>
      <c r="D14">
        <v>2</v>
      </c>
      <c r="E14">
        <v>11</v>
      </c>
      <c r="F14">
        <v>-1</v>
      </c>
      <c r="G14">
        <v>-2</v>
      </c>
      <c r="H14">
        <v>1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2</v>
      </c>
      <c r="X14">
        <v>3</v>
      </c>
      <c r="Y14">
        <v>21</v>
      </c>
      <c r="Z14" s="28">
        <f t="shared" si="0"/>
        <v>93</v>
      </c>
      <c r="AA14" s="22"/>
      <c r="AB14" s="29"/>
    </row>
    <row r="15" spans="1:28" ht="12.75" customHeight="1" x14ac:dyDescent="0.2">
      <c r="A15" s="26">
        <v>43642</v>
      </c>
      <c r="B15">
        <v>-4</v>
      </c>
      <c r="C15">
        <v>22</v>
      </c>
      <c r="D15">
        <v>23</v>
      </c>
      <c r="E15">
        <v>11</v>
      </c>
      <c r="F15">
        <v>3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5</v>
      </c>
      <c r="X15">
        <v>7</v>
      </c>
      <c r="Y15">
        <v>18</v>
      </c>
      <c r="Z15" s="28">
        <f t="shared" si="0"/>
        <v>101</v>
      </c>
      <c r="AA15" s="22"/>
      <c r="AB15" s="29"/>
    </row>
    <row r="16" spans="1:28" ht="12.75" customHeight="1" x14ac:dyDescent="0.2">
      <c r="A16" s="26">
        <v>43643</v>
      </c>
      <c r="B16">
        <v>47</v>
      </c>
      <c r="C16">
        <v>11</v>
      </c>
      <c r="D16">
        <v>-4</v>
      </c>
      <c r="E16">
        <v>6</v>
      </c>
      <c r="F16">
        <v>7</v>
      </c>
      <c r="G16">
        <v>-6</v>
      </c>
      <c r="H16">
        <v>-4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2</v>
      </c>
      <c r="W16">
        <v>2</v>
      </c>
      <c r="X16">
        <v>7</v>
      </c>
      <c r="Y16">
        <v>85</v>
      </c>
      <c r="Z16" s="28">
        <f t="shared" si="0"/>
        <v>156</v>
      </c>
      <c r="AA16" s="22"/>
      <c r="AB16" s="29"/>
    </row>
    <row r="17" spans="1:35" ht="12.75" customHeight="1" x14ac:dyDescent="0.2">
      <c r="A17" s="26">
        <v>43644</v>
      </c>
      <c r="B17">
        <v>95</v>
      </c>
      <c r="C17">
        <v>4</v>
      </c>
      <c r="D17">
        <v>2</v>
      </c>
      <c r="E17">
        <v>-6</v>
      </c>
      <c r="F17">
        <v>-2</v>
      </c>
      <c r="G17">
        <v>-1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24</v>
      </c>
      <c r="P17">
        <v>3</v>
      </c>
      <c r="Q17">
        <v>15</v>
      </c>
      <c r="R17">
        <v>6</v>
      </c>
      <c r="S17">
        <v>16</v>
      </c>
      <c r="T17">
        <v>15</v>
      </c>
      <c r="U17">
        <v>7</v>
      </c>
      <c r="V17">
        <v>4</v>
      </c>
      <c r="W17">
        <v>58</v>
      </c>
      <c r="X17">
        <v>137</v>
      </c>
      <c r="Y17">
        <v>182</v>
      </c>
      <c r="Z17" s="28">
        <f t="shared" si="0"/>
        <v>561</v>
      </c>
      <c r="AA17" s="22"/>
      <c r="AB17" s="29"/>
    </row>
    <row r="18" spans="1:35" ht="12.75" customHeight="1" x14ac:dyDescent="0.2">
      <c r="A18" s="26">
        <v>43645</v>
      </c>
      <c r="B18">
        <v>733</v>
      </c>
      <c r="C18">
        <v>167</v>
      </c>
      <c r="D18">
        <v>64</v>
      </c>
      <c r="E18">
        <v>21</v>
      </c>
      <c r="F18">
        <v>8</v>
      </c>
      <c r="G18">
        <v>4</v>
      </c>
      <c r="H18">
        <v>-2</v>
      </c>
      <c r="I18">
        <v>-26</v>
      </c>
      <c r="J18">
        <v>3</v>
      </c>
      <c r="K18">
        <v>1</v>
      </c>
      <c r="L18">
        <v>0</v>
      </c>
      <c r="M18">
        <v>-2</v>
      </c>
      <c r="N18">
        <v>0</v>
      </c>
      <c r="O18">
        <v>0</v>
      </c>
      <c r="P18">
        <v>0</v>
      </c>
      <c r="Q18">
        <v>1</v>
      </c>
      <c r="R18">
        <v>0</v>
      </c>
      <c r="S18">
        <v>14</v>
      </c>
      <c r="T18">
        <v>15</v>
      </c>
      <c r="U18">
        <v>285</v>
      </c>
      <c r="V18">
        <v>10</v>
      </c>
      <c r="W18">
        <v>264</v>
      </c>
      <c r="X18">
        <v>674</v>
      </c>
      <c r="Y18">
        <v>70</v>
      </c>
      <c r="Z18" s="28">
        <f t="shared" si="0"/>
        <v>2304</v>
      </c>
      <c r="AA18" s="22"/>
      <c r="AB18" s="29"/>
    </row>
    <row r="19" spans="1:35" ht="12.75" customHeight="1" x14ac:dyDescent="0.2">
      <c r="A19" s="26">
        <v>43646</v>
      </c>
      <c r="B19">
        <v>97</v>
      </c>
      <c r="C19">
        <v>112</v>
      </c>
      <c r="D19">
        <v>161</v>
      </c>
      <c r="E19">
        <v>3</v>
      </c>
      <c r="F19">
        <v>5</v>
      </c>
      <c r="G19">
        <v>6</v>
      </c>
      <c r="H19">
        <v>1</v>
      </c>
      <c r="I19">
        <v>0</v>
      </c>
      <c r="J19">
        <v>0</v>
      </c>
      <c r="K19">
        <v>2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4</v>
      </c>
      <c r="V19">
        <v>16</v>
      </c>
      <c r="W19">
        <v>1</v>
      </c>
      <c r="X19">
        <v>13</v>
      </c>
      <c r="Y19">
        <v>148</v>
      </c>
      <c r="Z19" s="28">
        <f t="shared" si="0"/>
        <v>571</v>
      </c>
      <c r="AA19" s="22"/>
      <c r="AB19" s="29"/>
      <c r="AG19"/>
    </row>
    <row r="20" spans="1:35" ht="12.75" customHeight="1" x14ac:dyDescent="0.2">
      <c r="A20" s="26">
        <v>43647</v>
      </c>
      <c r="B20">
        <v>75</v>
      </c>
      <c r="C20">
        <v>7</v>
      </c>
      <c r="D20">
        <v>58</v>
      </c>
      <c r="E20">
        <v>15</v>
      </c>
      <c r="F20">
        <v>18</v>
      </c>
      <c r="G20">
        <v>23</v>
      </c>
      <c r="H20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0</v>
      </c>
      <c r="O20">
        <v>2</v>
      </c>
      <c r="P20">
        <v>0</v>
      </c>
      <c r="Q20">
        <v>11</v>
      </c>
      <c r="R20">
        <v>36</v>
      </c>
      <c r="S20">
        <v>44</v>
      </c>
      <c r="T20">
        <v>109</v>
      </c>
      <c r="U20">
        <v>26</v>
      </c>
      <c r="V20">
        <v>256</v>
      </c>
      <c r="W20">
        <v>618</v>
      </c>
      <c r="X20">
        <v>567</v>
      </c>
      <c r="Y20">
        <v>92</v>
      </c>
      <c r="Z20" s="28">
        <f t="shared" si="0"/>
        <v>1960</v>
      </c>
      <c r="AB20" s="29"/>
      <c r="AG20"/>
    </row>
    <row r="21" spans="1:35" ht="12.75" customHeight="1" x14ac:dyDescent="0.2">
      <c r="A21" s="26">
        <v>43648</v>
      </c>
      <c r="B21">
        <v>0</v>
      </c>
      <c r="C21">
        <v>5</v>
      </c>
      <c r="D21">
        <v>-4</v>
      </c>
      <c r="E21">
        <v>-5</v>
      </c>
      <c r="F21">
        <v>1</v>
      </c>
      <c r="G21">
        <v>0</v>
      </c>
      <c r="H21">
        <v>-66</v>
      </c>
      <c r="I21">
        <v>-121</v>
      </c>
      <c r="J21">
        <v>-8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1</v>
      </c>
      <c r="X21">
        <v>5</v>
      </c>
      <c r="Y21">
        <v>333</v>
      </c>
      <c r="Z21" s="28">
        <f t="shared" si="0"/>
        <v>147</v>
      </c>
      <c r="AB21" s="29"/>
      <c r="AG21"/>
      <c r="AI21"/>
    </row>
    <row r="22" spans="1:35" ht="12.75" customHeight="1" x14ac:dyDescent="0.2">
      <c r="A22" s="26">
        <v>43649</v>
      </c>
      <c r="B22">
        <v>182</v>
      </c>
      <c r="C22">
        <v>200</v>
      </c>
      <c r="D22">
        <v>103</v>
      </c>
      <c r="E22">
        <v>103</v>
      </c>
      <c r="F22">
        <v>1</v>
      </c>
      <c r="G22">
        <v>0</v>
      </c>
      <c r="H22">
        <v>2</v>
      </c>
      <c r="I22">
        <v>-9</v>
      </c>
      <c r="J22">
        <v>-23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9</v>
      </c>
      <c r="U22">
        <v>43</v>
      </c>
      <c r="V22">
        <v>787</v>
      </c>
      <c r="W22">
        <v>43</v>
      </c>
      <c r="X22">
        <v>0</v>
      </c>
      <c r="Y22">
        <v>0</v>
      </c>
      <c r="Z22" s="28">
        <f t="shared" si="0"/>
        <v>1447</v>
      </c>
      <c r="AB22" s="29"/>
      <c r="AG22"/>
      <c r="AI22"/>
    </row>
    <row r="23" spans="1:35" ht="12.75" customHeight="1" x14ac:dyDescent="0.2">
      <c r="A23" s="26">
        <v>43650</v>
      </c>
      <c r="B23">
        <v>59</v>
      </c>
      <c r="C23">
        <v>85</v>
      </c>
      <c r="D23">
        <v>9</v>
      </c>
      <c r="E23">
        <v>4</v>
      </c>
      <c r="F23">
        <v>0</v>
      </c>
      <c r="G23">
        <v>11</v>
      </c>
      <c r="H23">
        <v>6</v>
      </c>
      <c r="I23">
        <v>4</v>
      </c>
      <c r="J23">
        <v>2</v>
      </c>
      <c r="K23">
        <v>0</v>
      </c>
      <c r="L23">
        <v>-1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15</v>
      </c>
      <c r="T23">
        <v>172</v>
      </c>
      <c r="U23">
        <v>601</v>
      </c>
      <c r="V23">
        <v>571</v>
      </c>
      <c r="W23">
        <v>2664</v>
      </c>
      <c r="X23">
        <v>278</v>
      </c>
      <c r="Y23">
        <v>2</v>
      </c>
      <c r="Z23" s="28">
        <f t="shared" si="0"/>
        <v>4489</v>
      </c>
      <c r="AA23" s="30"/>
      <c r="AB23" s="29"/>
      <c r="AG23"/>
      <c r="AI23"/>
    </row>
    <row r="24" spans="1:35" ht="12.75" customHeight="1" x14ac:dyDescent="0.2">
      <c r="A24" s="26">
        <v>43651</v>
      </c>
      <c r="B24">
        <v>65</v>
      </c>
      <c r="C24">
        <v>234</v>
      </c>
      <c r="D24">
        <v>67</v>
      </c>
      <c r="E24">
        <v>14</v>
      </c>
      <c r="F24">
        <v>9</v>
      </c>
      <c r="G24">
        <v>-8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2</v>
      </c>
      <c r="T24">
        <v>70</v>
      </c>
      <c r="U24">
        <v>303</v>
      </c>
      <c r="V24">
        <v>3</v>
      </c>
      <c r="W24">
        <v>0</v>
      </c>
      <c r="X24">
        <v>6</v>
      </c>
      <c r="Y24">
        <v>32</v>
      </c>
      <c r="Z24" s="28">
        <f t="shared" si="0"/>
        <v>801</v>
      </c>
      <c r="AA24" s="30"/>
      <c r="AB24" s="29"/>
      <c r="AG24"/>
      <c r="AI24"/>
    </row>
    <row r="25" spans="1:35" ht="12.75" customHeight="1" x14ac:dyDescent="0.2">
      <c r="A25" s="26">
        <v>43652</v>
      </c>
      <c r="B25">
        <v>55</v>
      </c>
      <c r="C25">
        <v>53</v>
      </c>
      <c r="D25">
        <v>16</v>
      </c>
      <c r="E25">
        <v>0</v>
      </c>
      <c r="F25">
        <v>11</v>
      </c>
      <c r="G25">
        <v>1</v>
      </c>
      <c r="H25">
        <v>2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3</v>
      </c>
      <c r="S25">
        <v>20</v>
      </c>
      <c r="T25">
        <v>0</v>
      </c>
      <c r="U25">
        <v>313</v>
      </c>
      <c r="V25">
        <v>5</v>
      </c>
      <c r="W25">
        <v>6</v>
      </c>
      <c r="X25">
        <v>108</v>
      </c>
      <c r="Y25">
        <v>140</v>
      </c>
      <c r="Z25" s="28">
        <f t="shared" si="0"/>
        <v>735</v>
      </c>
      <c r="AA25" s="30"/>
      <c r="AB25" s="29"/>
      <c r="AG25"/>
      <c r="AH25"/>
      <c r="AI25"/>
    </row>
    <row r="26" spans="1:35" ht="12.75" customHeight="1" x14ac:dyDescent="0.2">
      <c r="A26" s="26">
        <v>43653</v>
      </c>
      <c r="B26">
        <v>731</v>
      </c>
      <c r="C26">
        <v>177</v>
      </c>
      <c r="D26">
        <v>6</v>
      </c>
      <c r="E26">
        <v>6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-1</v>
      </c>
      <c r="M26">
        <v>-35</v>
      </c>
      <c r="N26">
        <v>-78</v>
      </c>
      <c r="O26">
        <v>-12</v>
      </c>
      <c r="P26">
        <v>-3</v>
      </c>
      <c r="Q26">
        <v>1</v>
      </c>
      <c r="R26">
        <v>1</v>
      </c>
      <c r="S26">
        <v>6</v>
      </c>
      <c r="T26">
        <v>0</v>
      </c>
      <c r="U26">
        <v>1</v>
      </c>
      <c r="V26">
        <v>4</v>
      </c>
      <c r="W26">
        <v>1</v>
      </c>
      <c r="X26">
        <v>120</v>
      </c>
      <c r="Y26">
        <v>6</v>
      </c>
      <c r="Z26" s="28">
        <f t="shared" si="0"/>
        <v>932</v>
      </c>
      <c r="AA26" s="30"/>
      <c r="AB26" s="29"/>
      <c r="AC26" s="32"/>
      <c r="AG26"/>
      <c r="AH26"/>
      <c r="AI26"/>
    </row>
    <row r="27" spans="1:35" ht="12.75" customHeight="1" x14ac:dyDescent="0.2">
      <c r="A27" s="26">
        <v>43654</v>
      </c>
      <c r="B27">
        <v>30</v>
      </c>
      <c r="C27">
        <v>10</v>
      </c>
      <c r="D27">
        <v>0</v>
      </c>
      <c r="E27">
        <v>-4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-53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</v>
      </c>
      <c r="V27">
        <v>0</v>
      </c>
      <c r="W27">
        <v>10</v>
      </c>
      <c r="X27">
        <v>1</v>
      </c>
      <c r="Y27">
        <v>185</v>
      </c>
      <c r="Z27" s="28">
        <f t="shared" si="0"/>
        <v>184</v>
      </c>
      <c r="AA27" s="30"/>
      <c r="AB27" s="29"/>
      <c r="AG27"/>
      <c r="AH27"/>
      <c r="AI27"/>
    </row>
    <row r="28" spans="1:35" ht="12.75" customHeight="1" x14ac:dyDescent="0.2">
      <c r="A28" s="26">
        <v>43655</v>
      </c>
      <c r="B28">
        <v>251</v>
      </c>
      <c r="C28">
        <v>44</v>
      </c>
      <c r="D28">
        <v>6</v>
      </c>
      <c r="E28">
        <v>11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-21</v>
      </c>
      <c r="N28">
        <v>-16</v>
      </c>
      <c r="O28">
        <v>-8</v>
      </c>
      <c r="P28">
        <v>2</v>
      </c>
      <c r="Q28">
        <v>13</v>
      </c>
      <c r="R28">
        <v>-30</v>
      </c>
      <c r="S28">
        <v>0</v>
      </c>
      <c r="T28">
        <v>1</v>
      </c>
      <c r="U28">
        <v>1</v>
      </c>
      <c r="V28">
        <v>13</v>
      </c>
      <c r="W28">
        <v>4</v>
      </c>
      <c r="X28">
        <v>6</v>
      </c>
      <c r="Y28">
        <v>2</v>
      </c>
      <c r="Z28" s="28">
        <f t="shared" si="0"/>
        <v>281</v>
      </c>
      <c r="AA28" s="30"/>
      <c r="AB28" s="29"/>
      <c r="AG28"/>
      <c r="AH28"/>
      <c r="AI28"/>
    </row>
    <row r="29" spans="1:35" ht="12.75" customHeight="1" x14ac:dyDescent="0.2">
      <c r="A29" s="26">
        <v>43656</v>
      </c>
      <c r="B29">
        <v>-4</v>
      </c>
      <c r="C29">
        <v>1</v>
      </c>
      <c r="D29">
        <v>-47</v>
      </c>
      <c r="E29">
        <v>-4</v>
      </c>
      <c r="F29">
        <v>4</v>
      </c>
      <c r="G29">
        <v>1</v>
      </c>
      <c r="H29">
        <v>7</v>
      </c>
      <c r="I29">
        <v>1</v>
      </c>
      <c r="J29">
        <v>0</v>
      </c>
      <c r="K29">
        <v>0</v>
      </c>
      <c r="L29">
        <v>-10</v>
      </c>
      <c r="M29">
        <v>-21</v>
      </c>
      <c r="N29">
        <v>-11</v>
      </c>
      <c r="O29">
        <v>-9</v>
      </c>
      <c r="P29">
        <v>-17</v>
      </c>
      <c r="Q29">
        <v>1</v>
      </c>
      <c r="R29">
        <v>0</v>
      </c>
      <c r="S29">
        <v>4</v>
      </c>
      <c r="T29">
        <v>1</v>
      </c>
      <c r="U29">
        <v>48</v>
      </c>
      <c r="V29">
        <v>35</v>
      </c>
      <c r="W29">
        <v>32</v>
      </c>
      <c r="X29">
        <v>12</v>
      </c>
      <c r="Y29">
        <v>-4</v>
      </c>
      <c r="Z29" s="28">
        <f t="shared" si="0"/>
        <v>20</v>
      </c>
      <c r="AA29" s="30"/>
      <c r="AB29" s="29"/>
      <c r="AG29"/>
      <c r="AH29"/>
      <c r="AI29"/>
    </row>
    <row r="30" spans="1:35" ht="12.75" customHeight="1" x14ac:dyDescent="0.2">
      <c r="A30" s="26">
        <v>43657</v>
      </c>
      <c r="B30">
        <v>10</v>
      </c>
      <c r="C30">
        <v>27</v>
      </c>
      <c r="D30">
        <v>16</v>
      </c>
      <c r="E30">
        <v>2</v>
      </c>
      <c r="F30">
        <v>0</v>
      </c>
      <c r="G30">
        <v>-3</v>
      </c>
      <c r="H30">
        <v>2</v>
      </c>
      <c r="I30">
        <v>-1</v>
      </c>
      <c r="J30">
        <v>0</v>
      </c>
      <c r="K30">
        <v>1</v>
      </c>
      <c r="L30">
        <v>2</v>
      </c>
      <c r="M30">
        <v>0</v>
      </c>
      <c r="N30">
        <v>3</v>
      </c>
      <c r="O30">
        <v>-3</v>
      </c>
      <c r="P30">
        <v>-1</v>
      </c>
      <c r="Q30">
        <v>-1</v>
      </c>
      <c r="R30">
        <v>-4</v>
      </c>
      <c r="S30" s="45">
        <v>-1</v>
      </c>
      <c r="T30">
        <v>1</v>
      </c>
      <c r="U30">
        <v>9</v>
      </c>
      <c r="V30">
        <v>0</v>
      </c>
      <c r="W30">
        <v>-1</v>
      </c>
      <c r="X30">
        <v>1</v>
      </c>
      <c r="Y30">
        <v>5</v>
      </c>
      <c r="Z30" s="28">
        <f t="shared" si="0"/>
        <v>64</v>
      </c>
      <c r="AA30" s="30"/>
      <c r="AB30" s="29"/>
      <c r="AG30"/>
      <c r="AH30"/>
      <c r="AI30"/>
    </row>
    <row r="31" spans="1:35" ht="12.75" customHeight="1" x14ac:dyDescent="0.2">
      <c r="A31" s="26">
        <v>43658</v>
      </c>
      <c r="B31">
        <v>5</v>
      </c>
      <c r="C31">
        <v>-8</v>
      </c>
      <c r="D31">
        <v>-4</v>
      </c>
      <c r="E31">
        <v>1</v>
      </c>
      <c r="F31">
        <v>0</v>
      </c>
      <c r="G31">
        <v>-7</v>
      </c>
      <c r="H31">
        <v>2</v>
      </c>
      <c r="I31">
        <v>0</v>
      </c>
      <c r="J31">
        <v>1</v>
      </c>
      <c r="K31">
        <v>0</v>
      </c>
      <c r="L31">
        <v>-1</v>
      </c>
      <c r="M31">
        <v>0</v>
      </c>
      <c r="N31">
        <v>2</v>
      </c>
      <c r="O31">
        <v>0</v>
      </c>
      <c r="P31">
        <v>-2</v>
      </c>
      <c r="Q31">
        <v>0</v>
      </c>
      <c r="R31">
        <v>0</v>
      </c>
      <c r="S31">
        <v>5</v>
      </c>
      <c r="T31">
        <v>2</v>
      </c>
      <c r="U31">
        <v>6</v>
      </c>
      <c r="V31">
        <v>17</v>
      </c>
      <c r="W31">
        <v>19</v>
      </c>
      <c r="X31">
        <v>23</v>
      </c>
      <c r="Y31">
        <v>46</v>
      </c>
      <c r="Z31" s="28">
        <f t="shared" si="0"/>
        <v>107</v>
      </c>
      <c r="AA31" s="30"/>
      <c r="AB31" s="29"/>
      <c r="AG31"/>
      <c r="AH31"/>
      <c r="AI31"/>
    </row>
    <row r="32" spans="1:35" ht="12.75" customHeight="1" x14ac:dyDescent="0.2">
      <c r="A32" s="26">
        <v>43659</v>
      </c>
      <c r="B32">
        <v>27</v>
      </c>
      <c r="C32">
        <v>11</v>
      </c>
      <c r="D32">
        <v>11</v>
      </c>
      <c r="E32">
        <v>7</v>
      </c>
      <c r="F32">
        <v>6</v>
      </c>
      <c r="G32">
        <v>5</v>
      </c>
      <c r="H32">
        <v>4</v>
      </c>
      <c r="I32">
        <v>0</v>
      </c>
      <c r="J32">
        <v>2</v>
      </c>
      <c r="K32">
        <v>3</v>
      </c>
      <c r="L32">
        <v>0</v>
      </c>
      <c r="M32">
        <v>0</v>
      </c>
      <c r="N32">
        <v>0</v>
      </c>
      <c r="O32">
        <v>7</v>
      </c>
      <c r="P32">
        <v>1</v>
      </c>
      <c r="Q32">
        <v>3</v>
      </c>
      <c r="R32">
        <v>40</v>
      </c>
      <c r="S32">
        <v>43</v>
      </c>
      <c r="T32">
        <v>48</v>
      </c>
      <c r="U32">
        <v>186</v>
      </c>
      <c r="V32">
        <v>160</v>
      </c>
      <c r="W32">
        <v>176</v>
      </c>
      <c r="X32">
        <v>164</v>
      </c>
      <c r="Y32">
        <v>213</v>
      </c>
      <c r="Z32" s="28">
        <f t="shared" si="0"/>
        <v>1117</v>
      </c>
      <c r="AA32" s="30"/>
      <c r="AB32" s="29"/>
      <c r="AG32"/>
      <c r="AH32"/>
      <c r="AI32"/>
    </row>
    <row r="33" spans="1:36" ht="12.75" customHeight="1" x14ac:dyDescent="0.2">
      <c r="A33" s="26">
        <v>43660</v>
      </c>
      <c r="B33">
        <v>78</v>
      </c>
      <c r="C33">
        <v>47</v>
      </c>
      <c r="D33">
        <v>50</v>
      </c>
      <c r="E33">
        <v>8</v>
      </c>
      <c r="F33">
        <v>27</v>
      </c>
      <c r="G33">
        <v>10</v>
      </c>
      <c r="H33">
        <v>12</v>
      </c>
      <c r="I33">
        <v>7</v>
      </c>
      <c r="J33">
        <v>1</v>
      </c>
      <c r="K33">
        <v>9</v>
      </c>
      <c r="L33">
        <v>2</v>
      </c>
      <c r="M33">
        <v>0</v>
      </c>
      <c r="N33">
        <v>1</v>
      </c>
      <c r="O33">
        <v>2</v>
      </c>
      <c r="P33">
        <v>0</v>
      </c>
      <c r="Q33">
        <v>4</v>
      </c>
      <c r="R33">
        <v>3</v>
      </c>
      <c r="S33">
        <v>7</v>
      </c>
      <c r="T33">
        <v>49</v>
      </c>
      <c r="U33">
        <v>16</v>
      </c>
      <c r="V33">
        <v>166</v>
      </c>
      <c r="W33">
        <v>109</v>
      </c>
      <c r="X33">
        <v>73</v>
      </c>
      <c r="Y33">
        <v>230</v>
      </c>
      <c r="Z33" s="28">
        <f t="shared" si="0"/>
        <v>911</v>
      </c>
      <c r="AA33" s="30"/>
      <c r="AB33" s="29"/>
      <c r="AG33"/>
      <c r="AH33"/>
      <c r="AI33"/>
    </row>
    <row r="34" spans="1:36" ht="12.75" customHeight="1" x14ac:dyDescent="0.2">
      <c r="A34" s="26">
        <v>43661</v>
      </c>
      <c r="B34">
        <v>176</v>
      </c>
      <c r="C34">
        <v>198</v>
      </c>
      <c r="D34">
        <v>235</v>
      </c>
      <c r="E34">
        <v>35</v>
      </c>
      <c r="F34">
        <v>12</v>
      </c>
      <c r="G34">
        <v>49</v>
      </c>
      <c r="H34">
        <v>25</v>
      </c>
      <c r="I34">
        <v>0</v>
      </c>
      <c r="J34">
        <v>1</v>
      </c>
      <c r="K34">
        <v>2</v>
      </c>
      <c r="L34">
        <v>4</v>
      </c>
      <c r="M34">
        <v>3</v>
      </c>
      <c r="N34">
        <v>3</v>
      </c>
      <c r="O34">
        <v>5</v>
      </c>
      <c r="P34">
        <v>23</v>
      </c>
      <c r="Q34">
        <v>22</v>
      </c>
      <c r="R34">
        <v>10</v>
      </c>
      <c r="S34">
        <v>32</v>
      </c>
      <c r="T34">
        <v>4</v>
      </c>
      <c r="U34">
        <v>36</v>
      </c>
      <c r="V34">
        <v>177</v>
      </c>
      <c r="W34">
        <v>137</v>
      </c>
      <c r="X34">
        <v>103</v>
      </c>
      <c r="Y34">
        <v>611</v>
      </c>
      <c r="Z34" s="28">
        <f t="shared" si="0"/>
        <v>1903</v>
      </c>
      <c r="AA34" s="30"/>
      <c r="AB34" s="29"/>
      <c r="AG34"/>
      <c r="AH34"/>
      <c r="AI34"/>
    </row>
    <row r="35" spans="1:36" ht="12.75" customHeight="1" x14ac:dyDescent="0.2">
      <c r="A35" s="26">
        <v>43662</v>
      </c>
      <c r="B35">
        <v>1894</v>
      </c>
      <c r="C35">
        <v>1220</v>
      </c>
      <c r="D35">
        <v>129</v>
      </c>
      <c r="E35">
        <v>156</v>
      </c>
      <c r="F35">
        <v>187</v>
      </c>
      <c r="G35">
        <v>217</v>
      </c>
      <c r="H35">
        <v>673</v>
      </c>
      <c r="I35">
        <v>1702</v>
      </c>
      <c r="J35">
        <v>191</v>
      </c>
      <c r="K35">
        <v>26</v>
      </c>
      <c r="L35">
        <v>10</v>
      </c>
      <c r="M35">
        <v>95</v>
      </c>
      <c r="N35">
        <v>110</v>
      </c>
      <c r="O35">
        <v>92</v>
      </c>
      <c r="P35">
        <v>214</v>
      </c>
      <c r="Q35">
        <v>223</v>
      </c>
      <c r="R35">
        <v>120</v>
      </c>
      <c r="S35">
        <v>215</v>
      </c>
      <c r="T35">
        <v>2350</v>
      </c>
      <c r="U35">
        <v>2130</v>
      </c>
      <c r="V35">
        <v>1530</v>
      </c>
      <c r="W35">
        <v>170</v>
      </c>
      <c r="X35">
        <v>730</v>
      </c>
      <c r="Y35">
        <v>330</v>
      </c>
      <c r="Z35" s="28">
        <f>SUM(B35:Y35)</f>
        <v>14714</v>
      </c>
      <c r="AA35" s="30"/>
      <c r="AB35" s="29"/>
      <c r="AG35"/>
      <c r="AH35"/>
      <c r="AI35"/>
    </row>
    <row r="36" spans="1:36" ht="12.75" customHeight="1" x14ac:dyDescent="0.2">
      <c r="A36" s="26">
        <v>43663</v>
      </c>
      <c r="B36">
        <v>502</v>
      </c>
      <c r="C36">
        <v>207</v>
      </c>
      <c r="D36">
        <v>202</v>
      </c>
      <c r="E36">
        <v>8</v>
      </c>
      <c r="F36">
        <v>23</v>
      </c>
      <c r="G36">
        <v>20</v>
      </c>
      <c r="H36">
        <v>213</v>
      </c>
      <c r="I36">
        <v>68</v>
      </c>
      <c r="J36">
        <v>23</v>
      </c>
      <c r="K36">
        <v>8</v>
      </c>
      <c r="L36">
        <v>4</v>
      </c>
      <c r="M36">
        <v>1</v>
      </c>
      <c r="N36">
        <v>5</v>
      </c>
      <c r="O36">
        <v>12</v>
      </c>
      <c r="P36">
        <v>59</v>
      </c>
      <c r="Q36">
        <v>58</v>
      </c>
      <c r="R36">
        <v>107</v>
      </c>
      <c r="S36">
        <v>87</v>
      </c>
      <c r="T36">
        <v>66</v>
      </c>
      <c r="U36">
        <v>42</v>
      </c>
      <c r="V36">
        <v>108</v>
      </c>
      <c r="W36">
        <v>141</v>
      </c>
      <c r="X36">
        <v>358</v>
      </c>
      <c r="Y36">
        <v>383</v>
      </c>
      <c r="Z36" s="28">
        <f t="shared" si="0"/>
        <v>2705</v>
      </c>
      <c r="AA36" s="30"/>
      <c r="AB36" s="29"/>
      <c r="AG36"/>
      <c r="AH36"/>
      <c r="AI36"/>
    </row>
    <row r="37" spans="1:36" ht="12.75" customHeight="1" x14ac:dyDescent="0.2">
      <c r="A37" s="26">
        <v>43664</v>
      </c>
      <c r="B37">
        <v>1053</v>
      </c>
      <c r="C37">
        <v>629</v>
      </c>
      <c r="D37">
        <v>302</v>
      </c>
      <c r="E37">
        <v>46</v>
      </c>
      <c r="F37">
        <v>48</v>
      </c>
      <c r="G37">
        <v>135</v>
      </c>
      <c r="H37">
        <v>772</v>
      </c>
      <c r="I37">
        <v>855</v>
      </c>
      <c r="J37">
        <v>243</v>
      </c>
      <c r="K37">
        <v>4</v>
      </c>
      <c r="L37">
        <v>3</v>
      </c>
      <c r="M37">
        <v>-5</v>
      </c>
      <c r="N37">
        <v>7</v>
      </c>
      <c r="O37">
        <v>29</v>
      </c>
      <c r="P37">
        <v>51</v>
      </c>
      <c r="Q37">
        <v>21</v>
      </c>
      <c r="R37">
        <v>126</v>
      </c>
      <c r="S37">
        <v>273</v>
      </c>
      <c r="T37">
        <v>23</v>
      </c>
      <c r="U37">
        <v>38</v>
      </c>
      <c r="V37">
        <v>134</v>
      </c>
      <c r="W37">
        <v>326</v>
      </c>
      <c r="X37">
        <v>2020</v>
      </c>
      <c r="Y37">
        <v>752</v>
      </c>
      <c r="Z37" s="28">
        <f t="shared" si="0"/>
        <v>7885</v>
      </c>
      <c r="AA37" s="30"/>
      <c r="AB37" s="29"/>
      <c r="AG37"/>
      <c r="AH37"/>
      <c r="AI37"/>
    </row>
    <row r="38" spans="1:36" ht="12.75" customHeight="1" x14ac:dyDescent="0.2">
      <c r="A38" s="26">
        <v>43665</v>
      </c>
      <c r="B38">
        <v>362</v>
      </c>
      <c r="C38">
        <v>292</v>
      </c>
      <c r="D38">
        <v>94</v>
      </c>
      <c r="E38">
        <v>29</v>
      </c>
      <c r="F38">
        <v>32</v>
      </c>
      <c r="G38">
        <v>287</v>
      </c>
      <c r="H38">
        <v>324</v>
      </c>
      <c r="I38">
        <v>2568</v>
      </c>
      <c r="J38">
        <v>633</v>
      </c>
      <c r="K38">
        <v>3</v>
      </c>
      <c r="L38">
        <v>1</v>
      </c>
      <c r="M38">
        <v>2</v>
      </c>
      <c r="N38">
        <v>-1</v>
      </c>
      <c r="O38">
        <v>6</v>
      </c>
      <c r="P38">
        <v>-19</v>
      </c>
      <c r="Q38">
        <v>97</v>
      </c>
      <c r="R38">
        <v>555</v>
      </c>
      <c r="S38">
        <v>250</v>
      </c>
      <c r="T38">
        <v>3010</v>
      </c>
      <c r="U38">
        <v>64</v>
      </c>
      <c r="V38">
        <v>17</v>
      </c>
      <c r="W38">
        <v>40</v>
      </c>
      <c r="X38">
        <v>158</v>
      </c>
      <c r="Y38">
        <v>482</v>
      </c>
      <c r="Z38" s="28">
        <f t="shared" si="0"/>
        <v>9286</v>
      </c>
      <c r="AA38" s="30"/>
      <c r="AB38" s="29"/>
      <c r="AG38"/>
      <c r="AH38"/>
      <c r="AI38"/>
    </row>
    <row r="39" spans="1:36" ht="12.75" customHeight="1" x14ac:dyDescent="0.2">
      <c r="A39" s="26">
        <v>43666</v>
      </c>
      <c r="B39">
        <v>1378</v>
      </c>
      <c r="C39">
        <v>91</v>
      </c>
      <c r="D39">
        <v>132</v>
      </c>
      <c r="E39">
        <v>-36</v>
      </c>
      <c r="F39">
        <v>7</v>
      </c>
      <c r="G39">
        <v>44</v>
      </c>
      <c r="H39">
        <v>32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7</v>
      </c>
      <c r="P39">
        <v>3</v>
      </c>
      <c r="Q39">
        <v>8</v>
      </c>
      <c r="R39">
        <v>1</v>
      </c>
      <c r="S39">
        <v>-52</v>
      </c>
      <c r="T39">
        <v>134</v>
      </c>
      <c r="U39">
        <v>77</v>
      </c>
      <c r="V39">
        <v>103</v>
      </c>
      <c r="W39">
        <v>1075</v>
      </c>
      <c r="X39">
        <v>1266</v>
      </c>
      <c r="Y39">
        <v>1710</v>
      </c>
      <c r="Z39" s="28">
        <f t="shared" si="0"/>
        <v>5982</v>
      </c>
      <c r="AA39" s="30"/>
      <c r="AB39" s="29"/>
      <c r="AG39"/>
      <c r="AH39"/>
      <c r="AI39"/>
    </row>
    <row r="40" spans="1:36" ht="12.75" customHeight="1" x14ac:dyDescent="0.2">
      <c r="A40" s="26">
        <v>43667</v>
      </c>
      <c r="B40">
        <v>116</v>
      </c>
      <c r="C40">
        <v>30</v>
      </c>
      <c r="D40">
        <v>11</v>
      </c>
      <c r="E40">
        <v>2</v>
      </c>
      <c r="F40">
        <v>6</v>
      </c>
      <c r="G40">
        <v>22</v>
      </c>
      <c r="H40">
        <v>144</v>
      </c>
      <c r="I40">
        <v>32</v>
      </c>
      <c r="J40">
        <v>2</v>
      </c>
      <c r="K40">
        <v>2</v>
      </c>
      <c r="L40">
        <v>0</v>
      </c>
      <c r="M40">
        <v>0</v>
      </c>
      <c r="N40">
        <v>0</v>
      </c>
      <c r="O40">
        <v>-1</v>
      </c>
      <c r="P40">
        <v>0</v>
      </c>
      <c r="Q40">
        <v>2</v>
      </c>
      <c r="R40">
        <v>0</v>
      </c>
      <c r="S40">
        <v>2</v>
      </c>
      <c r="T40">
        <v>106</v>
      </c>
      <c r="U40">
        <v>26</v>
      </c>
      <c r="V40">
        <v>2</v>
      </c>
      <c r="W40">
        <v>18</v>
      </c>
      <c r="X40">
        <v>247</v>
      </c>
      <c r="Y40">
        <v>3469</v>
      </c>
      <c r="Z40" s="28">
        <f t="shared" si="0"/>
        <v>4238</v>
      </c>
      <c r="AA40" s="30"/>
      <c r="AB40" s="29"/>
      <c r="AG40"/>
      <c r="AH40"/>
      <c r="AI40"/>
      <c r="AJ40" s="27"/>
    </row>
    <row r="41" spans="1:36" ht="12.75" customHeight="1" x14ac:dyDescent="0.2">
      <c r="A41" s="26">
        <v>43668</v>
      </c>
      <c r="B41">
        <v>291</v>
      </c>
      <c r="C41">
        <v>133</v>
      </c>
      <c r="D41">
        <v>32</v>
      </c>
      <c r="E41">
        <v>26</v>
      </c>
      <c r="F41">
        <v>18</v>
      </c>
      <c r="G41">
        <v>152</v>
      </c>
      <c r="H41">
        <v>267</v>
      </c>
      <c r="I41">
        <v>119</v>
      </c>
      <c r="J41">
        <v>187</v>
      </c>
      <c r="K41">
        <v>8</v>
      </c>
      <c r="L41">
        <v>0</v>
      </c>
      <c r="M41">
        <v>2</v>
      </c>
      <c r="N41">
        <v>-5</v>
      </c>
      <c r="O41">
        <v>0</v>
      </c>
      <c r="P41">
        <v>-4</v>
      </c>
      <c r="Q41">
        <v>5</v>
      </c>
      <c r="R41">
        <v>-13</v>
      </c>
      <c r="S41">
        <v>315</v>
      </c>
      <c r="T41">
        <v>833</v>
      </c>
      <c r="U41">
        <v>1500</v>
      </c>
      <c r="V41">
        <v>32</v>
      </c>
      <c r="W41">
        <v>39</v>
      </c>
      <c r="X41">
        <v>142</v>
      </c>
      <c r="Y41">
        <v>1223</v>
      </c>
      <c r="Z41" s="28">
        <f t="shared" si="0"/>
        <v>5302</v>
      </c>
      <c r="AA41" s="30"/>
      <c r="AB41" s="29"/>
      <c r="AG41"/>
      <c r="AH41"/>
      <c r="AI41"/>
    </row>
    <row r="42" spans="1:36" ht="12.75" customHeight="1" x14ac:dyDescent="0.2">
      <c r="A42" s="26">
        <v>43669</v>
      </c>
      <c r="B42">
        <v>1260</v>
      </c>
      <c r="C42">
        <v>990</v>
      </c>
      <c r="D42">
        <v>197</v>
      </c>
      <c r="E42">
        <v>8</v>
      </c>
      <c r="F42">
        <v>87</v>
      </c>
      <c r="G42">
        <v>139</v>
      </c>
      <c r="H42">
        <v>1910</v>
      </c>
      <c r="I42">
        <v>1177</v>
      </c>
      <c r="J42">
        <v>165</v>
      </c>
      <c r="K42">
        <v>10</v>
      </c>
      <c r="L42">
        <v>2</v>
      </c>
      <c r="M42">
        <v>0</v>
      </c>
      <c r="N42">
        <v>4</v>
      </c>
      <c r="O42">
        <v>6</v>
      </c>
      <c r="P42">
        <v>-2</v>
      </c>
      <c r="Q42">
        <v>18</v>
      </c>
      <c r="R42">
        <v>52</v>
      </c>
      <c r="S42">
        <v>256</v>
      </c>
      <c r="T42">
        <v>725</v>
      </c>
      <c r="U42">
        <v>783</v>
      </c>
      <c r="V42">
        <v>1750</v>
      </c>
      <c r="W42">
        <v>1003</v>
      </c>
      <c r="X42">
        <v>3760</v>
      </c>
      <c r="Y42">
        <v>1302</v>
      </c>
      <c r="Z42" s="28">
        <f t="shared" si="0"/>
        <v>15602</v>
      </c>
      <c r="AA42" s="30"/>
      <c r="AB42" s="29"/>
      <c r="AG42"/>
      <c r="AH42"/>
      <c r="AI42"/>
    </row>
    <row r="43" spans="1:36" ht="12.75" customHeight="1" x14ac:dyDescent="0.2">
      <c r="A43" s="26">
        <v>43670</v>
      </c>
      <c r="B43">
        <v>53</v>
      </c>
      <c r="C43">
        <v>76</v>
      </c>
      <c r="D43">
        <v>11</v>
      </c>
      <c r="E43">
        <v>7</v>
      </c>
      <c r="F43">
        <v>2</v>
      </c>
      <c r="G43">
        <v>198</v>
      </c>
      <c r="H43">
        <v>254</v>
      </c>
      <c r="I43">
        <v>512</v>
      </c>
      <c r="J43">
        <v>49</v>
      </c>
      <c r="K43">
        <v>19</v>
      </c>
      <c r="L43">
        <v>23</v>
      </c>
      <c r="M43">
        <v>13</v>
      </c>
      <c r="N43">
        <v>2</v>
      </c>
      <c r="O43">
        <v>5</v>
      </c>
      <c r="P43">
        <v>4</v>
      </c>
      <c r="Q43">
        <v>39</v>
      </c>
      <c r="R43">
        <v>32</v>
      </c>
      <c r="S43">
        <v>4</v>
      </c>
      <c r="T43">
        <v>23</v>
      </c>
      <c r="U43">
        <v>292</v>
      </c>
      <c r="V43">
        <v>214</v>
      </c>
      <c r="W43">
        <v>1564</v>
      </c>
      <c r="X43">
        <v>252</v>
      </c>
      <c r="Y43">
        <v>84</v>
      </c>
      <c r="Z43" s="28">
        <f t="shared" si="0"/>
        <v>3732</v>
      </c>
      <c r="AA43" s="30"/>
      <c r="AB43" s="29"/>
      <c r="AG43"/>
      <c r="AH43"/>
      <c r="AI43"/>
    </row>
    <row r="44" spans="1:36" ht="12.75" customHeight="1" x14ac:dyDescent="0.2">
      <c r="A44" s="26">
        <v>43671</v>
      </c>
      <c r="B44">
        <v>103</v>
      </c>
      <c r="C44">
        <v>113</v>
      </c>
      <c r="D44">
        <v>10</v>
      </c>
      <c r="E44">
        <v>3</v>
      </c>
      <c r="F44">
        <v>0</v>
      </c>
      <c r="G44">
        <v>47</v>
      </c>
      <c r="H44">
        <v>117</v>
      </c>
      <c r="I44">
        <v>44</v>
      </c>
      <c r="J44">
        <v>55</v>
      </c>
      <c r="K44">
        <v>248</v>
      </c>
      <c r="L44">
        <v>9</v>
      </c>
      <c r="M44">
        <v>2</v>
      </c>
      <c r="N44">
        <v>2</v>
      </c>
      <c r="O44">
        <v>2</v>
      </c>
      <c r="P44">
        <v>16</v>
      </c>
      <c r="Q44">
        <v>25</v>
      </c>
      <c r="R44">
        <v>4</v>
      </c>
      <c r="S44">
        <v>6</v>
      </c>
      <c r="T44">
        <v>1</v>
      </c>
      <c r="U44">
        <v>2252</v>
      </c>
      <c r="V44">
        <v>370</v>
      </c>
      <c r="W44">
        <v>710</v>
      </c>
      <c r="X44">
        <v>462</v>
      </c>
      <c r="Y44">
        <v>362</v>
      </c>
      <c r="Z44" s="28">
        <f t="shared" si="0"/>
        <v>4963</v>
      </c>
      <c r="AA44" s="30"/>
      <c r="AB44" s="29"/>
      <c r="AG44"/>
      <c r="AH44"/>
      <c r="AI44"/>
    </row>
    <row r="45" spans="1:36" ht="12.75" customHeight="1" x14ac:dyDescent="0.2">
      <c r="A45" s="26">
        <v>43672</v>
      </c>
      <c r="B45">
        <v>973</v>
      </c>
      <c r="C45">
        <v>1433</v>
      </c>
      <c r="D45">
        <v>27</v>
      </c>
      <c r="E45">
        <v>10</v>
      </c>
      <c r="F45">
        <v>4</v>
      </c>
      <c r="G45">
        <v>28</v>
      </c>
      <c r="H45">
        <v>16</v>
      </c>
      <c r="I45">
        <v>132</v>
      </c>
      <c r="J45">
        <v>11</v>
      </c>
      <c r="K45">
        <v>3</v>
      </c>
      <c r="L45">
        <v>4</v>
      </c>
      <c r="M45">
        <v>0</v>
      </c>
      <c r="N45">
        <v>2</v>
      </c>
      <c r="O45">
        <v>2</v>
      </c>
      <c r="P45">
        <v>2</v>
      </c>
      <c r="Q45">
        <v>4</v>
      </c>
      <c r="R45">
        <v>-79</v>
      </c>
      <c r="S45">
        <v>91</v>
      </c>
      <c r="T45">
        <v>278</v>
      </c>
      <c r="U45">
        <v>17</v>
      </c>
      <c r="V45">
        <v>347</v>
      </c>
      <c r="W45">
        <v>764</v>
      </c>
      <c r="X45">
        <v>4</v>
      </c>
      <c r="Y45">
        <v>934</v>
      </c>
      <c r="Z45" s="28">
        <f t="shared" si="0"/>
        <v>5007</v>
      </c>
      <c r="AA45" s="30"/>
      <c r="AB45" s="29"/>
      <c r="AG45"/>
      <c r="AH45"/>
      <c r="AI45"/>
    </row>
    <row r="46" spans="1:36" ht="12.75" customHeight="1" x14ac:dyDescent="0.2">
      <c r="A46" s="26">
        <v>43673</v>
      </c>
      <c r="B46">
        <v>126</v>
      </c>
      <c r="C46">
        <v>57</v>
      </c>
      <c r="D46">
        <v>-2</v>
      </c>
      <c r="E46">
        <v>-677</v>
      </c>
      <c r="F46">
        <v>0</v>
      </c>
      <c r="G46">
        <v>7</v>
      </c>
      <c r="H46">
        <v>23</v>
      </c>
      <c r="I46">
        <v>-1</v>
      </c>
      <c r="J46">
        <v>5</v>
      </c>
      <c r="K46">
        <v>2</v>
      </c>
      <c r="L46">
        <v>4</v>
      </c>
      <c r="M46">
        <v>0</v>
      </c>
      <c r="N46">
        <v>1</v>
      </c>
      <c r="O46">
        <v>0</v>
      </c>
      <c r="P46">
        <v>1</v>
      </c>
      <c r="Q46">
        <v>3</v>
      </c>
      <c r="R46">
        <v>16</v>
      </c>
      <c r="S46">
        <v>25</v>
      </c>
      <c r="T46">
        <v>48</v>
      </c>
      <c r="U46">
        <v>43</v>
      </c>
      <c r="V46">
        <v>4</v>
      </c>
      <c r="W46">
        <v>212</v>
      </c>
      <c r="X46">
        <v>214</v>
      </c>
      <c r="Y46">
        <v>137</v>
      </c>
      <c r="Z46" s="28">
        <f t="shared" si="0"/>
        <v>248</v>
      </c>
      <c r="AA46" s="30"/>
      <c r="AB46" s="29"/>
      <c r="AG46"/>
      <c r="AH46"/>
    </row>
    <row r="47" spans="1:36" ht="12.75" customHeight="1" x14ac:dyDescent="0.2">
      <c r="A47" s="26">
        <v>43674</v>
      </c>
      <c r="B47">
        <v>205</v>
      </c>
      <c r="C47">
        <v>44</v>
      </c>
      <c r="D47">
        <v>37</v>
      </c>
      <c r="E47">
        <v>8</v>
      </c>
      <c r="F47">
        <v>11</v>
      </c>
      <c r="G47">
        <v>43</v>
      </c>
      <c r="H47">
        <v>148</v>
      </c>
      <c r="I47">
        <v>75</v>
      </c>
      <c r="J47">
        <v>6</v>
      </c>
      <c r="K47">
        <v>6</v>
      </c>
      <c r="L47">
        <v>2</v>
      </c>
      <c r="M47">
        <v>3</v>
      </c>
      <c r="N47">
        <v>38</v>
      </c>
      <c r="O47">
        <v>13</v>
      </c>
      <c r="P47">
        <v>16</v>
      </c>
      <c r="Q47">
        <v>12</v>
      </c>
      <c r="R47">
        <v>20</v>
      </c>
      <c r="S47">
        <v>9</v>
      </c>
      <c r="T47">
        <v>183</v>
      </c>
      <c r="U47">
        <v>89</v>
      </c>
      <c r="V47">
        <v>71</v>
      </c>
      <c r="W47">
        <v>92</v>
      </c>
      <c r="X47">
        <v>41</v>
      </c>
      <c r="Y47">
        <v>43</v>
      </c>
      <c r="Z47" s="28">
        <f t="shared" si="0"/>
        <v>1215</v>
      </c>
      <c r="AA47" s="30"/>
      <c r="AB47" s="29"/>
      <c r="AG47"/>
      <c r="AH47"/>
    </row>
    <row r="48" spans="1:36" ht="12.75" customHeight="1" x14ac:dyDescent="0.2">
      <c r="A48" s="26">
        <v>43675</v>
      </c>
      <c r="B48">
        <v>61</v>
      </c>
      <c r="C48">
        <v>134</v>
      </c>
      <c r="D48">
        <v>137</v>
      </c>
      <c r="E48">
        <v>39</v>
      </c>
      <c r="F48">
        <v>9</v>
      </c>
      <c r="G48">
        <v>72</v>
      </c>
      <c r="H48">
        <v>414</v>
      </c>
      <c r="I48">
        <v>30</v>
      </c>
      <c r="J48">
        <v>0</v>
      </c>
      <c r="K48">
        <v>3</v>
      </c>
      <c r="L48">
        <v>5</v>
      </c>
      <c r="M48">
        <v>2</v>
      </c>
      <c r="N48">
        <v>20</v>
      </c>
      <c r="O48">
        <v>18</v>
      </c>
      <c r="P48">
        <v>7</v>
      </c>
      <c r="Q48">
        <v>126</v>
      </c>
      <c r="R48">
        <v>101</v>
      </c>
      <c r="S48">
        <v>160</v>
      </c>
      <c r="T48">
        <v>18</v>
      </c>
      <c r="U48">
        <v>80</v>
      </c>
      <c r="V48">
        <v>230</v>
      </c>
      <c r="W48">
        <v>486</v>
      </c>
      <c r="X48">
        <v>601</v>
      </c>
      <c r="Y48">
        <v>738</v>
      </c>
      <c r="Z48" s="28">
        <f t="shared" si="0"/>
        <v>3491</v>
      </c>
      <c r="AA48" s="30"/>
      <c r="AB48" s="29"/>
      <c r="AG48"/>
      <c r="AH48"/>
    </row>
    <row r="49" spans="1:28" ht="12.75" customHeight="1" x14ac:dyDescent="0.2">
      <c r="A49" s="26">
        <v>43676</v>
      </c>
      <c r="B49">
        <v>381</v>
      </c>
      <c r="C49">
        <v>162</v>
      </c>
      <c r="D49">
        <v>72</v>
      </c>
      <c r="E49">
        <v>20</v>
      </c>
      <c r="F49">
        <v>9</v>
      </c>
      <c r="G49">
        <v>78</v>
      </c>
      <c r="H49">
        <v>643</v>
      </c>
      <c r="I49">
        <v>32</v>
      </c>
      <c r="J49">
        <v>8</v>
      </c>
      <c r="K49">
        <v>2</v>
      </c>
      <c r="L49">
        <v>0</v>
      </c>
      <c r="M49">
        <v>1</v>
      </c>
      <c r="N49">
        <v>5</v>
      </c>
      <c r="O49">
        <v>24</v>
      </c>
      <c r="P49">
        <v>22</v>
      </c>
      <c r="Q49">
        <v>117</v>
      </c>
      <c r="R49">
        <v>28</v>
      </c>
      <c r="S49">
        <v>26</v>
      </c>
      <c r="T49">
        <v>102</v>
      </c>
      <c r="U49">
        <v>280</v>
      </c>
      <c r="V49">
        <v>94</v>
      </c>
      <c r="W49">
        <v>631</v>
      </c>
      <c r="X49">
        <v>627</v>
      </c>
      <c r="Y49">
        <v>670</v>
      </c>
      <c r="Z49" s="28">
        <f t="shared" si="0"/>
        <v>4034</v>
      </c>
      <c r="AA49" s="30"/>
      <c r="AB49" s="29"/>
    </row>
    <row r="50" spans="1:28" ht="12.75" customHeight="1" x14ac:dyDescent="0.2">
      <c r="A50" s="26">
        <v>43677</v>
      </c>
      <c r="B50">
        <v>69</v>
      </c>
      <c r="C50">
        <v>274</v>
      </c>
      <c r="D50">
        <v>66</v>
      </c>
      <c r="E50">
        <v>8</v>
      </c>
      <c r="F50">
        <v>10</v>
      </c>
      <c r="G50">
        <v>11</v>
      </c>
      <c r="H50">
        <v>355</v>
      </c>
      <c r="I50">
        <v>14</v>
      </c>
      <c r="J50">
        <v>0</v>
      </c>
      <c r="K50">
        <v>-1</v>
      </c>
      <c r="L50">
        <v>15</v>
      </c>
      <c r="M50">
        <v>3</v>
      </c>
      <c r="N50">
        <v>1</v>
      </c>
      <c r="O50">
        <v>1</v>
      </c>
      <c r="P50">
        <v>13</v>
      </c>
      <c r="Q50">
        <v>82</v>
      </c>
      <c r="R50">
        <v>44</v>
      </c>
      <c r="S50">
        <v>293</v>
      </c>
      <c r="T50">
        <v>66</v>
      </c>
      <c r="U50">
        <v>115</v>
      </c>
      <c r="V50">
        <v>316</v>
      </c>
      <c r="W50">
        <v>759</v>
      </c>
      <c r="X50">
        <v>24</v>
      </c>
      <c r="Y50">
        <v>28</v>
      </c>
      <c r="Z50" s="28">
        <f t="shared" si="0"/>
        <v>2566</v>
      </c>
      <c r="AA50" s="30"/>
      <c r="AB50" s="29"/>
    </row>
    <row r="51" spans="1:28" ht="12.75" customHeight="1" x14ac:dyDescent="0.2">
      <c r="A51" s="26">
        <v>43678</v>
      </c>
      <c r="B51">
        <v>72</v>
      </c>
      <c r="C51">
        <v>21</v>
      </c>
      <c r="D51">
        <v>14</v>
      </c>
      <c r="E51">
        <v>7</v>
      </c>
      <c r="F51">
        <v>7</v>
      </c>
      <c r="G51">
        <v>10</v>
      </c>
      <c r="H51">
        <v>349</v>
      </c>
      <c r="I51">
        <v>8</v>
      </c>
      <c r="J51">
        <v>4</v>
      </c>
      <c r="K51">
        <v>-6</v>
      </c>
      <c r="L51">
        <v>0</v>
      </c>
      <c r="M51">
        <v>1</v>
      </c>
      <c r="N51"/>
      <c r="O51"/>
      <c r="P51"/>
      <c r="Q51"/>
      <c r="R51">
        <v>0</v>
      </c>
      <c r="S51">
        <v>1</v>
      </c>
      <c r="T51">
        <v>0</v>
      </c>
      <c r="U51">
        <v>12</v>
      </c>
      <c r="V51">
        <v>31</v>
      </c>
      <c r="W51">
        <v>24</v>
      </c>
      <c r="X51">
        <v>11</v>
      </c>
      <c r="Y51">
        <v>41</v>
      </c>
      <c r="Z51" s="28">
        <f t="shared" si="0"/>
        <v>607</v>
      </c>
      <c r="AA51" s="30"/>
      <c r="AB51" s="29"/>
    </row>
    <row r="52" spans="1:28" ht="12.75" customHeight="1" x14ac:dyDescent="0.2">
      <c r="A52" s="26">
        <v>43679</v>
      </c>
      <c r="B52">
        <v>175</v>
      </c>
      <c r="C52">
        <v>103</v>
      </c>
      <c r="D52">
        <v>27</v>
      </c>
      <c r="E52">
        <v>16</v>
      </c>
      <c r="F52">
        <v>10</v>
      </c>
      <c r="G52">
        <v>17</v>
      </c>
      <c r="H52">
        <v>16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14</v>
      </c>
      <c r="S52">
        <v>1</v>
      </c>
      <c r="T52">
        <v>4</v>
      </c>
      <c r="U52">
        <v>3</v>
      </c>
      <c r="V52">
        <v>6</v>
      </c>
      <c r="W52">
        <v>24</v>
      </c>
      <c r="X52">
        <v>15</v>
      </c>
      <c r="Y52">
        <v>16</v>
      </c>
      <c r="Z52" s="28">
        <f t="shared" si="0"/>
        <v>455</v>
      </c>
      <c r="AA52" s="30"/>
      <c r="AB52" s="29"/>
    </row>
    <row r="53" spans="1:28" ht="12.75" customHeight="1" x14ac:dyDescent="0.2">
      <c r="A53" s="26">
        <v>43680</v>
      </c>
      <c r="B53">
        <v>122</v>
      </c>
      <c r="C53">
        <v>74</v>
      </c>
      <c r="D53">
        <v>30</v>
      </c>
      <c r="E53">
        <v>24</v>
      </c>
      <c r="F53">
        <v>13</v>
      </c>
      <c r="G53">
        <v>5</v>
      </c>
      <c r="H53">
        <v>21</v>
      </c>
      <c r="I53">
        <v>16</v>
      </c>
      <c r="J53">
        <v>1</v>
      </c>
      <c r="K53">
        <v>3</v>
      </c>
      <c r="L53">
        <v>2</v>
      </c>
      <c r="M53">
        <v>1</v>
      </c>
      <c r="N53">
        <v>3</v>
      </c>
      <c r="O53">
        <v>1</v>
      </c>
      <c r="P53">
        <v>-6</v>
      </c>
      <c r="Q53">
        <v>-4</v>
      </c>
      <c r="R53">
        <v>12</v>
      </c>
      <c r="S53">
        <v>10</v>
      </c>
      <c r="T53">
        <v>24</v>
      </c>
      <c r="U53">
        <v>7</v>
      </c>
      <c r="V53">
        <v>6</v>
      </c>
      <c r="W53">
        <v>74</v>
      </c>
      <c r="X53">
        <v>28</v>
      </c>
      <c r="Y53">
        <v>99</v>
      </c>
      <c r="Z53" s="28">
        <f t="shared" si="0"/>
        <v>566</v>
      </c>
      <c r="AA53" s="30"/>
      <c r="AB53" s="29"/>
    </row>
    <row r="54" spans="1:28" ht="12.75" customHeight="1" x14ac:dyDescent="0.2">
      <c r="A54" s="26">
        <v>43681</v>
      </c>
      <c r="B54">
        <v>38</v>
      </c>
      <c r="C54">
        <v>75</v>
      </c>
      <c r="D54">
        <v>18</v>
      </c>
      <c r="E54">
        <v>13</v>
      </c>
      <c r="F54">
        <v>5</v>
      </c>
      <c r="G54">
        <v>3</v>
      </c>
      <c r="H54">
        <v>9</v>
      </c>
      <c r="I54">
        <v>13</v>
      </c>
      <c r="J54">
        <v>0</v>
      </c>
      <c r="K54">
        <v>0</v>
      </c>
      <c r="L54">
        <v>3</v>
      </c>
      <c r="M54">
        <v>1</v>
      </c>
      <c r="N54">
        <v>0</v>
      </c>
      <c r="O54">
        <v>1</v>
      </c>
      <c r="P54">
        <v>1</v>
      </c>
      <c r="Q54">
        <v>4</v>
      </c>
      <c r="R54">
        <v>2</v>
      </c>
      <c r="S54">
        <v>22</v>
      </c>
      <c r="T54">
        <v>9</v>
      </c>
      <c r="U54">
        <v>110</v>
      </c>
      <c r="V54">
        <v>20</v>
      </c>
      <c r="W54">
        <v>47</v>
      </c>
      <c r="X54">
        <v>34</v>
      </c>
      <c r="Y54">
        <v>30</v>
      </c>
      <c r="Z54" s="28">
        <f t="shared" si="0"/>
        <v>458</v>
      </c>
      <c r="AA54" s="30"/>
      <c r="AB54" s="29"/>
    </row>
    <row r="55" spans="1:28" ht="12.75" customHeight="1" x14ac:dyDescent="0.2">
      <c r="A55" s="26">
        <v>43682</v>
      </c>
      <c r="B55">
        <v>169</v>
      </c>
      <c r="C55">
        <v>49</v>
      </c>
      <c r="D55">
        <v>22</v>
      </c>
      <c r="E55">
        <v>9</v>
      </c>
      <c r="F55">
        <v>6</v>
      </c>
      <c r="G55">
        <v>4</v>
      </c>
      <c r="H55">
        <v>5</v>
      </c>
      <c r="I55">
        <v>-12</v>
      </c>
      <c r="J55">
        <v>13</v>
      </c>
      <c r="K55">
        <v>-10</v>
      </c>
      <c r="L55">
        <v>-12</v>
      </c>
      <c r="M55">
        <v>-35</v>
      </c>
      <c r="N55">
        <v>-4</v>
      </c>
      <c r="O55">
        <v>9</v>
      </c>
      <c r="P55">
        <v>13</v>
      </c>
      <c r="Q55">
        <v>43</v>
      </c>
      <c r="R55">
        <v>30</v>
      </c>
      <c r="S55">
        <v>35</v>
      </c>
      <c r="T55">
        <v>36</v>
      </c>
      <c r="U55">
        <v>7</v>
      </c>
      <c r="V55">
        <v>23</v>
      </c>
      <c r="W55">
        <v>26</v>
      </c>
      <c r="X55">
        <v>7</v>
      </c>
      <c r="Y55">
        <v>6</v>
      </c>
      <c r="Z55" s="28">
        <f t="shared" si="0"/>
        <v>439</v>
      </c>
      <c r="AA55" s="30"/>
      <c r="AB55" s="29"/>
    </row>
    <row r="56" spans="1:28" ht="12.75" customHeight="1" x14ac:dyDescent="0.2">
      <c r="A56" s="26">
        <v>43683</v>
      </c>
      <c r="B56">
        <v>22</v>
      </c>
      <c r="C56">
        <v>9</v>
      </c>
      <c r="D56">
        <v>19</v>
      </c>
      <c r="E56">
        <v>13</v>
      </c>
      <c r="F56">
        <v>7</v>
      </c>
      <c r="G56">
        <v>4</v>
      </c>
      <c r="H56">
        <v>4</v>
      </c>
      <c r="I56">
        <v>11</v>
      </c>
      <c r="J56">
        <v>-6</v>
      </c>
      <c r="K56">
        <v>-1</v>
      </c>
      <c r="L56">
        <v>-2</v>
      </c>
      <c r="M56">
        <v>-1</v>
      </c>
      <c r="N56">
        <v>-2</v>
      </c>
      <c r="O56">
        <v>-36</v>
      </c>
      <c r="P56">
        <v>-12</v>
      </c>
      <c r="Q56">
        <v>-9</v>
      </c>
      <c r="R56">
        <v>69</v>
      </c>
      <c r="S56">
        <v>15</v>
      </c>
      <c r="T56">
        <v>18</v>
      </c>
      <c r="U56">
        <v>5</v>
      </c>
      <c r="V56">
        <v>8</v>
      </c>
      <c r="W56">
        <v>23</v>
      </c>
      <c r="X56">
        <v>15</v>
      </c>
      <c r="Y56">
        <v>24</v>
      </c>
      <c r="Z56" s="28">
        <f t="shared" si="0"/>
        <v>197</v>
      </c>
      <c r="AA56" s="30"/>
      <c r="AB56" s="29"/>
    </row>
    <row r="57" spans="1:28" ht="12.75" customHeight="1" x14ac:dyDescent="0.2">
      <c r="A57" s="26">
        <v>43684</v>
      </c>
      <c r="B57">
        <v>-4</v>
      </c>
      <c r="C57">
        <v>-1</v>
      </c>
      <c r="D57">
        <v>8</v>
      </c>
      <c r="E57">
        <v>2</v>
      </c>
      <c r="F57">
        <v>-4</v>
      </c>
      <c r="G57">
        <v>2</v>
      </c>
      <c r="H57">
        <v>-10</v>
      </c>
      <c r="I57">
        <v>18</v>
      </c>
      <c r="J57">
        <v>-4</v>
      </c>
      <c r="K57">
        <v>-2</v>
      </c>
      <c r="L57">
        <v>-2</v>
      </c>
      <c r="M57">
        <v>-3</v>
      </c>
      <c r="N57">
        <v>-1</v>
      </c>
      <c r="O57">
        <v>1</v>
      </c>
      <c r="P57">
        <v>0</v>
      </c>
      <c r="Q57">
        <v>0</v>
      </c>
      <c r="R57">
        <v>-8</v>
      </c>
      <c r="S57">
        <v>1</v>
      </c>
      <c r="T57">
        <v>-1</v>
      </c>
      <c r="U57">
        <v>7</v>
      </c>
      <c r="V57">
        <v>-3</v>
      </c>
      <c r="W57">
        <v>4</v>
      </c>
      <c r="X57">
        <v>13</v>
      </c>
      <c r="Y57">
        <v>24</v>
      </c>
      <c r="Z57" s="28">
        <f t="shared" si="0"/>
        <v>37</v>
      </c>
      <c r="AA57" s="30"/>
      <c r="AB57" s="29"/>
    </row>
    <row r="58" spans="1:28" ht="12.75" customHeight="1" x14ac:dyDescent="0.2">
      <c r="A58" s="26">
        <v>43685</v>
      </c>
      <c r="B58">
        <v>9</v>
      </c>
      <c r="C58">
        <v>8</v>
      </c>
      <c r="D58">
        <v>10</v>
      </c>
      <c r="E58">
        <v>11</v>
      </c>
      <c r="F58">
        <v>9</v>
      </c>
      <c r="G58">
        <v>7</v>
      </c>
      <c r="H58">
        <v>15</v>
      </c>
      <c r="I58">
        <v>12</v>
      </c>
      <c r="J58">
        <v>6</v>
      </c>
      <c r="K58">
        <v>3</v>
      </c>
      <c r="L58">
        <v>0</v>
      </c>
      <c r="M58">
        <v>4</v>
      </c>
      <c r="N58">
        <v>-2</v>
      </c>
      <c r="O58">
        <v>0</v>
      </c>
      <c r="P58">
        <v>-7</v>
      </c>
      <c r="Q58">
        <v>-1</v>
      </c>
      <c r="R58">
        <v>0</v>
      </c>
      <c r="S58">
        <v>2</v>
      </c>
      <c r="T58">
        <v>22</v>
      </c>
      <c r="U58">
        <v>10</v>
      </c>
      <c r="V58">
        <v>4</v>
      </c>
      <c r="W58">
        <v>4</v>
      </c>
      <c r="X58">
        <v>6</v>
      </c>
      <c r="Y58">
        <v>4</v>
      </c>
      <c r="Z58" s="28">
        <f t="shared" si="0"/>
        <v>136</v>
      </c>
      <c r="AA58" s="30"/>
      <c r="AB58" s="29"/>
    </row>
    <row r="59" spans="1:28" ht="12.75" customHeight="1" x14ac:dyDescent="0.2">
      <c r="A59" s="26">
        <v>43686</v>
      </c>
      <c r="B59">
        <v>2</v>
      </c>
      <c r="C59">
        <v>0</v>
      </c>
      <c r="D59">
        <v>2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2</v>
      </c>
      <c r="O59">
        <v>0</v>
      </c>
      <c r="P59">
        <v>0</v>
      </c>
      <c r="Q59">
        <v>3</v>
      </c>
      <c r="R59">
        <v>0</v>
      </c>
      <c r="S59">
        <v>1</v>
      </c>
      <c r="T59">
        <v>1</v>
      </c>
      <c r="U59">
        <v>3</v>
      </c>
      <c r="V59">
        <v>9</v>
      </c>
      <c r="W59">
        <v>12</v>
      </c>
      <c r="X59">
        <v>14</v>
      </c>
      <c r="Y59">
        <v>12</v>
      </c>
      <c r="Z59" s="28">
        <f t="shared" si="0"/>
        <v>69</v>
      </c>
      <c r="AA59" s="30"/>
      <c r="AB59" s="29"/>
    </row>
    <row r="60" spans="1:28" ht="12.75" customHeight="1" x14ac:dyDescent="0.2">
      <c r="A60" s="26">
        <v>43687</v>
      </c>
      <c r="B60">
        <v>8</v>
      </c>
      <c r="C60">
        <v>3</v>
      </c>
      <c r="D60">
        <v>6</v>
      </c>
      <c r="E60">
        <v>4</v>
      </c>
      <c r="F60">
        <v>1</v>
      </c>
      <c r="G60">
        <v>1</v>
      </c>
      <c r="H60">
        <v>5</v>
      </c>
      <c r="I60">
        <v>4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5</v>
      </c>
      <c r="Q60">
        <v>3</v>
      </c>
      <c r="R60">
        <v>0</v>
      </c>
      <c r="S60">
        <v>2</v>
      </c>
      <c r="T60">
        <v>3</v>
      </c>
      <c r="U60">
        <v>1</v>
      </c>
      <c r="V60">
        <v>4</v>
      </c>
      <c r="W60">
        <v>4</v>
      </c>
      <c r="X60">
        <v>9</v>
      </c>
      <c r="Y60">
        <v>4</v>
      </c>
      <c r="Z60" s="28">
        <f t="shared" si="0"/>
        <v>70</v>
      </c>
      <c r="AA60" s="30"/>
      <c r="AB60" s="29"/>
    </row>
    <row r="61" spans="1:28" ht="12.75" customHeight="1" x14ac:dyDescent="0.2">
      <c r="A61" s="26">
        <v>43688</v>
      </c>
      <c r="B61">
        <v>12</v>
      </c>
      <c r="C61">
        <v>11</v>
      </c>
      <c r="D61">
        <v>9</v>
      </c>
      <c r="E61">
        <v>1</v>
      </c>
      <c r="F61">
        <v>3</v>
      </c>
      <c r="G61">
        <v>1</v>
      </c>
      <c r="H61">
        <v>7</v>
      </c>
      <c r="I61">
        <v>6</v>
      </c>
      <c r="J61">
        <v>3</v>
      </c>
      <c r="K61">
        <v>-2</v>
      </c>
      <c r="L61">
        <v>1</v>
      </c>
      <c r="M61">
        <v>0</v>
      </c>
      <c r="N61">
        <v>1</v>
      </c>
      <c r="O61">
        <v>2</v>
      </c>
      <c r="P61">
        <v>1</v>
      </c>
      <c r="Q61">
        <v>1</v>
      </c>
      <c r="R61">
        <v>4</v>
      </c>
      <c r="S61">
        <v>9</v>
      </c>
      <c r="T61">
        <v>7</v>
      </c>
      <c r="U61">
        <v>2</v>
      </c>
      <c r="V61">
        <v>1</v>
      </c>
      <c r="W61">
        <v>4</v>
      </c>
      <c r="X61">
        <v>2</v>
      </c>
      <c r="Y61">
        <v>1</v>
      </c>
      <c r="Z61" s="28">
        <f t="shared" si="0"/>
        <v>87</v>
      </c>
      <c r="AA61" s="30"/>
      <c r="AB61" s="29"/>
    </row>
    <row r="62" spans="1:28" ht="12.75" customHeight="1" x14ac:dyDescent="0.2">
      <c r="A62" s="26">
        <v>43689</v>
      </c>
      <c r="B62">
        <v>9</v>
      </c>
      <c r="C62">
        <v>3</v>
      </c>
      <c r="D62">
        <v>1</v>
      </c>
      <c r="E62">
        <v>1</v>
      </c>
      <c r="F62">
        <v>0</v>
      </c>
      <c r="G62">
        <v>0</v>
      </c>
      <c r="H62">
        <v>0</v>
      </c>
      <c r="I62">
        <v>2</v>
      </c>
      <c r="J62">
        <v>2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9</v>
      </c>
      <c r="S62">
        <v>3</v>
      </c>
      <c r="T62">
        <v>4</v>
      </c>
      <c r="U62">
        <v>2</v>
      </c>
      <c r="V62">
        <v>0</v>
      </c>
      <c r="W62">
        <v>4</v>
      </c>
      <c r="X62">
        <v>1</v>
      </c>
      <c r="Y62">
        <v>0</v>
      </c>
      <c r="Z62" s="28">
        <f t="shared" si="0"/>
        <v>43</v>
      </c>
      <c r="AA62" s="30"/>
      <c r="AB62" s="29"/>
    </row>
    <row r="63" spans="1:28" ht="12.75" customHeight="1" x14ac:dyDescent="0.2">
      <c r="A63" s="26">
        <v>43690</v>
      </c>
      <c r="B63">
        <v>2</v>
      </c>
      <c r="C63">
        <v>1</v>
      </c>
      <c r="D63">
        <v>2</v>
      </c>
      <c r="E63">
        <v>1</v>
      </c>
      <c r="F63">
        <v>1</v>
      </c>
      <c r="G63">
        <v>0</v>
      </c>
      <c r="H63">
        <v>2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2</v>
      </c>
      <c r="S63">
        <v>0</v>
      </c>
      <c r="T63">
        <v>6</v>
      </c>
      <c r="U63">
        <v>0</v>
      </c>
      <c r="V63">
        <v>1</v>
      </c>
      <c r="W63">
        <v>2</v>
      </c>
      <c r="X63">
        <v>0</v>
      </c>
      <c r="Y63">
        <v>0</v>
      </c>
      <c r="Z63" s="28">
        <f t="shared" si="0"/>
        <v>25</v>
      </c>
      <c r="AA63" s="30"/>
      <c r="AB63" s="29"/>
    </row>
    <row r="64" spans="1:28" ht="12.75" customHeight="1" x14ac:dyDescent="0.2">
      <c r="A64" s="26">
        <v>43691</v>
      </c>
      <c r="B64">
        <v>3</v>
      </c>
      <c r="C64">
        <v>1</v>
      </c>
      <c r="D64">
        <v>3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1</v>
      </c>
      <c r="W64">
        <v>1</v>
      </c>
      <c r="X64">
        <v>0</v>
      </c>
      <c r="Y64">
        <v>1</v>
      </c>
      <c r="Z64" s="28">
        <f t="shared" si="0"/>
        <v>14</v>
      </c>
      <c r="AA64" s="30"/>
      <c r="AB64" s="29"/>
    </row>
    <row r="65" spans="1:28" ht="12.75" customHeight="1" x14ac:dyDescent="0.2">
      <c r="A65" s="26">
        <v>43692</v>
      </c>
      <c r="B65">
        <v>4</v>
      </c>
      <c r="C65">
        <v>0</v>
      </c>
      <c r="D65">
        <v>2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3</v>
      </c>
      <c r="Z65" s="28">
        <f t="shared" si="0"/>
        <v>18</v>
      </c>
      <c r="AA65" s="30"/>
      <c r="AB65" s="29"/>
    </row>
    <row r="66" spans="1:28" ht="12.75" customHeight="1" x14ac:dyDescent="0.2">
      <c r="A66" s="26">
        <v>43693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>
        <v>0</v>
      </c>
      <c r="R66">
        <v>1</v>
      </c>
      <c r="S66">
        <v>0</v>
      </c>
      <c r="T66">
        <v>2</v>
      </c>
      <c r="U66">
        <v>0</v>
      </c>
      <c r="V66">
        <v>0</v>
      </c>
      <c r="W66">
        <v>0</v>
      </c>
      <c r="X66">
        <v>2</v>
      </c>
      <c r="Y66">
        <v>0</v>
      </c>
      <c r="Z66" s="28">
        <f t="shared" si="0"/>
        <v>14</v>
      </c>
      <c r="AA66" s="30"/>
      <c r="AB66" s="29"/>
    </row>
    <row r="67" spans="1:28" ht="12.75" customHeight="1" x14ac:dyDescent="0.2">
      <c r="A67" s="26">
        <v>43694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2</v>
      </c>
      <c r="Q67">
        <v>2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3</v>
      </c>
      <c r="Z67" s="28">
        <f t="shared" si="0"/>
        <v>13</v>
      </c>
      <c r="AA67" s="30"/>
      <c r="AB67" s="29"/>
    </row>
    <row r="68" spans="1:28" ht="12.75" customHeight="1" x14ac:dyDescent="0.2">
      <c r="A68" s="26">
        <v>43695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 s="28">
        <f t="shared" si="0"/>
        <v>8</v>
      </c>
      <c r="AA68" s="30"/>
      <c r="AB68" s="29"/>
    </row>
    <row r="69" spans="1:28" ht="12.75" customHeight="1" x14ac:dyDescent="0.2">
      <c r="A69" s="26">
        <v>43696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-1</v>
      </c>
      <c r="R69">
        <v>0</v>
      </c>
      <c r="S69">
        <v>-1</v>
      </c>
      <c r="T69">
        <v>-1</v>
      </c>
      <c r="U69">
        <v>-1</v>
      </c>
      <c r="V69">
        <v>-1</v>
      </c>
      <c r="W69">
        <v>1</v>
      </c>
      <c r="X69">
        <v>2</v>
      </c>
      <c r="Y69">
        <v>0</v>
      </c>
      <c r="Z69" s="28">
        <f t="shared" si="0"/>
        <v>-1</v>
      </c>
      <c r="AA69" s="30"/>
      <c r="AB69" s="29"/>
    </row>
    <row r="70" spans="1:28" ht="12.75" customHeight="1" x14ac:dyDescent="0.2">
      <c r="A70" s="26">
        <v>43697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-1</v>
      </c>
      <c r="T70">
        <v>-1</v>
      </c>
      <c r="U70">
        <v>-2</v>
      </c>
      <c r="V70">
        <v>3</v>
      </c>
      <c r="W70">
        <v>-1</v>
      </c>
      <c r="X70">
        <v>0</v>
      </c>
      <c r="Y70">
        <v>-1</v>
      </c>
      <c r="Z70" s="28">
        <f t="shared" si="0"/>
        <v>-1</v>
      </c>
      <c r="AA70" s="30"/>
      <c r="AB70" s="29"/>
    </row>
    <row r="71" spans="1:28" ht="12.75" customHeight="1" x14ac:dyDescent="0.2">
      <c r="A71" s="26">
        <v>43698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</v>
      </c>
      <c r="X71">
        <v>0</v>
      </c>
      <c r="Y71">
        <v>0</v>
      </c>
      <c r="Z71" s="28">
        <f t="shared" si="0"/>
        <v>-1</v>
      </c>
      <c r="AA71" s="30"/>
      <c r="AB71" s="29"/>
    </row>
    <row r="72" spans="1:28" ht="12.75" customHeight="1" x14ac:dyDescent="0.2">
      <c r="A72" s="26">
        <v>43699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ref="Z72:Z93" si="1">SUM(B72:Y72)</f>
        <v>0</v>
      </c>
      <c r="AA72" s="30"/>
      <c r="AB72" s="29"/>
    </row>
    <row r="73" spans="1:28" ht="12.75" customHeight="1" x14ac:dyDescent="0.2">
      <c r="A73" s="26">
        <v>43700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1</v>
      </c>
      <c r="AA73" s="30"/>
      <c r="AB73" s="29"/>
    </row>
    <row r="74" spans="1:28" ht="12.75" customHeight="1" x14ac:dyDescent="0.2">
      <c r="A74" s="26">
        <v>43701</v>
      </c>
      <c r="B74">
        <v>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2</v>
      </c>
      <c r="AA74" s="30"/>
      <c r="AB74" s="29"/>
    </row>
    <row r="75" spans="1:28" ht="12.75" customHeight="1" x14ac:dyDescent="0.2">
      <c r="A75" s="26">
        <v>43702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 s="28">
        <f t="shared" si="1"/>
        <v>3</v>
      </c>
      <c r="AA75" s="30"/>
      <c r="AB75" s="29"/>
    </row>
    <row r="76" spans="1:28" ht="12.75" customHeight="1" x14ac:dyDescent="0.2">
      <c r="A76" s="26">
        <v>43703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1"/>
        <v>4</v>
      </c>
      <c r="AA76" s="30"/>
      <c r="AB76" s="29"/>
    </row>
    <row r="77" spans="1:28" ht="12.75" customHeight="1" x14ac:dyDescent="0.2">
      <c r="A77" s="26">
        <v>43704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1"/>
        <v>2</v>
      </c>
      <c r="AA77" s="30"/>
      <c r="AB77" s="29"/>
    </row>
    <row r="78" spans="1:28" ht="12.75" customHeight="1" x14ac:dyDescent="0.2">
      <c r="A78" s="26">
        <v>43705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 s="28">
        <f t="shared" si="1"/>
        <v>3</v>
      </c>
      <c r="AA78" s="30"/>
      <c r="AB78" s="29"/>
    </row>
    <row r="79" spans="1:28" ht="12.75" customHeight="1" x14ac:dyDescent="0.2">
      <c r="A79" s="26">
        <v>43706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1"/>
        <v>0</v>
      </c>
      <c r="AA79" s="30"/>
      <c r="AB79" s="29"/>
    </row>
    <row r="80" spans="1:28" ht="12.75" customHeight="1" x14ac:dyDescent="0.2">
      <c r="A80" s="26">
        <v>43707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1"/>
        <v>0</v>
      </c>
      <c r="AA80" s="30"/>
      <c r="AB80" s="29"/>
    </row>
    <row r="81" spans="1:28" ht="12.75" customHeight="1" x14ac:dyDescent="0.2">
      <c r="A81" s="26">
        <v>43708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-1</v>
      </c>
      <c r="X81">
        <v>0</v>
      </c>
      <c r="Y81">
        <v>0</v>
      </c>
      <c r="Z81" s="28">
        <f t="shared" si="1"/>
        <v>-1</v>
      </c>
      <c r="AA81" s="30"/>
      <c r="AB81" s="29"/>
    </row>
    <row r="82" spans="1:28" ht="12.75" customHeight="1" x14ac:dyDescent="0.2">
      <c r="A82" s="26">
        <v>43709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 s="28">
        <f t="shared" si="1"/>
        <v>1</v>
      </c>
      <c r="AA82" s="30"/>
      <c r="AB82" s="29"/>
    </row>
    <row r="83" spans="1:28" ht="12.75" customHeight="1" x14ac:dyDescent="0.2">
      <c r="A83" s="26">
        <v>43710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1"/>
        <v>1</v>
      </c>
      <c r="AA83" s="30"/>
      <c r="AB83" s="29"/>
    </row>
    <row r="84" spans="1:28" ht="12.75" customHeight="1" x14ac:dyDescent="0.2">
      <c r="A84" s="26">
        <v>43711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1"/>
        <v>3</v>
      </c>
      <c r="AA84" s="30"/>
      <c r="AB84" s="29"/>
    </row>
    <row r="85" spans="1:28" ht="12.75" customHeight="1" x14ac:dyDescent="0.2">
      <c r="A85" s="26">
        <v>43712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1"/>
        <v>2</v>
      </c>
      <c r="AA85" s="30"/>
      <c r="AB85" s="29"/>
    </row>
    <row r="86" spans="1:28" ht="12.75" customHeight="1" x14ac:dyDescent="0.2">
      <c r="A86" s="26">
        <v>43713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 s="28">
        <f t="shared" si="1"/>
        <v>2</v>
      </c>
      <c r="AA86" s="30"/>
      <c r="AB86" s="29"/>
    </row>
    <row r="87" spans="1:28" ht="12.75" customHeight="1" x14ac:dyDescent="0.2">
      <c r="A87" s="26">
        <v>43714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1"/>
        <v>0</v>
      </c>
      <c r="AA87" s="30"/>
      <c r="AB87" s="29"/>
    </row>
    <row r="88" spans="1:28" ht="12.75" customHeight="1" x14ac:dyDescent="0.2">
      <c r="A88" s="26">
        <v>43715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1"/>
        <v>0</v>
      </c>
      <c r="AA88" s="30"/>
      <c r="AB88" s="29"/>
    </row>
    <row r="89" spans="1:28" ht="12.6" customHeight="1" x14ac:dyDescent="0.2">
      <c r="A89" s="26">
        <v>43716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1"/>
        <v>3</v>
      </c>
    </row>
    <row r="90" spans="1:28" ht="12.75" customHeight="1" x14ac:dyDescent="0.2">
      <c r="A90" s="26">
        <v>43717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1"/>
        <v>2</v>
      </c>
    </row>
    <row r="91" spans="1:28" ht="12.75" customHeight="1" x14ac:dyDescent="0.2">
      <c r="A91" s="26">
        <v>43718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3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 s="28">
        <f t="shared" si="1"/>
        <v>5</v>
      </c>
      <c r="AA91" s="10"/>
    </row>
    <row r="92" spans="1:28" ht="12.75" customHeight="1" x14ac:dyDescent="0.2">
      <c r="A92" s="26">
        <v>43719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1"/>
        <v>1</v>
      </c>
      <c r="AA92" s="10"/>
    </row>
    <row r="93" spans="1:28" ht="12.75" customHeight="1" x14ac:dyDescent="0.2">
      <c r="A93" s="26">
        <v>43720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/>
      <c r="J93"/>
      <c r="K93"/>
      <c r="L93"/>
      <c r="M93"/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/>
      <c r="X93"/>
      <c r="Y93"/>
      <c r="Z93" s="28">
        <f t="shared" si="1"/>
        <v>0</v>
      </c>
      <c r="AA93" s="10"/>
    </row>
    <row r="94" spans="1:28" ht="12.75" customHeight="1" x14ac:dyDescent="0.2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</row>
    <row r="95" spans="1:28" ht="12.75" customHeight="1" x14ac:dyDescent="0.2">
      <c r="A95" s="2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28"/>
    </row>
    <row r="96" spans="1:28" ht="12.75" customHeight="1" x14ac:dyDescent="0.2">
      <c r="A96" s="2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28"/>
    </row>
    <row r="97" spans="1:27" ht="12.75" customHeight="1" x14ac:dyDescent="0.2">
      <c r="A97" s="26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/>
      <c r="AA97" s="10"/>
    </row>
  </sheetData>
  <pageMargins left="0.7" right="0.7" top="0.75" bottom="0.75" header="0.3" footer="0.3"/>
  <pageSetup orientation="portrait" r:id="rId1"/>
  <ignoredErrors>
    <ignoredError sqref="Z8:Z34 Z36:Z9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9"/>
  <sheetViews>
    <sheetView zoomScale="90" zoomScaleNormal="90" workbookViewId="0">
      <pane xSplit="1" ySplit="5" topLeftCell="P57" activePane="bottomRight" state="frozen"/>
      <selection pane="topRight" activeCell="B1" sqref="B1"/>
      <selection pane="bottomLeft" activeCell="A6" sqref="A6"/>
      <selection pane="bottomRight" activeCell="AB51" sqref="AB51"/>
    </sheetView>
  </sheetViews>
  <sheetFormatPr defaultRowHeight="12.75" x14ac:dyDescent="0.2"/>
  <cols>
    <col min="17" max="17" width="9" customWidth="1"/>
    <col min="26" max="26" width="13.83203125" customWidth="1"/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43634</v>
      </c>
      <c r="P7">
        <f>('Pink hourly counts 2005'!P7)*3</f>
        <v>0</v>
      </c>
      <c r="Q7">
        <f>('Pink hourly counts 2005'!Q7)*3</f>
        <v>0</v>
      </c>
      <c r="R7">
        <f>('Pink hourly counts 2005'!R7)*3</f>
        <v>0</v>
      </c>
      <c r="S7">
        <f>('Pink hourly counts 2005'!S7)*3</f>
        <v>0</v>
      </c>
      <c r="T7">
        <f>('Pink hourly counts 2005'!T7)*3</f>
        <v>0</v>
      </c>
      <c r="U7">
        <f>('Pink hourly counts 2005'!U7)*3</f>
        <v>0</v>
      </c>
      <c r="V7">
        <f>('Pink hourly counts 2005'!V7)*3</f>
        <v>12</v>
      </c>
      <c r="W7">
        <f>('Pink hourly counts 2005'!W7)*3</f>
        <v>12</v>
      </c>
      <c r="X7">
        <f>('Pink hourly counts 2005'!X7)*3</f>
        <v>3</v>
      </c>
      <c r="Y7">
        <f>('Pink hourly counts 2005'!Y7)*3</f>
        <v>-9</v>
      </c>
      <c r="Z7">
        <f>SUM(B7:Y7)</f>
        <v>18</v>
      </c>
      <c r="AB7">
        <f>ROUND(SUM(B7:Y7),0)</f>
        <v>18</v>
      </c>
      <c r="AC7">
        <f>(1-AE7/72)*72^2*(AF7/AE7)</f>
        <v>128.34782608695653</v>
      </c>
      <c r="AE7">
        <f>$AE$1</f>
        <v>24</v>
      </c>
      <c r="AF7">
        <f t="shared" ref="AF7:AF70" si="0">SUM(AG7:BC7)/(2*(AE7-1))</f>
        <v>0.89130434782608692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16</v>
      </c>
      <c r="BA7">
        <f t="shared" si="2"/>
        <v>0</v>
      </c>
      <c r="BB7">
        <f t="shared" si="2"/>
        <v>9</v>
      </c>
      <c r="BC7">
        <f t="shared" si="2"/>
        <v>16</v>
      </c>
    </row>
    <row r="8" spans="1:55" x14ac:dyDescent="0.2">
      <c r="A8" s="1">
        <v>43635</v>
      </c>
      <c r="B8">
        <f>('Pink hourly counts 2005'!B8)*3</f>
        <v>33</v>
      </c>
      <c r="C8">
        <f>('Pink hourly counts 2005'!C8)*3</f>
        <v>3</v>
      </c>
      <c r="D8">
        <f>('Pink hourly counts 2005'!D8)*3</f>
        <v>39</v>
      </c>
      <c r="E8">
        <f>('Pink hourly counts 2005'!E8)*3</f>
        <v>12</v>
      </c>
      <c r="F8">
        <f>('Pink hourly counts 2005'!F8)*3</f>
        <v>-3</v>
      </c>
      <c r="G8">
        <f>('Pink hourly counts 2005'!G8)*3</f>
        <v>9</v>
      </c>
      <c r="H8">
        <f>('Pink hourly counts 2005'!H8)*3</f>
        <v>-3</v>
      </c>
      <c r="I8">
        <f>('Pink hourly counts 2005'!I8)*3</f>
        <v>3</v>
      </c>
      <c r="J8">
        <f>('Pink hourly counts 2005'!J8)*3</f>
        <v>0</v>
      </c>
      <c r="K8">
        <f>('Pink hourly counts 2005'!K8)*3</f>
        <v>0</v>
      </c>
      <c r="L8">
        <f>('Pink hourly counts 2005'!L8)*3</f>
        <v>0</v>
      </c>
      <c r="M8">
        <f>('Pink hourly counts 2005'!M8)*3</f>
        <v>0</v>
      </c>
      <c r="N8">
        <f>('Pink hourly counts 2005'!N8)*3</f>
        <v>0</v>
      </c>
      <c r="O8">
        <f>('Pink hourly counts 2005'!O8)*3</f>
        <v>0</v>
      </c>
      <c r="P8">
        <f>('Pink hourly counts 2005'!P8)*3</f>
        <v>0</v>
      </c>
      <c r="Q8">
        <f>('Pink hourly counts 2005'!Q8)*3</f>
        <v>0</v>
      </c>
      <c r="R8">
        <f>('Pink hourly counts 2005'!R8)*3</f>
        <v>0</v>
      </c>
      <c r="S8">
        <f>('Pink hourly counts 2005'!S8)*3</f>
        <v>0</v>
      </c>
      <c r="T8">
        <f>('Pink hourly counts 2005'!T8)*3</f>
        <v>0</v>
      </c>
      <c r="U8">
        <f>('Pink hourly counts 2005'!U8)*3</f>
        <v>9</v>
      </c>
      <c r="V8">
        <f>('Pink hourly counts 2005'!V8)*3</f>
        <v>0</v>
      </c>
      <c r="W8">
        <f>('Pink hourly counts 2005'!W8)*3</f>
        <v>0</v>
      </c>
      <c r="X8">
        <f>('Pink hourly counts 2005'!X8)*3</f>
        <v>3</v>
      </c>
      <c r="Y8">
        <f>('Pink hourly counts 2005'!Y8)*3</f>
        <v>6</v>
      </c>
      <c r="Z8">
        <f t="shared" ref="Z8:Z71" si="3">SUM(B8:Y8)</f>
        <v>111</v>
      </c>
      <c r="AB8">
        <f t="shared" ref="AB8:AB71" si="4">ROUND(SUM(B8:Y8),0)</f>
        <v>111</v>
      </c>
      <c r="AC8">
        <f t="shared" ref="AC8:AC71" si="5">(1-AE8/72)*72^2*(AF8/AE8)</f>
        <v>1274.0869565217392</v>
      </c>
      <c r="AE8">
        <f t="shared" ref="AE8:AE71" si="6">$AE$1</f>
        <v>24</v>
      </c>
      <c r="AF8">
        <f t="shared" si="0"/>
        <v>8.8478260869565215</v>
      </c>
      <c r="AG8">
        <f t="shared" si="1"/>
        <v>100</v>
      </c>
      <c r="AH8">
        <f t="shared" si="1"/>
        <v>144</v>
      </c>
      <c r="AI8">
        <f t="shared" si="1"/>
        <v>81</v>
      </c>
      <c r="AJ8">
        <f t="shared" si="1"/>
        <v>25</v>
      </c>
      <c r="AK8">
        <f t="shared" si="1"/>
        <v>16</v>
      </c>
      <c r="AL8">
        <f t="shared" si="1"/>
        <v>16</v>
      </c>
      <c r="AM8">
        <f t="shared" si="1"/>
        <v>4</v>
      </c>
      <c r="AN8">
        <f t="shared" si="1"/>
        <v>1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9</v>
      </c>
      <c r="AZ8">
        <f t="shared" si="2"/>
        <v>9</v>
      </c>
      <c r="BA8">
        <f t="shared" si="2"/>
        <v>0</v>
      </c>
      <c r="BB8">
        <f t="shared" si="2"/>
        <v>1</v>
      </c>
      <c r="BC8">
        <f t="shared" si="2"/>
        <v>1</v>
      </c>
    </row>
    <row r="9" spans="1:55" x14ac:dyDescent="0.2">
      <c r="A9" s="1">
        <v>43636</v>
      </c>
      <c r="B9">
        <f>('Pink hourly counts 2005'!B9)*3</f>
        <v>51</v>
      </c>
      <c r="C9">
        <f>('Pink hourly counts 2005'!C9)*3</f>
        <v>-9</v>
      </c>
      <c r="D9">
        <f>('Pink hourly counts 2005'!D9)*3</f>
        <v>15</v>
      </c>
      <c r="E9">
        <f>('Pink hourly counts 2005'!E9)*3</f>
        <v>15</v>
      </c>
      <c r="F9">
        <f>('Pink hourly counts 2005'!F9)*3</f>
        <v>-9</v>
      </c>
      <c r="G9">
        <f>('Pink hourly counts 2005'!G9)*3</f>
        <v>9</v>
      </c>
      <c r="H9">
        <f>('Pink hourly counts 2005'!H9)*3</f>
        <v>0</v>
      </c>
      <c r="I9">
        <f>('Pink hourly counts 2005'!I9)*3</f>
        <v>0</v>
      </c>
      <c r="J9">
        <f>('Pink hourly counts 2005'!J9)*3</f>
        <v>0</v>
      </c>
      <c r="K9">
        <f>('Pink hourly counts 2005'!K9)*3</f>
        <v>0</v>
      </c>
      <c r="L9">
        <f>('Pink hourly counts 2005'!L9)*3</f>
        <v>0</v>
      </c>
      <c r="M9">
        <f>('Pink hourly counts 2005'!M9)*3</f>
        <v>0</v>
      </c>
      <c r="N9">
        <f>('Pink hourly counts 2005'!N9)*3</f>
        <v>0</v>
      </c>
      <c r="O9">
        <f>('Pink hourly counts 2005'!O9)*3</f>
        <v>0</v>
      </c>
      <c r="P9">
        <f>('Pink hourly counts 2005'!P9)*3</f>
        <v>-6</v>
      </c>
      <c r="Q9">
        <f>('Pink hourly counts 2005'!Q9)*3</f>
        <v>0</v>
      </c>
      <c r="R9">
        <f>('Pink hourly counts 2005'!R9)*3</f>
        <v>0</v>
      </c>
      <c r="S9">
        <f>('Pink hourly counts 2005'!S9)*3</f>
        <v>0</v>
      </c>
      <c r="T9">
        <f>('Pink hourly counts 2005'!T9)*3</f>
        <v>3</v>
      </c>
      <c r="U9">
        <f>('Pink hourly counts 2005'!U9)*3</f>
        <v>0</v>
      </c>
      <c r="V9">
        <f>('Pink hourly counts 2005'!V9)*3</f>
        <v>0</v>
      </c>
      <c r="W9">
        <f>('Pink hourly counts 2005'!W9)*3</f>
        <v>0</v>
      </c>
      <c r="X9">
        <f>('Pink hourly counts 2005'!X9)*3</f>
        <v>3</v>
      </c>
      <c r="Y9">
        <f>('Pink hourly counts 2005'!Y9)*3</f>
        <v>-15</v>
      </c>
      <c r="Z9">
        <f t="shared" si="3"/>
        <v>57</v>
      </c>
      <c r="AB9">
        <f t="shared" si="4"/>
        <v>57</v>
      </c>
      <c r="AC9">
        <f t="shared" si="5"/>
        <v>1940.8695652173913</v>
      </c>
      <c r="AE9">
        <f t="shared" si="6"/>
        <v>24</v>
      </c>
      <c r="AF9">
        <f t="shared" si="0"/>
        <v>13.478260869565217</v>
      </c>
      <c r="AG9">
        <f t="shared" si="1"/>
        <v>400</v>
      </c>
      <c r="AH9">
        <f t="shared" si="1"/>
        <v>64</v>
      </c>
      <c r="AI9">
        <f t="shared" si="1"/>
        <v>0</v>
      </c>
      <c r="AJ9">
        <f t="shared" si="1"/>
        <v>64</v>
      </c>
      <c r="AK9">
        <f t="shared" si="1"/>
        <v>36</v>
      </c>
      <c r="AL9">
        <f t="shared" si="1"/>
        <v>9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4</v>
      </c>
      <c r="AU9">
        <f t="shared" si="1"/>
        <v>4</v>
      </c>
      <c r="AV9">
        <f t="shared" si="1"/>
        <v>0</v>
      </c>
      <c r="AW9">
        <f t="shared" si="2"/>
        <v>0</v>
      </c>
      <c r="AX9">
        <f t="shared" si="2"/>
        <v>1</v>
      </c>
      <c r="AY9">
        <f t="shared" si="2"/>
        <v>1</v>
      </c>
      <c r="AZ9">
        <f t="shared" si="2"/>
        <v>0</v>
      </c>
      <c r="BA9">
        <f t="shared" si="2"/>
        <v>0</v>
      </c>
      <c r="BB9">
        <f t="shared" si="2"/>
        <v>1</v>
      </c>
      <c r="BC9">
        <f t="shared" si="2"/>
        <v>36</v>
      </c>
    </row>
    <row r="10" spans="1:55" x14ac:dyDescent="0.2">
      <c r="A10" s="1">
        <v>43637</v>
      </c>
      <c r="B10">
        <f>('Pink hourly counts 2005'!B10)*3</f>
        <v>-12</v>
      </c>
      <c r="C10">
        <f>('Pink hourly counts 2005'!C10)*3</f>
        <v>6</v>
      </c>
      <c r="D10">
        <f>('Pink hourly counts 2005'!D10)*3</f>
        <v>-3</v>
      </c>
      <c r="E10">
        <f>('Pink hourly counts 2005'!E10)*3</f>
        <v>117</v>
      </c>
      <c r="F10">
        <f>('Pink hourly counts 2005'!F10)*3</f>
        <v>105</v>
      </c>
      <c r="G10">
        <f>('Pink hourly counts 2005'!G10)*3</f>
        <v>0</v>
      </c>
      <c r="H10">
        <f>('Pink hourly counts 2005'!H10)*3</f>
        <v>66</v>
      </c>
      <c r="I10">
        <f>('Pink hourly counts 2005'!I10)*3</f>
        <v>18</v>
      </c>
      <c r="J10">
        <f>('Pink hourly counts 2005'!J10)*3</f>
        <v>0</v>
      </c>
      <c r="K10">
        <f>('Pink hourly counts 2005'!K10)*3</f>
        <v>0</v>
      </c>
      <c r="L10">
        <f>('Pink hourly counts 2005'!L10)*3</f>
        <v>0</v>
      </c>
      <c r="M10">
        <f>('Pink hourly counts 2005'!M10)*3</f>
        <v>0</v>
      </c>
      <c r="N10">
        <f>('Pink hourly counts 2005'!N10)*3</f>
        <v>0</v>
      </c>
      <c r="O10">
        <f>('Pink hourly counts 2005'!O10)*3</f>
        <v>0</v>
      </c>
      <c r="P10">
        <f>('Pink hourly counts 2005'!P10)*3</f>
        <v>0</v>
      </c>
      <c r="Q10">
        <f>('Pink hourly counts 2005'!Q10)*3</f>
        <v>0</v>
      </c>
      <c r="R10">
        <f>('Pink hourly counts 2005'!R10)*3</f>
        <v>0</v>
      </c>
      <c r="S10">
        <f>('Pink hourly counts 2005'!S10)*3</f>
        <v>0</v>
      </c>
      <c r="T10">
        <f>('Pink hourly counts 2005'!T10)*3</f>
        <v>0</v>
      </c>
      <c r="U10">
        <f>('Pink hourly counts 2005'!U10)*3</f>
        <v>0</v>
      </c>
      <c r="V10">
        <f>('Pink hourly counts 2005'!V10)*3</f>
        <v>0</v>
      </c>
      <c r="W10">
        <f>('Pink hourly counts 2005'!W10)*3</f>
        <v>3</v>
      </c>
      <c r="X10">
        <f>('Pink hourly counts 2005'!X10)*3</f>
        <v>0</v>
      </c>
      <c r="Y10">
        <f>('Pink hourly counts 2005'!Y10)*3</f>
        <v>12</v>
      </c>
      <c r="Z10">
        <f t="shared" si="3"/>
        <v>312</v>
      </c>
      <c r="AB10">
        <f t="shared" si="4"/>
        <v>312</v>
      </c>
      <c r="AC10">
        <f t="shared" si="5"/>
        <v>11520.000000000002</v>
      </c>
      <c r="AE10">
        <f t="shared" si="6"/>
        <v>24</v>
      </c>
      <c r="AF10">
        <f t="shared" si="0"/>
        <v>80</v>
      </c>
      <c r="AG10">
        <f t="shared" si="1"/>
        <v>36</v>
      </c>
      <c r="AH10">
        <f t="shared" si="1"/>
        <v>9</v>
      </c>
      <c r="AI10">
        <f t="shared" si="1"/>
        <v>1600</v>
      </c>
      <c r="AJ10">
        <f t="shared" si="1"/>
        <v>16</v>
      </c>
      <c r="AK10">
        <f t="shared" si="1"/>
        <v>1225</v>
      </c>
      <c r="AL10">
        <f t="shared" si="1"/>
        <v>484</v>
      </c>
      <c r="AM10">
        <f t="shared" si="1"/>
        <v>256</v>
      </c>
      <c r="AN10">
        <f t="shared" si="1"/>
        <v>36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1</v>
      </c>
      <c r="BB10">
        <f t="shared" si="2"/>
        <v>1</v>
      </c>
      <c r="BC10">
        <f t="shared" si="2"/>
        <v>16</v>
      </c>
    </row>
    <row r="11" spans="1:55" x14ac:dyDescent="0.2">
      <c r="A11" s="1">
        <v>43638</v>
      </c>
      <c r="B11">
        <f>('Pink hourly counts 2005'!B11)*3</f>
        <v>0</v>
      </c>
      <c r="C11">
        <f>('Pink hourly counts 2005'!C11)*3</f>
        <v>-24</v>
      </c>
      <c r="D11">
        <f>('Pink hourly counts 2005'!D11)*3</f>
        <v>0</v>
      </c>
      <c r="E11">
        <f>('Pink hourly counts 2005'!E11)*3</f>
        <v>108</v>
      </c>
      <c r="F11">
        <f>('Pink hourly counts 2005'!F11)*3</f>
        <v>36</v>
      </c>
      <c r="G11">
        <f>('Pink hourly counts 2005'!G11)*3</f>
        <v>-81</v>
      </c>
      <c r="H11">
        <f>('Pink hourly counts 2005'!H11)*3</f>
        <v>-3</v>
      </c>
      <c r="I11">
        <f>('Pink hourly counts 2005'!I11)*3</f>
        <v>9</v>
      </c>
      <c r="J11">
        <f>('Pink hourly counts 2005'!J11)*3</f>
        <v>0</v>
      </c>
      <c r="K11">
        <f>('Pink hourly counts 2005'!K11)*3</f>
        <v>0</v>
      </c>
      <c r="L11">
        <f>('Pink hourly counts 2005'!L11)*3</f>
        <v>0</v>
      </c>
      <c r="M11">
        <f>('Pink hourly counts 2005'!M11)*3</f>
        <v>0</v>
      </c>
      <c r="N11">
        <f>('Pink hourly counts 2005'!N11)*3</f>
        <v>0</v>
      </c>
      <c r="O11">
        <f>('Pink hourly counts 2005'!O11)*3</f>
        <v>0</v>
      </c>
      <c r="P11">
        <f>('Pink hourly counts 2005'!P11)*3</f>
        <v>0</v>
      </c>
      <c r="Q11">
        <f>('Pink hourly counts 2005'!Q11)*3</f>
        <v>0</v>
      </c>
      <c r="R11">
        <f>('Pink hourly counts 2005'!R11)*3</f>
        <v>0</v>
      </c>
      <c r="S11">
        <f>('Pink hourly counts 2005'!S11)*3</f>
        <v>0</v>
      </c>
      <c r="T11">
        <f>('Pink hourly counts 2005'!T11)*3</f>
        <v>0</v>
      </c>
      <c r="U11">
        <f>('Pink hourly counts 2005'!U11)*3</f>
        <v>0</v>
      </c>
      <c r="V11">
        <f>('Pink hourly counts 2005'!V11)*3</f>
        <v>0</v>
      </c>
      <c r="W11">
        <f>('Pink hourly counts 2005'!W11)*3</f>
        <v>0</v>
      </c>
      <c r="X11">
        <f>('Pink hourly counts 2005'!X11)*3</f>
        <v>3</v>
      </c>
      <c r="Y11">
        <f>('Pink hourly counts 2005'!Y11)*3</f>
        <v>0</v>
      </c>
      <c r="Z11">
        <f t="shared" si="3"/>
        <v>48</v>
      </c>
      <c r="AB11">
        <f t="shared" si="4"/>
        <v>48</v>
      </c>
      <c r="AC11">
        <f t="shared" si="5"/>
        <v>13222.956521739132</v>
      </c>
      <c r="AE11">
        <f t="shared" si="6"/>
        <v>24</v>
      </c>
      <c r="AF11">
        <f t="shared" si="0"/>
        <v>91.826086956521735</v>
      </c>
      <c r="AG11">
        <f t="shared" si="1"/>
        <v>64</v>
      </c>
      <c r="AH11">
        <f t="shared" si="1"/>
        <v>64</v>
      </c>
      <c r="AI11">
        <f t="shared" si="1"/>
        <v>1296</v>
      </c>
      <c r="AJ11">
        <f t="shared" si="1"/>
        <v>576</v>
      </c>
      <c r="AK11">
        <f t="shared" si="1"/>
        <v>1521</v>
      </c>
      <c r="AL11">
        <f t="shared" si="1"/>
        <v>676</v>
      </c>
      <c r="AM11">
        <f t="shared" si="1"/>
        <v>16</v>
      </c>
      <c r="AN11">
        <f t="shared" si="1"/>
        <v>9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1</v>
      </c>
      <c r="BC11">
        <f t="shared" si="2"/>
        <v>1</v>
      </c>
    </row>
    <row r="12" spans="1:55" x14ac:dyDescent="0.2">
      <c r="A12" s="1">
        <v>43639</v>
      </c>
      <c r="B12">
        <f>('Pink hourly counts 2005'!B12)*3</f>
        <v>-9</v>
      </c>
      <c r="C12">
        <f>('Pink hourly counts 2005'!C12)*3</f>
        <v>-12</v>
      </c>
      <c r="D12">
        <f>('Pink hourly counts 2005'!D12)*3</f>
        <v>36</v>
      </c>
      <c r="E12">
        <f>('Pink hourly counts 2005'!E12)*3</f>
        <v>-6</v>
      </c>
      <c r="F12">
        <f>('Pink hourly counts 2005'!F12)*3</f>
        <v>207</v>
      </c>
      <c r="G12">
        <f>('Pink hourly counts 2005'!G12)*3</f>
        <v>108</v>
      </c>
      <c r="H12">
        <f>('Pink hourly counts 2005'!H12)*3</f>
        <v>9</v>
      </c>
      <c r="I12">
        <f>('Pink hourly counts 2005'!I12)*3</f>
        <v>3</v>
      </c>
      <c r="J12">
        <f>('Pink hourly counts 2005'!J12)*3</f>
        <v>0</v>
      </c>
      <c r="K12">
        <f>('Pink hourly counts 2005'!K12)*3</f>
        <v>0</v>
      </c>
      <c r="L12">
        <f>('Pink hourly counts 2005'!L12)*3</f>
        <v>0</v>
      </c>
      <c r="M12">
        <f>('Pink hourly counts 2005'!M12)*3</f>
        <v>0</v>
      </c>
      <c r="N12">
        <f>('Pink hourly counts 2005'!N12)*3</f>
        <v>3</v>
      </c>
      <c r="O12">
        <f>('Pink hourly counts 2005'!O12)*3</f>
        <v>0</v>
      </c>
      <c r="P12">
        <f>('Pink hourly counts 2005'!P12)*3</f>
        <v>0</v>
      </c>
      <c r="Q12">
        <f>('Pink hourly counts 2005'!Q12)*3</f>
        <v>0</v>
      </c>
      <c r="R12">
        <f>('Pink hourly counts 2005'!R12)*3</f>
        <v>0</v>
      </c>
      <c r="S12">
        <f>('Pink hourly counts 2005'!S12)*3</f>
        <v>0</v>
      </c>
      <c r="T12">
        <f>('Pink hourly counts 2005'!T12)*3</f>
        <v>0</v>
      </c>
      <c r="U12">
        <f>('Pink hourly counts 2005'!U12)*3</f>
        <v>0</v>
      </c>
      <c r="V12">
        <f>('Pink hourly counts 2005'!V12)*3</f>
        <v>0</v>
      </c>
      <c r="W12">
        <f>('Pink hourly counts 2005'!W12)*3</f>
        <v>0</v>
      </c>
      <c r="X12">
        <f>('Pink hourly counts 2005'!X12)*3</f>
        <v>0</v>
      </c>
      <c r="Y12">
        <f>('Pink hourly counts 2005'!Y12)*3</f>
        <v>0</v>
      </c>
      <c r="Z12">
        <f t="shared" si="3"/>
        <v>339</v>
      </c>
      <c r="AB12">
        <f t="shared" si="4"/>
        <v>339</v>
      </c>
      <c r="AC12">
        <f t="shared" si="5"/>
        <v>24038.608695652176</v>
      </c>
      <c r="AE12">
        <f t="shared" si="6"/>
        <v>24</v>
      </c>
      <c r="AF12">
        <f t="shared" si="0"/>
        <v>166.93478260869566</v>
      </c>
      <c r="AG12">
        <f t="shared" si="1"/>
        <v>1</v>
      </c>
      <c r="AH12">
        <f t="shared" si="1"/>
        <v>256</v>
      </c>
      <c r="AI12">
        <f t="shared" si="1"/>
        <v>196</v>
      </c>
      <c r="AJ12">
        <f t="shared" si="1"/>
        <v>5041</v>
      </c>
      <c r="AK12">
        <f t="shared" si="1"/>
        <v>1089</v>
      </c>
      <c r="AL12">
        <f t="shared" si="1"/>
        <v>1089</v>
      </c>
      <c r="AM12">
        <f t="shared" si="1"/>
        <v>4</v>
      </c>
      <c r="AN12">
        <f t="shared" si="1"/>
        <v>1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1</v>
      </c>
      <c r="AS12">
        <f t="shared" si="1"/>
        <v>1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A13" s="1">
        <v>43640</v>
      </c>
      <c r="B13">
        <f>('Pink hourly counts 2005'!B13)*3</f>
        <v>126</v>
      </c>
      <c r="C13">
        <f>('Pink hourly counts 2005'!C13)*3</f>
        <v>330</v>
      </c>
      <c r="D13">
        <f>('Pink hourly counts 2005'!D13)*3</f>
        <v>9</v>
      </c>
      <c r="E13">
        <f>('Pink hourly counts 2005'!E13)*3</f>
        <v>54</v>
      </c>
      <c r="F13">
        <f>('Pink hourly counts 2005'!F13)*3</f>
        <v>45</v>
      </c>
      <c r="G13">
        <f>('Pink hourly counts 2005'!G13)*3</f>
        <v>15</v>
      </c>
      <c r="H13">
        <f>('Pink hourly counts 2005'!H13)*3</f>
        <v>0</v>
      </c>
      <c r="I13">
        <f>('Pink hourly counts 2005'!I13)*3</f>
        <v>0</v>
      </c>
      <c r="J13">
        <f>('Pink hourly counts 2005'!J13)*3</f>
        <v>0</v>
      </c>
      <c r="K13">
        <f>('Pink hourly counts 2005'!K13)*3</f>
        <v>3</v>
      </c>
      <c r="L13">
        <f>('Pink hourly counts 2005'!L13)*3</f>
        <v>0</v>
      </c>
      <c r="M13">
        <f>('Pink hourly counts 2005'!M13)*3</f>
        <v>0</v>
      </c>
      <c r="N13">
        <f>('Pink hourly counts 2005'!N13)*3</f>
        <v>0</v>
      </c>
      <c r="O13">
        <f>('Pink hourly counts 2005'!O13)*3</f>
        <v>0</v>
      </c>
      <c r="P13">
        <f>('Pink hourly counts 2005'!P13)*3</f>
        <v>0</v>
      </c>
      <c r="Q13">
        <f>('Pink hourly counts 2005'!Q13)*3</f>
        <v>0</v>
      </c>
      <c r="R13">
        <f>('Pink hourly counts 2005'!R13)*3</f>
        <v>0</v>
      </c>
      <c r="S13">
        <f>('Pink hourly counts 2005'!S13)*3</f>
        <v>0</v>
      </c>
      <c r="T13">
        <f>('Pink hourly counts 2005'!T13)*3</f>
        <v>3</v>
      </c>
      <c r="U13">
        <f>('Pink hourly counts 2005'!U13)*3</f>
        <v>0</v>
      </c>
      <c r="V13">
        <f>('Pink hourly counts 2005'!V13)*3</f>
        <v>0</v>
      </c>
      <c r="W13">
        <f>('Pink hourly counts 2005'!W13)*3</f>
        <v>0</v>
      </c>
      <c r="X13">
        <f>('Pink hourly counts 2005'!X13)*3</f>
        <v>6</v>
      </c>
      <c r="Y13">
        <f>('Pink hourly counts 2005'!Y13)*3</f>
        <v>0</v>
      </c>
      <c r="Z13">
        <f t="shared" si="3"/>
        <v>591</v>
      </c>
      <c r="AB13">
        <f t="shared" si="4"/>
        <v>591</v>
      </c>
      <c r="AC13">
        <f t="shared" si="5"/>
        <v>51476.869565217392</v>
      </c>
      <c r="AE13">
        <f t="shared" si="6"/>
        <v>24</v>
      </c>
      <c r="AF13">
        <f t="shared" si="0"/>
        <v>357.47826086956519</v>
      </c>
      <c r="AG13">
        <f t="shared" si="1"/>
        <v>4624</v>
      </c>
      <c r="AH13">
        <f t="shared" si="1"/>
        <v>11449</v>
      </c>
      <c r="AI13">
        <f t="shared" si="1"/>
        <v>225</v>
      </c>
      <c r="AJ13">
        <f t="shared" si="1"/>
        <v>9</v>
      </c>
      <c r="AK13">
        <f t="shared" si="1"/>
        <v>100</v>
      </c>
      <c r="AL13">
        <f t="shared" si="1"/>
        <v>25</v>
      </c>
      <c r="AM13">
        <f t="shared" si="1"/>
        <v>0</v>
      </c>
      <c r="AN13">
        <f t="shared" si="1"/>
        <v>0</v>
      </c>
      <c r="AO13">
        <f t="shared" si="1"/>
        <v>1</v>
      </c>
      <c r="AP13">
        <f t="shared" si="1"/>
        <v>1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1</v>
      </c>
      <c r="AY13">
        <f t="shared" si="2"/>
        <v>1</v>
      </c>
      <c r="AZ13">
        <f t="shared" si="2"/>
        <v>0</v>
      </c>
      <c r="BA13">
        <f t="shared" si="2"/>
        <v>0</v>
      </c>
      <c r="BB13">
        <f t="shared" si="2"/>
        <v>4</v>
      </c>
      <c r="BC13">
        <f t="shared" si="2"/>
        <v>4</v>
      </c>
    </row>
    <row r="14" spans="1:55" x14ac:dyDescent="0.2">
      <c r="A14" s="1">
        <v>43641</v>
      </c>
      <c r="B14">
        <f>('Pink hourly counts 2005'!B14)*3</f>
        <v>90</v>
      </c>
      <c r="C14">
        <f>('Pink hourly counts 2005'!C14)*3</f>
        <v>51</v>
      </c>
      <c r="D14">
        <f>('Pink hourly counts 2005'!D14)*3</f>
        <v>6</v>
      </c>
      <c r="E14">
        <f>('Pink hourly counts 2005'!E14)*3</f>
        <v>33</v>
      </c>
      <c r="F14">
        <f>('Pink hourly counts 2005'!F14)*3</f>
        <v>-3</v>
      </c>
      <c r="G14">
        <f>('Pink hourly counts 2005'!G14)*3</f>
        <v>-6</v>
      </c>
      <c r="H14">
        <f>('Pink hourly counts 2005'!H14)*3</f>
        <v>3</v>
      </c>
      <c r="I14">
        <f>('Pink hourly counts 2005'!I14)*3</f>
        <v>9</v>
      </c>
      <c r="J14">
        <f>('Pink hourly counts 2005'!J14)*3</f>
        <v>0</v>
      </c>
      <c r="K14">
        <f>('Pink hourly counts 2005'!K14)*3</f>
        <v>0</v>
      </c>
      <c r="L14">
        <f>('Pink hourly counts 2005'!L14)*3</f>
        <v>0</v>
      </c>
      <c r="M14">
        <f>('Pink hourly counts 2005'!M14)*3</f>
        <v>0</v>
      </c>
      <c r="N14">
        <f>('Pink hourly counts 2005'!N14)*3</f>
        <v>3</v>
      </c>
      <c r="O14">
        <f>('Pink hourly counts 2005'!O14)*3</f>
        <v>3</v>
      </c>
      <c r="P14">
        <f>('Pink hourly counts 2005'!P14)*3</f>
        <v>0</v>
      </c>
      <c r="Q14">
        <f>('Pink hourly counts 2005'!Q14)*3</f>
        <v>3</v>
      </c>
      <c r="R14">
        <f>('Pink hourly counts 2005'!R14)*3</f>
        <v>3</v>
      </c>
      <c r="S14">
        <f>('Pink hourly counts 2005'!S14)*3</f>
        <v>0</v>
      </c>
      <c r="T14">
        <f>('Pink hourly counts 2005'!T14)*3</f>
        <v>0</v>
      </c>
      <c r="U14">
        <f>('Pink hourly counts 2005'!U14)*3</f>
        <v>3</v>
      </c>
      <c r="V14">
        <f>('Pink hourly counts 2005'!V14)*3</f>
        <v>3</v>
      </c>
      <c r="W14">
        <f>('Pink hourly counts 2005'!W14)*3</f>
        <v>6</v>
      </c>
      <c r="X14">
        <f>('Pink hourly counts 2005'!X14)*3</f>
        <v>9</v>
      </c>
      <c r="Y14">
        <f>('Pink hourly counts 2005'!Y14)*3</f>
        <v>63</v>
      </c>
      <c r="Z14">
        <f t="shared" si="3"/>
        <v>279</v>
      </c>
      <c r="AB14">
        <f t="shared" si="4"/>
        <v>279</v>
      </c>
      <c r="AC14">
        <f t="shared" si="5"/>
        <v>3045.913043478261</v>
      </c>
      <c r="AE14">
        <f t="shared" si="6"/>
        <v>24</v>
      </c>
      <c r="AF14">
        <f t="shared" si="0"/>
        <v>21.152173913043477</v>
      </c>
      <c r="AG14">
        <f t="shared" si="1"/>
        <v>169</v>
      </c>
      <c r="AH14">
        <f t="shared" si="1"/>
        <v>225</v>
      </c>
      <c r="AI14">
        <f t="shared" si="1"/>
        <v>81</v>
      </c>
      <c r="AJ14">
        <f t="shared" si="1"/>
        <v>144</v>
      </c>
      <c r="AK14">
        <f t="shared" si="1"/>
        <v>1</v>
      </c>
      <c r="AL14">
        <f t="shared" si="1"/>
        <v>9</v>
      </c>
      <c r="AM14">
        <f t="shared" si="1"/>
        <v>4</v>
      </c>
      <c r="AN14">
        <f t="shared" si="1"/>
        <v>9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1</v>
      </c>
      <c r="AS14">
        <f t="shared" si="1"/>
        <v>0</v>
      </c>
      <c r="AT14">
        <f t="shared" si="1"/>
        <v>1</v>
      </c>
      <c r="AU14">
        <f t="shared" si="1"/>
        <v>1</v>
      </c>
      <c r="AV14">
        <f t="shared" si="1"/>
        <v>0</v>
      </c>
      <c r="AW14">
        <f t="shared" si="2"/>
        <v>1</v>
      </c>
      <c r="AX14">
        <f t="shared" si="2"/>
        <v>0</v>
      </c>
      <c r="AY14">
        <f t="shared" si="2"/>
        <v>1</v>
      </c>
      <c r="AZ14">
        <f t="shared" si="2"/>
        <v>0</v>
      </c>
      <c r="BA14">
        <f t="shared" si="2"/>
        <v>1</v>
      </c>
      <c r="BB14">
        <f t="shared" si="2"/>
        <v>1</v>
      </c>
      <c r="BC14">
        <f t="shared" si="2"/>
        <v>324</v>
      </c>
    </row>
    <row r="15" spans="1:55" x14ac:dyDescent="0.2">
      <c r="A15" s="1">
        <v>43642</v>
      </c>
      <c r="B15">
        <f>('Pink hourly counts 2005'!B15)*3</f>
        <v>-12</v>
      </c>
      <c r="C15">
        <f>('Pink hourly counts 2005'!C15)*3</f>
        <v>66</v>
      </c>
      <c r="D15">
        <f>('Pink hourly counts 2005'!D15)*3</f>
        <v>69</v>
      </c>
      <c r="E15">
        <f>('Pink hourly counts 2005'!E15)*3</f>
        <v>33</v>
      </c>
      <c r="F15">
        <f>('Pink hourly counts 2005'!F15)*3</f>
        <v>9</v>
      </c>
      <c r="G15">
        <f>('Pink hourly counts 2005'!G15)*3</f>
        <v>42</v>
      </c>
      <c r="H15">
        <f>('Pink hourly counts 2005'!H15)*3</f>
        <v>0</v>
      </c>
      <c r="I15">
        <f>('Pink hourly counts 2005'!I15)*3</f>
        <v>0</v>
      </c>
      <c r="J15">
        <f>('Pink hourly counts 2005'!J15)*3</f>
        <v>0</v>
      </c>
      <c r="K15">
        <f>('Pink hourly counts 2005'!K15)*3</f>
        <v>0</v>
      </c>
      <c r="L15">
        <f>('Pink hourly counts 2005'!L15)*3</f>
        <v>0</v>
      </c>
      <c r="M15">
        <f>('Pink hourly counts 2005'!M15)*3</f>
        <v>0</v>
      </c>
      <c r="N15">
        <f>('Pink hourly counts 2005'!N15)*3</f>
        <v>0</v>
      </c>
      <c r="O15">
        <f>('Pink hourly counts 2005'!O15)*3</f>
        <v>0</v>
      </c>
      <c r="P15">
        <f>('Pink hourly counts 2005'!P15)*3</f>
        <v>0</v>
      </c>
      <c r="Q15">
        <f>('Pink hourly counts 2005'!Q15)*3</f>
        <v>0</v>
      </c>
      <c r="R15">
        <f>('Pink hourly counts 2005'!R15)*3</f>
        <v>0</v>
      </c>
      <c r="S15">
        <f>('Pink hourly counts 2005'!S15)*3</f>
        <v>0</v>
      </c>
      <c r="T15">
        <f>('Pink hourly counts 2005'!T15)*3</f>
        <v>0</v>
      </c>
      <c r="U15">
        <f>('Pink hourly counts 2005'!U15)*3</f>
        <v>6</v>
      </c>
      <c r="V15">
        <f>('Pink hourly counts 2005'!V15)*3</f>
        <v>0</v>
      </c>
      <c r="W15">
        <f>('Pink hourly counts 2005'!W15)*3</f>
        <v>15</v>
      </c>
      <c r="X15">
        <f>('Pink hourly counts 2005'!X15)*3</f>
        <v>21</v>
      </c>
      <c r="Y15">
        <f>('Pink hourly counts 2005'!Y15)*3</f>
        <v>54</v>
      </c>
      <c r="Z15">
        <f t="shared" si="3"/>
        <v>303</v>
      </c>
      <c r="AB15">
        <f t="shared" si="4"/>
        <v>303</v>
      </c>
      <c r="AC15">
        <f t="shared" si="5"/>
        <v>4257.391304347826</v>
      </c>
      <c r="AE15">
        <f t="shared" si="6"/>
        <v>24</v>
      </c>
      <c r="AF15">
        <f t="shared" si="0"/>
        <v>29.565217391304348</v>
      </c>
      <c r="AG15">
        <f t="shared" si="1"/>
        <v>676</v>
      </c>
      <c r="AH15">
        <f t="shared" si="1"/>
        <v>1</v>
      </c>
      <c r="AI15">
        <f t="shared" si="1"/>
        <v>144</v>
      </c>
      <c r="AJ15">
        <f t="shared" si="1"/>
        <v>64</v>
      </c>
      <c r="AK15">
        <f t="shared" si="1"/>
        <v>121</v>
      </c>
      <c r="AL15">
        <f t="shared" si="1"/>
        <v>196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2"/>
        <v>0</v>
      </c>
      <c r="AX15">
        <f t="shared" si="2"/>
        <v>0</v>
      </c>
      <c r="AY15">
        <f t="shared" si="2"/>
        <v>4</v>
      </c>
      <c r="AZ15">
        <f t="shared" si="2"/>
        <v>4</v>
      </c>
      <c r="BA15">
        <f t="shared" si="2"/>
        <v>25</v>
      </c>
      <c r="BB15">
        <f t="shared" si="2"/>
        <v>4</v>
      </c>
      <c r="BC15">
        <f t="shared" si="2"/>
        <v>121</v>
      </c>
    </row>
    <row r="16" spans="1:55" x14ac:dyDescent="0.2">
      <c r="A16" s="1">
        <v>43643</v>
      </c>
      <c r="B16">
        <f>('Pink hourly counts 2005'!B16)*3</f>
        <v>141</v>
      </c>
      <c r="C16">
        <f>('Pink hourly counts 2005'!C16)*3</f>
        <v>33</v>
      </c>
      <c r="D16">
        <f>('Pink hourly counts 2005'!D16)*3</f>
        <v>-12</v>
      </c>
      <c r="E16">
        <f>('Pink hourly counts 2005'!E16)*3</f>
        <v>18</v>
      </c>
      <c r="F16">
        <f>('Pink hourly counts 2005'!F16)*3</f>
        <v>21</v>
      </c>
      <c r="G16">
        <f>('Pink hourly counts 2005'!G16)*3</f>
        <v>-18</v>
      </c>
      <c r="H16">
        <f>('Pink hourly counts 2005'!H16)*3</f>
        <v>-12</v>
      </c>
      <c r="I16">
        <f>('Pink hourly counts 2005'!I16)*3</f>
        <v>3</v>
      </c>
      <c r="J16">
        <f>('Pink hourly counts 2005'!J16)*3</f>
        <v>3</v>
      </c>
      <c r="K16">
        <f>('Pink hourly counts 2005'!K16)*3</f>
        <v>0</v>
      </c>
      <c r="L16">
        <f>('Pink hourly counts 2005'!L16)*3</f>
        <v>0</v>
      </c>
      <c r="M16">
        <f>('Pink hourly counts 2005'!M16)*3</f>
        <v>0</v>
      </c>
      <c r="N16">
        <f>('Pink hourly counts 2005'!N16)*3</f>
        <v>0</v>
      </c>
      <c r="O16">
        <f>('Pink hourly counts 2005'!O16)*3</f>
        <v>0</v>
      </c>
      <c r="P16">
        <f>('Pink hourly counts 2005'!P16)*3</f>
        <v>0</v>
      </c>
      <c r="Q16">
        <f>('Pink hourly counts 2005'!Q16)*3</f>
        <v>0</v>
      </c>
      <c r="R16">
        <f>('Pink hourly counts 2005'!R16)*3</f>
        <v>0</v>
      </c>
      <c r="S16">
        <f>('Pink hourly counts 2005'!S16)*3</f>
        <v>0</v>
      </c>
      <c r="T16">
        <f>('Pink hourly counts 2005'!T16)*3</f>
        <v>3</v>
      </c>
      <c r="U16">
        <f>('Pink hourly counts 2005'!U16)*3</f>
        <v>0</v>
      </c>
      <c r="V16">
        <f>('Pink hourly counts 2005'!V16)*3</f>
        <v>6</v>
      </c>
      <c r="W16">
        <f>('Pink hourly counts 2005'!W16)*3</f>
        <v>6</v>
      </c>
      <c r="X16">
        <f>('Pink hourly counts 2005'!X16)*3</f>
        <v>21</v>
      </c>
      <c r="Y16">
        <f>('Pink hourly counts 2005'!Y16)*3</f>
        <v>255</v>
      </c>
      <c r="Z16">
        <f t="shared" si="3"/>
        <v>468</v>
      </c>
      <c r="AB16">
        <f t="shared" si="4"/>
        <v>468</v>
      </c>
      <c r="AC16">
        <f t="shared" si="5"/>
        <v>24843.130434782612</v>
      </c>
      <c r="AE16">
        <f t="shared" si="6"/>
        <v>24</v>
      </c>
      <c r="AF16">
        <f t="shared" si="0"/>
        <v>172.52173913043478</v>
      </c>
      <c r="AG16">
        <f t="shared" si="1"/>
        <v>1296</v>
      </c>
      <c r="AH16">
        <f t="shared" si="1"/>
        <v>225</v>
      </c>
      <c r="AI16">
        <f t="shared" si="1"/>
        <v>100</v>
      </c>
      <c r="AJ16">
        <f t="shared" si="1"/>
        <v>1</v>
      </c>
      <c r="AK16">
        <f t="shared" si="1"/>
        <v>169</v>
      </c>
      <c r="AL16">
        <f t="shared" si="1"/>
        <v>4</v>
      </c>
      <c r="AM16">
        <f t="shared" si="1"/>
        <v>25</v>
      </c>
      <c r="AN16">
        <f t="shared" si="1"/>
        <v>0</v>
      </c>
      <c r="AO16">
        <f t="shared" si="1"/>
        <v>1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2"/>
        <v>0</v>
      </c>
      <c r="AX16">
        <f t="shared" si="2"/>
        <v>1</v>
      </c>
      <c r="AY16">
        <f t="shared" si="2"/>
        <v>1</v>
      </c>
      <c r="AZ16">
        <f t="shared" si="2"/>
        <v>4</v>
      </c>
      <c r="BA16">
        <f t="shared" si="2"/>
        <v>0</v>
      </c>
      <c r="BB16">
        <f t="shared" si="2"/>
        <v>25</v>
      </c>
      <c r="BC16">
        <f t="shared" si="2"/>
        <v>6084</v>
      </c>
    </row>
    <row r="17" spans="1:55" x14ac:dyDescent="0.2">
      <c r="A17" s="1">
        <v>43644</v>
      </c>
      <c r="B17">
        <f>('Pink hourly counts 2005'!B17)*3</f>
        <v>285</v>
      </c>
      <c r="C17">
        <f>('Pink hourly counts 2005'!C17)*3</f>
        <v>12</v>
      </c>
      <c r="D17">
        <f>('Pink hourly counts 2005'!D17)*3</f>
        <v>6</v>
      </c>
      <c r="E17">
        <f>('Pink hourly counts 2005'!E17)*3</f>
        <v>-18</v>
      </c>
      <c r="F17">
        <f>('Pink hourly counts 2005'!F17)*3</f>
        <v>-6</v>
      </c>
      <c r="G17">
        <f>('Pink hourly counts 2005'!G17)*3</f>
        <v>-3</v>
      </c>
      <c r="H17">
        <f>('Pink hourly counts 2005'!H17)*3</f>
        <v>0</v>
      </c>
      <c r="I17">
        <f>('Pink hourly counts 2005'!I17)*3</f>
        <v>0</v>
      </c>
      <c r="J17">
        <f>('Pink hourly counts 2005'!J17)*3</f>
        <v>0</v>
      </c>
      <c r="K17">
        <f>('Pink hourly counts 2005'!K17)*3</f>
        <v>6</v>
      </c>
      <c r="L17">
        <f>('Pink hourly counts 2005'!L17)*3</f>
        <v>0</v>
      </c>
      <c r="M17">
        <f>('Pink hourly counts 2005'!M17)*3</f>
        <v>0</v>
      </c>
      <c r="N17">
        <f>('Pink hourly counts 2005'!N17)*3</f>
        <v>0</v>
      </c>
      <c r="O17">
        <f>('Pink hourly counts 2005'!O17)*3</f>
        <v>72</v>
      </c>
      <c r="P17">
        <f>('Pink hourly counts 2005'!P17)*3</f>
        <v>9</v>
      </c>
      <c r="Q17">
        <f>('Pink hourly counts 2005'!Q17)*3</f>
        <v>45</v>
      </c>
      <c r="R17">
        <f>('Pink hourly counts 2005'!R17)*3</f>
        <v>18</v>
      </c>
      <c r="S17">
        <f>('Pink hourly counts 2005'!S17)*3</f>
        <v>48</v>
      </c>
      <c r="T17">
        <f>('Pink hourly counts 2005'!T17)*3</f>
        <v>45</v>
      </c>
      <c r="U17">
        <f>('Pink hourly counts 2005'!U17)*3</f>
        <v>21</v>
      </c>
      <c r="V17">
        <f>('Pink hourly counts 2005'!V17)*3</f>
        <v>12</v>
      </c>
      <c r="W17">
        <f>('Pink hourly counts 2005'!W17)*3</f>
        <v>174</v>
      </c>
      <c r="X17">
        <f>('Pink hourly counts 2005'!X17)*3</f>
        <v>411</v>
      </c>
      <c r="Y17">
        <f>('Pink hourly counts 2005'!Y17)*3</f>
        <v>546</v>
      </c>
      <c r="Z17">
        <f t="shared" si="3"/>
        <v>1683</v>
      </c>
      <c r="AB17">
        <f t="shared" si="4"/>
        <v>1683</v>
      </c>
      <c r="AC17">
        <f t="shared" si="5"/>
        <v>65654.60869565219</v>
      </c>
      <c r="AE17">
        <f t="shared" si="6"/>
        <v>24</v>
      </c>
      <c r="AF17">
        <f t="shared" si="0"/>
        <v>455.93478260869563</v>
      </c>
      <c r="AG17">
        <f t="shared" si="1"/>
        <v>8281</v>
      </c>
      <c r="AH17">
        <f t="shared" si="1"/>
        <v>4</v>
      </c>
      <c r="AI17">
        <f t="shared" si="1"/>
        <v>64</v>
      </c>
      <c r="AJ17">
        <f t="shared" si="1"/>
        <v>16</v>
      </c>
      <c r="AK17">
        <f t="shared" si="1"/>
        <v>1</v>
      </c>
      <c r="AL17">
        <f t="shared" si="1"/>
        <v>1</v>
      </c>
      <c r="AM17">
        <f t="shared" si="1"/>
        <v>0</v>
      </c>
      <c r="AN17">
        <f t="shared" si="1"/>
        <v>0</v>
      </c>
      <c r="AO17">
        <f t="shared" si="1"/>
        <v>4</v>
      </c>
      <c r="AP17">
        <f t="shared" si="1"/>
        <v>4</v>
      </c>
      <c r="AQ17">
        <f t="shared" si="1"/>
        <v>0</v>
      </c>
      <c r="AR17">
        <f t="shared" si="1"/>
        <v>0</v>
      </c>
      <c r="AS17">
        <f t="shared" si="1"/>
        <v>576</v>
      </c>
      <c r="AT17">
        <f t="shared" si="1"/>
        <v>441</v>
      </c>
      <c r="AU17">
        <f t="shared" si="1"/>
        <v>144</v>
      </c>
      <c r="AV17">
        <f t="shared" si="1"/>
        <v>81</v>
      </c>
      <c r="AW17">
        <f t="shared" si="2"/>
        <v>100</v>
      </c>
      <c r="AX17">
        <f t="shared" si="2"/>
        <v>1</v>
      </c>
      <c r="AY17">
        <f t="shared" si="2"/>
        <v>64</v>
      </c>
      <c r="AZ17">
        <f t="shared" si="2"/>
        <v>9</v>
      </c>
      <c r="BA17">
        <f t="shared" si="2"/>
        <v>2916</v>
      </c>
      <c r="BB17">
        <f t="shared" si="2"/>
        <v>6241</v>
      </c>
      <c r="BC17">
        <f t="shared" si="2"/>
        <v>2025</v>
      </c>
    </row>
    <row r="18" spans="1:55" x14ac:dyDescent="0.2">
      <c r="A18" s="1">
        <v>43645</v>
      </c>
      <c r="B18">
        <f>('Pink hourly counts 2005'!B18)*3</f>
        <v>2199</v>
      </c>
      <c r="C18">
        <f>('Pink hourly counts 2005'!C18)*3</f>
        <v>501</v>
      </c>
      <c r="D18">
        <f>('Pink hourly counts 2005'!D18)*3</f>
        <v>192</v>
      </c>
      <c r="E18">
        <f>('Pink hourly counts 2005'!E18)*3</f>
        <v>63</v>
      </c>
      <c r="F18">
        <f>('Pink hourly counts 2005'!F18)*3</f>
        <v>24</v>
      </c>
      <c r="G18">
        <f>('Pink hourly counts 2005'!G18)*3</f>
        <v>12</v>
      </c>
      <c r="H18">
        <f>('Pink hourly counts 2005'!H18)*3</f>
        <v>-6</v>
      </c>
      <c r="I18">
        <f>('Pink hourly counts 2005'!I18)*3</f>
        <v>-78</v>
      </c>
      <c r="J18">
        <f>('Pink hourly counts 2005'!J18)*3</f>
        <v>9</v>
      </c>
      <c r="K18">
        <f>('Pink hourly counts 2005'!K18)*3</f>
        <v>3</v>
      </c>
      <c r="L18">
        <f>('Pink hourly counts 2005'!L18)*3</f>
        <v>0</v>
      </c>
      <c r="M18">
        <f>('Pink hourly counts 2005'!M18)*3</f>
        <v>-6</v>
      </c>
      <c r="N18">
        <f>('Pink hourly counts 2005'!N18)*3</f>
        <v>0</v>
      </c>
      <c r="O18">
        <f>('Pink hourly counts 2005'!O18)*3</f>
        <v>0</v>
      </c>
      <c r="P18">
        <f>('Pink hourly counts 2005'!P18)*3</f>
        <v>0</v>
      </c>
      <c r="Q18">
        <f>('Pink hourly counts 2005'!Q18)*3</f>
        <v>3</v>
      </c>
      <c r="R18">
        <f>('Pink hourly counts 2005'!R18)*3</f>
        <v>0</v>
      </c>
      <c r="S18">
        <f>('Pink hourly counts 2005'!S18)*3</f>
        <v>42</v>
      </c>
      <c r="T18">
        <f>('Pink hourly counts 2005'!T18)*3</f>
        <v>45</v>
      </c>
      <c r="U18">
        <f>('Pink hourly counts 2005'!U18)*3</f>
        <v>855</v>
      </c>
      <c r="V18">
        <f>('Pink hourly counts 2005'!V18)*3</f>
        <v>30</v>
      </c>
      <c r="W18">
        <f>('Pink hourly counts 2005'!W18)*3</f>
        <v>792</v>
      </c>
      <c r="X18">
        <f>('Pink hourly counts 2005'!X18)*3</f>
        <v>2022</v>
      </c>
      <c r="Y18">
        <f>('Pink hourly counts 2005'!Y18)*3</f>
        <v>210</v>
      </c>
      <c r="Z18">
        <f t="shared" si="3"/>
        <v>6912</v>
      </c>
      <c r="AB18">
        <f t="shared" si="4"/>
        <v>6912</v>
      </c>
      <c r="AC18">
        <f t="shared" si="5"/>
        <v>3382813.5652173916</v>
      </c>
      <c r="AE18">
        <f t="shared" si="6"/>
        <v>24</v>
      </c>
      <c r="AF18">
        <f t="shared" si="0"/>
        <v>23491.760869565216</v>
      </c>
      <c r="AG18">
        <f t="shared" si="1"/>
        <v>320356</v>
      </c>
      <c r="AH18">
        <f t="shared" si="1"/>
        <v>10609</v>
      </c>
      <c r="AI18">
        <f t="shared" si="1"/>
        <v>1849</v>
      </c>
      <c r="AJ18">
        <f t="shared" si="1"/>
        <v>169</v>
      </c>
      <c r="AK18">
        <f t="shared" si="1"/>
        <v>16</v>
      </c>
      <c r="AL18">
        <f t="shared" si="1"/>
        <v>36</v>
      </c>
      <c r="AM18">
        <f t="shared" si="1"/>
        <v>576</v>
      </c>
      <c r="AN18">
        <f t="shared" si="1"/>
        <v>841</v>
      </c>
      <c r="AO18">
        <f t="shared" si="1"/>
        <v>4</v>
      </c>
      <c r="AP18">
        <f t="shared" si="1"/>
        <v>1</v>
      </c>
      <c r="AQ18">
        <f t="shared" si="1"/>
        <v>4</v>
      </c>
      <c r="AR18">
        <f t="shared" si="1"/>
        <v>4</v>
      </c>
      <c r="AS18">
        <f t="shared" si="1"/>
        <v>0</v>
      </c>
      <c r="AT18">
        <f t="shared" si="1"/>
        <v>0</v>
      </c>
      <c r="AU18">
        <f t="shared" si="1"/>
        <v>1</v>
      </c>
      <c r="AV18">
        <f t="shared" si="1"/>
        <v>1</v>
      </c>
      <c r="AW18">
        <f t="shared" si="2"/>
        <v>196</v>
      </c>
      <c r="AX18">
        <f t="shared" si="2"/>
        <v>1</v>
      </c>
      <c r="AY18">
        <f t="shared" si="2"/>
        <v>72900</v>
      </c>
      <c r="AZ18">
        <f t="shared" si="2"/>
        <v>75625</v>
      </c>
      <c r="BA18">
        <f t="shared" si="2"/>
        <v>64516</v>
      </c>
      <c r="BB18">
        <f t="shared" si="2"/>
        <v>168100</v>
      </c>
      <c r="BC18">
        <f t="shared" si="2"/>
        <v>364816</v>
      </c>
    </row>
    <row r="19" spans="1:55" x14ac:dyDescent="0.2">
      <c r="A19" s="1">
        <v>43646</v>
      </c>
      <c r="B19">
        <f>('Pink hourly counts 2005'!B19)*3</f>
        <v>291</v>
      </c>
      <c r="C19">
        <f>('Pink hourly counts 2005'!C19)*3</f>
        <v>336</v>
      </c>
      <c r="D19">
        <f>('Pink hourly counts 2005'!D19)*3</f>
        <v>483</v>
      </c>
      <c r="E19">
        <f>('Pink hourly counts 2005'!E19)*3</f>
        <v>9</v>
      </c>
      <c r="F19">
        <f>('Pink hourly counts 2005'!F19)*3</f>
        <v>15</v>
      </c>
      <c r="G19">
        <f>('Pink hourly counts 2005'!G19)*3</f>
        <v>18</v>
      </c>
      <c r="H19">
        <f>('Pink hourly counts 2005'!H19)*3</f>
        <v>3</v>
      </c>
      <c r="I19">
        <f>('Pink hourly counts 2005'!I19)*3</f>
        <v>0</v>
      </c>
      <c r="J19">
        <f>('Pink hourly counts 2005'!J19)*3</f>
        <v>0</v>
      </c>
      <c r="K19">
        <f>('Pink hourly counts 2005'!K19)*3</f>
        <v>6</v>
      </c>
      <c r="L19">
        <f>('Pink hourly counts 2005'!L19)*3</f>
        <v>0</v>
      </c>
      <c r="M19">
        <f>('Pink hourly counts 2005'!M19)*3</f>
        <v>0</v>
      </c>
      <c r="N19">
        <f>('Pink hourly counts 2005'!N19)*3</f>
        <v>3</v>
      </c>
      <c r="O19">
        <f>('Pink hourly counts 2005'!O19)*3</f>
        <v>0</v>
      </c>
      <c r="P19">
        <f>('Pink hourly counts 2005'!P19)*3</f>
        <v>3</v>
      </c>
      <c r="Q19">
        <f>('Pink hourly counts 2005'!Q19)*3</f>
        <v>0</v>
      </c>
      <c r="R19">
        <f>('Pink hourly counts 2005'!R19)*3</f>
        <v>0</v>
      </c>
      <c r="S19">
        <f>('Pink hourly counts 2005'!S19)*3</f>
        <v>0</v>
      </c>
      <c r="T19">
        <f>('Pink hourly counts 2005'!T19)*3</f>
        <v>0</v>
      </c>
      <c r="U19">
        <f>('Pink hourly counts 2005'!U19)*3</f>
        <v>12</v>
      </c>
      <c r="V19">
        <f>('Pink hourly counts 2005'!V19)*3</f>
        <v>48</v>
      </c>
      <c r="W19">
        <f>('Pink hourly counts 2005'!W19)*3</f>
        <v>3</v>
      </c>
      <c r="X19">
        <f>('Pink hourly counts 2005'!X19)*3</f>
        <v>39</v>
      </c>
      <c r="Y19">
        <f>('Pink hourly counts 2005'!Y19)*3</f>
        <v>444</v>
      </c>
      <c r="Z19">
        <f t="shared" si="3"/>
        <v>1713</v>
      </c>
      <c r="AB19">
        <f t="shared" si="4"/>
        <v>1713</v>
      </c>
      <c r="AC19">
        <f t="shared" si="5"/>
        <v>145211.4782608696</v>
      </c>
      <c r="AE19">
        <f t="shared" si="6"/>
        <v>24</v>
      </c>
      <c r="AF19">
        <f t="shared" si="0"/>
        <v>1008.4130434782609</v>
      </c>
      <c r="AG19">
        <f t="shared" si="1"/>
        <v>225</v>
      </c>
      <c r="AH19">
        <f t="shared" si="1"/>
        <v>2401</v>
      </c>
      <c r="AI19">
        <f t="shared" si="1"/>
        <v>24964</v>
      </c>
      <c r="AJ19">
        <f t="shared" si="1"/>
        <v>4</v>
      </c>
      <c r="AK19">
        <f t="shared" si="1"/>
        <v>1</v>
      </c>
      <c r="AL19">
        <f t="shared" si="1"/>
        <v>25</v>
      </c>
      <c r="AM19">
        <f t="shared" si="1"/>
        <v>1</v>
      </c>
      <c r="AN19">
        <f t="shared" si="1"/>
        <v>0</v>
      </c>
      <c r="AO19">
        <f t="shared" si="1"/>
        <v>4</v>
      </c>
      <c r="AP19">
        <f t="shared" si="1"/>
        <v>4</v>
      </c>
      <c r="AQ19">
        <f t="shared" si="1"/>
        <v>0</v>
      </c>
      <c r="AR19">
        <f t="shared" si="1"/>
        <v>1</v>
      </c>
      <c r="AS19">
        <f t="shared" si="1"/>
        <v>1</v>
      </c>
      <c r="AT19">
        <f t="shared" si="1"/>
        <v>1</v>
      </c>
      <c r="AU19">
        <f t="shared" si="1"/>
        <v>1</v>
      </c>
      <c r="AV19">
        <f t="shared" si="1"/>
        <v>0</v>
      </c>
      <c r="AW19">
        <f t="shared" si="2"/>
        <v>0</v>
      </c>
      <c r="AX19">
        <f t="shared" si="2"/>
        <v>0</v>
      </c>
      <c r="AY19">
        <f t="shared" si="2"/>
        <v>16</v>
      </c>
      <c r="AZ19">
        <f t="shared" si="2"/>
        <v>144</v>
      </c>
      <c r="BA19">
        <f t="shared" si="2"/>
        <v>225</v>
      </c>
      <c r="BB19">
        <f t="shared" si="2"/>
        <v>144</v>
      </c>
      <c r="BC19">
        <f t="shared" si="2"/>
        <v>18225</v>
      </c>
    </row>
    <row r="20" spans="1:55" x14ac:dyDescent="0.2">
      <c r="A20" s="1">
        <v>43647</v>
      </c>
      <c r="B20">
        <f>('Pink hourly counts 2005'!B20)*3</f>
        <v>225</v>
      </c>
      <c r="C20">
        <f>('Pink hourly counts 2005'!C20)*3</f>
        <v>21</v>
      </c>
      <c r="D20">
        <f>('Pink hourly counts 2005'!D20)*3</f>
        <v>174</v>
      </c>
      <c r="E20">
        <f>('Pink hourly counts 2005'!E20)*3</f>
        <v>45</v>
      </c>
      <c r="F20">
        <f>('Pink hourly counts 2005'!F20)*3</f>
        <v>54</v>
      </c>
      <c r="G20">
        <f>('Pink hourly counts 2005'!G20)*3</f>
        <v>69</v>
      </c>
      <c r="H20">
        <f>('Pink hourly counts 2005'!H20)*3</f>
        <v>0</v>
      </c>
      <c r="I20">
        <f>('Pink hourly counts 2005'!I20)*3</f>
        <v>6</v>
      </c>
      <c r="J20">
        <f>('Pink hourly counts 2005'!J20)*3</f>
        <v>0</v>
      </c>
      <c r="K20">
        <f>('Pink hourly counts 2005'!K20)*3</f>
        <v>0</v>
      </c>
      <c r="L20">
        <f>('Pink hourly counts 2005'!L20)*3</f>
        <v>3</v>
      </c>
      <c r="M20">
        <f>('Pink hourly counts 2005'!M20)*3</f>
        <v>0</v>
      </c>
      <c r="N20">
        <f>('Pink hourly counts 2005'!N20)*3</f>
        <v>0</v>
      </c>
      <c r="O20">
        <f>('Pink hourly counts 2005'!O20)*3</f>
        <v>6</v>
      </c>
      <c r="P20">
        <f>('Pink hourly counts 2005'!P20)*3</f>
        <v>0</v>
      </c>
      <c r="Q20">
        <f>('Pink hourly counts 2005'!Q20)*3</f>
        <v>33</v>
      </c>
      <c r="R20">
        <f>('Pink hourly counts 2005'!R20)*3</f>
        <v>108</v>
      </c>
      <c r="S20">
        <f>('Pink hourly counts 2005'!S20)*3</f>
        <v>132</v>
      </c>
      <c r="T20">
        <f>('Pink hourly counts 2005'!T20)*3</f>
        <v>327</v>
      </c>
      <c r="U20">
        <f>('Pink hourly counts 2005'!U20)*3</f>
        <v>78</v>
      </c>
      <c r="V20">
        <f>('Pink hourly counts 2005'!V20)*3</f>
        <v>768</v>
      </c>
      <c r="W20">
        <f>('Pink hourly counts 2005'!W20)*3</f>
        <v>1854</v>
      </c>
      <c r="X20">
        <f>('Pink hourly counts 2005'!X20)*3</f>
        <v>1701</v>
      </c>
      <c r="Y20">
        <f>('Pink hourly counts 2005'!Y20)*3</f>
        <v>276</v>
      </c>
      <c r="Z20">
        <f t="shared" si="3"/>
        <v>5880</v>
      </c>
      <c r="AB20">
        <f t="shared" si="4"/>
        <v>5880</v>
      </c>
      <c r="AC20">
        <f t="shared" si="5"/>
        <v>1357822.9565217393</v>
      </c>
      <c r="AE20">
        <f t="shared" si="6"/>
        <v>24</v>
      </c>
      <c r="AF20">
        <f t="shared" si="0"/>
        <v>9429.326086956522</v>
      </c>
      <c r="AG20">
        <f t="shared" si="1"/>
        <v>4624</v>
      </c>
      <c r="AH20">
        <f t="shared" si="1"/>
        <v>2601</v>
      </c>
      <c r="AI20">
        <f t="shared" si="1"/>
        <v>1849</v>
      </c>
      <c r="AJ20">
        <f t="shared" si="1"/>
        <v>9</v>
      </c>
      <c r="AK20">
        <f t="shared" si="1"/>
        <v>25</v>
      </c>
      <c r="AL20">
        <f t="shared" si="1"/>
        <v>529</v>
      </c>
      <c r="AM20">
        <f t="shared" si="1"/>
        <v>4</v>
      </c>
      <c r="AN20">
        <f t="shared" si="1"/>
        <v>4</v>
      </c>
      <c r="AO20">
        <f t="shared" si="1"/>
        <v>0</v>
      </c>
      <c r="AP20">
        <f t="shared" si="1"/>
        <v>1</v>
      </c>
      <c r="AQ20">
        <f t="shared" si="1"/>
        <v>1</v>
      </c>
      <c r="AR20">
        <f t="shared" si="1"/>
        <v>0</v>
      </c>
      <c r="AS20">
        <f t="shared" si="1"/>
        <v>4</v>
      </c>
      <c r="AT20">
        <f t="shared" si="1"/>
        <v>4</v>
      </c>
      <c r="AU20">
        <f t="shared" si="1"/>
        <v>121</v>
      </c>
      <c r="AV20">
        <f t="shared" si="1"/>
        <v>625</v>
      </c>
      <c r="AW20">
        <f t="shared" si="2"/>
        <v>64</v>
      </c>
      <c r="AX20">
        <f t="shared" si="2"/>
        <v>4225</v>
      </c>
      <c r="AY20">
        <f t="shared" si="2"/>
        <v>6889</v>
      </c>
      <c r="AZ20">
        <f t="shared" si="2"/>
        <v>52900</v>
      </c>
      <c r="BA20">
        <f t="shared" si="2"/>
        <v>131044</v>
      </c>
      <c r="BB20">
        <f t="shared" si="2"/>
        <v>2601</v>
      </c>
      <c r="BC20">
        <f t="shared" si="2"/>
        <v>225625</v>
      </c>
    </row>
    <row r="21" spans="1:55" x14ac:dyDescent="0.2">
      <c r="A21" s="1">
        <v>43648</v>
      </c>
      <c r="B21">
        <f>('Pink hourly counts 2005'!B21)*3</f>
        <v>0</v>
      </c>
      <c r="C21">
        <f>('Pink hourly counts 2005'!C21)*3</f>
        <v>15</v>
      </c>
      <c r="D21">
        <f>('Pink hourly counts 2005'!D21)*3</f>
        <v>-12</v>
      </c>
      <c r="E21">
        <f>('Pink hourly counts 2005'!E21)*3</f>
        <v>-15</v>
      </c>
      <c r="F21">
        <f>('Pink hourly counts 2005'!F21)*3</f>
        <v>3</v>
      </c>
      <c r="G21">
        <f>('Pink hourly counts 2005'!G21)*3</f>
        <v>0</v>
      </c>
      <c r="H21">
        <f>('Pink hourly counts 2005'!H21)*3</f>
        <v>-198</v>
      </c>
      <c r="I21">
        <f>('Pink hourly counts 2005'!I21)*3</f>
        <v>-363</v>
      </c>
      <c r="J21">
        <f>('Pink hourly counts 2005'!J21)*3</f>
        <v>-24</v>
      </c>
      <c r="K21">
        <f>('Pink hourly counts 2005'!K21)*3</f>
        <v>0</v>
      </c>
      <c r="L21">
        <f>('Pink hourly counts 2005'!L21)*3</f>
        <v>0</v>
      </c>
      <c r="M21">
        <f>('Pink hourly counts 2005'!M21)*3</f>
        <v>0</v>
      </c>
      <c r="N21">
        <f>('Pink hourly counts 2005'!N21)*3</f>
        <v>0</v>
      </c>
      <c r="O21">
        <f>('Pink hourly counts 2005'!O21)*3</f>
        <v>0</v>
      </c>
      <c r="P21">
        <f>('Pink hourly counts 2005'!P21)*3</f>
        <v>0</v>
      </c>
      <c r="Q21">
        <f>('Pink hourly counts 2005'!Q21)*3</f>
        <v>0</v>
      </c>
      <c r="R21">
        <f>('Pink hourly counts 2005'!R21)*3</f>
        <v>0</v>
      </c>
      <c r="S21">
        <f>('Pink hourly counts 2005'!S21)*3</f>
        <v>0</v>
      </c>
      <c r="T21">
        <f>('Pink hourly counts 2005'!T21)*3</f>
        <v>0</v>
      </c>
      <c r="U21">
        <f>('Pink hourly counts 2005'!U21)*3</f>
        <v>9</v>
      </c>
      <c r="V21">
        <f>('Pink hourly counts 2005'!V21)*3</f>
        <v>9</v>
      </c>
      <c r="W21">
        <f>('Pink hourly counts 2005'!W21)*3</f>
        <v>3</v>
      </c>
      <c r="X21">
        <f>('Pink hourly counts 2005'!X21)*3</f>
        <v>15</v>
      </c>
      <c r="Y21">
        <f>('Pink hourly counts 2005'!Y21)*3</f>
        <v>999</v>
      </c>
      <c r="Z21">
        <f t="shared" si="3"/>
        <v>441</v>
      </c>
      <c r="AB21">
        <f t="shared" si="4"/>
        <v>441</v>
      </c>
      <c r="AC21">
        <f t="shared" si="5"/>
        <v>400604.86956521741</v>
      </c>
      <c r="AE21">
        <f t="shared" si="6"/>
        <v>24</v>
      </c>
      <c r="AF21">
        <f t="shared" si="0"/>
        <v>2781.978260869565</v>
      </c>
      <c r="AG21">
        <f t="shared" si="1"/>
        <v>25</v>
      </c>
      <c r="AH21">
        <f t="shared" si="1"/>
        <v>81</v>
      </c>
      <c r="AI21">
        <f t="shared" si="1"/>
        <v>1</v>
      </c>
      <c r="AJ21">
        <f t="shared" si="1"/>
        <v>36</v>
      </c>
      <c r="AK21">
        <f t="shared" si="1"/>
        <v>1</v>
      </c>
      <c r="AL21">
        <f t="shared" si="1"/>
        <v>4356</v>
      </c>
      <c r="AM21">
        <f t="shared" si="1"/>
        <v>3025</v>
      </c>
      <c r="AN21">
        <f t="shared" si="1"/>
        <v>12769</v>
      </c>
      <c r="AO21">
        <f t="shared" si="1"/>
        <v>64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2"/>
        <v>0</v>
      </c>
      <c r="AX21">
        <f t="shared" si="2"/>
        <v>0</v>
      </c>
      <c r="AY21">
        <f t="shared" si="2"/>
        <v>9</v>
      </c>
      <c r="AZ21">
        <f t="shared" si="2"/>
        <v>0</v>
      </c>
      <c r="BA21">
        <f t="shared" si="2"/>
        <v>4</v>
      </c>
      <c r="BB21">
        <f t="shared" si="2"/>
        <v>16</v>
      </c>
      <c r="BC21">
        <f t="shared" si="2"/>
        <v>107584</v>
      </c>
    </row>
    <row r="22" spans="1:55" x14ac:dyDescent="0.2">
      <c r="A22" s="1">
        <v>43649</v>
      </c>
      <c r="B22">
        <f>('Pink hourly counts 2005'!B22)*3</f>
        <v>546</v>
      </c>
      <c r="C22">
        <f>('Pink hourly counts 2005'!C22)*3</f>
        <v>600</v>
      </c>
      <c r="D22">
        <f>('Pink hourly counts 2005'!D22)*3</f>
        <v>309</v>
      </c>
      <c r="E22">
        <f>('Pink hourly counts 2005'!E22)*3</f>
        <v>309</v>
      </c>
      <c r="F22">
        <f>('Pink hourly counts 2005'!F22)*3</f>
        <v>3</v>
      </c>
      <c r="G22">
        <f>('Pink hourly counts 2005'!G22)*3</f>
        <v>0</v>
      </c>
      <c r="H22">
        <f>('Pink hourly counts 2005'!H22)*3</f>
        <v>6</v>
      </c>
      <c r="I22">
        <f>('Pink hourly counts 2005'!I22)*3</f>
        <v>-27</v>
      </c>
      <c r="J22">
        <f>('Pink hourly counts 2005'!J22)*3</f>
        <v>-69</v>
      </c>
      <c r="K22">
        <f>('Pink hourly counts 2005'!K22)*3</f>
        <v>3</v>
      </c>
      <c r="L22">
        <f>('Pink hourly counts 2005'!L22)*3</f>
        <v>3</v>
      </c>
      <c r="M22">
        <f>('Pink hourly counts 2005'!M22)*3</f>
        <v>0</v>
      </c>
      <c r="N22">
        <f>('Pink hourly counts 2005'!N22)*3</f>
        <v>0</v>
      </c>
      <c r="O22">
        <f>('Pink hourly counts 2005'!O22)*3</f>
        <v>0</v>
      </c>
      <c r="P22">
        <f>('Pink hourly counts 2005'!P22)*3</f>
        <v>0</v>
      </c>
      <c r="Q22">
        <f>('Pink hourly counts 2005'!Q22)*3</f>
        <v>0</v>
      </c>
      <c r="R22">
        <f>('Pink hourly counts 2005'!R22)*3</f>
        <v>0</v>
      </c>
      <c r="S22">
        <f>('Pink hourly counts 2005'!S22)*3</f>
        <v>12</v>
      </c>
      <c r="T22">
        <f>('Pink hourly counts 2005'!T22)*3</f>
        <v>27</v>
      </c>
      <c r="U22">
        <f>('Pink hourly counts 2005'!U22)*3</f>
        <v>129</v>
      </c>
      <c r="V22">
        <f>('Pink hourly counts 2005'!V22)*3</f>
        <v>2361</v>
      </c>
      <c r="W22">
        <f>('Pink hourly counts 2005'!W22)*3</f>
        <v>129</v>
      </c>
      <c r="X22">
        <f>('Pink hourly counts 2005'!X22)*3</f>
        <v>0</v>
      </c>
      <c r="Y22">
        <f>('Pink hourly counts 2005'!Y22)*3</f>
        <v>0</v>
      </c>
      <c r="Z22">
        <f t="shared" si="3"/>
        <v>4341</v>
      </c>
      <c r="AB22">
        <f t="shared" si="4"/>
        <v>4341</v>
      </c>
      <c r="AC22">
        <f t="shared" si="5"/>
        <v>3541003.8260869575</v>
      </c>
      <c r="AE22">
        <f t="shared" si="6"/>
        <v>24</v>
      </c>
      <c r="AF22">
        <f t="shared" si="0"/>
        <v>24590.304347826088</v>
      </c>
      <c r="AG22">
        <f t="shared" si="1"/>
        <v>324</v>
      </c>
      <c r="AH22">
        <f t="shared" si="1"/>
        <v>9409</v>
      </c>
      <c r="AI22">
        <f t="shared" si="1"/>
        <v>0</v>
      </c>
      <c r="AJ22">
        <f t="shared" si="1"/>
        <v>10404</v>
      </c>
      <c r="AK22">
        <f t="shared" si="1"/>
        <v>1</v>
      </c>
      <c r="AL22">
        <f t="shared" si="1"/>
        <v>4</v>
      </c>
      <c r="AM22">
        <f t="shared" si="1"/>
        <v>121</v>
      </c>
      <c r="AN22">
        <f t="shared" si="1"/>
        <v>196</v>
      </c>
      <c r="AO22">
        <f t="shared" si="1"/>
        <v>576</v>
      </c>
      <c r="AP22">
        <f t="shared" si="1"/>
        <v>0</v>
      </c>
      <c r="AQ22">
        <f t="shared" si="1"/>
        <v>1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  <c r="AV22">
        <f t="shared" ref="AV22:BC54" si="7">(Q22/3-R22/3)^2</f>
        <v>0</v>
      </c>
      <c r="AW22">
        <f t="shared" si="2"/>
        <v>16</v>
      </c>
      <c r="AX22">
        <f t="shared" si="2"/>
        <v>25</v>
      </c>
      <c r="AY22">
        <f t="shared" si="2"/>
        <v>1156</v>
      </c>
      <c r="AZ22">
        <f t="shared" si="2"/>
        <v>553536</v>
      </c>
      <c r="BA22">
        <f t="shared" si="2"/>
        <v>553536</v>
      </c>
      <c r="BB22">
        <f t="shared" si="2"/>
        <v>1849</v>
      </c>
      <c r="BC22">
        <f t="shared" si="2"/>
        <v>0</v>
      </c>
    </row>
    <row r="23" spans="1:55" x14ac:dyDescent="0.2">
      <c r="A23" s="1">
        <v>43650</v>
      </c>
      <c r="B23">
        <f>('Pink hourly counts 2005'!B23)*3</f>
        <v>177</v>
      </c>
      <c r="C23">
        <f>('Pink hourly counts 2005'!C23)*3</f>
        <v>255</v>
      </c>
      <c r="D23">
        <f>('Pink hourly counts 2005'!D23)*3</f>
        <v>27</v>
      </c>
      <c r="E23">
        <f>('Pink hourly counts 2005'!E23)*3</f>
        <v>12</v>
      </c>
      <c r="F23">
        <f>('Pink hourly counts 2005'!F23)*3</f>
        <v>0</v>
      </c>
      <c r="G23">
        <f>('Pink hourly counts 2005'!G23)*3</f>
        <v>33</v>
      </c>
      <c r="H23">
        <f>('Pink hourly counts 2005'!H23)*3</f>
        <v>18</v>
      </c>
      <c r="I23">
        <f>('Pink hourly counts 2005'!I23)*3</f>
        <v>12</v>
      </c>
      <c r="J23">
        <f>('Pink hourly counts 2005'!J23)*3</f>
        <v>6</v>
      </c>
      <c r="K23">
        <f>('Pink hourly counts 2005'!K23)*3</f>
        <v>0</v>
      </c>
      <c r="L23">
        <f>('Pink hourly counts 2005'!L23)*3</f>
        <v>-3</v>
      </c>
      <c r="M23">
        <f>('Pink hourly counts 2005'!M23)*3</f>
        <v>0</v>
      </c>
      <c r="N23">
        <f>('Pink hourly counts 2005'!N23)*3</f>
        <v>0</v>
      </c>
      <c r="O23">
        <f>('Pink hourly counts 2005'!O23)*3</f>
        <v>0</v>
      </c>
      <c r="P23">
        <f>('Pink hourly counts 2005'!P23)*3</f>
        <v>0</v>
      </c>
      <c r="Q23">
        <f>('Pink hourly counts 2005'!Q23)*3</f>
        <v>21</v>
      </c>
      <c r="R23">
        <f>('Pink hourly counts 2005'!R23)*3</f>
        <v>0</v>
      </c>
      <c r="S23">
        <f>('Pink hourly counts 2005'!S23)*3</f>
        <v>45</v>
      </c>
      <c r="T23">
        <f>('Pink hourly counts 2005'!T23)*3</f>
        <v>516</v>
      </c>
      <c r="U23">
        <f>('Pink hourly counts 2005'!U23)*3</f>
        <v>1803</v>
      </c>
      <c r="V23">
        <f>('Pink hourly counts 2005'!V23)*3</f>
        <v>1713</v>
      </c>
      <c r="W23">
        <f>('Pink hourly counts 2005'!W23)*3</f>
        <v>7992</v>
      </c>
      <c r="X23">
        <f>('Pink hourly counts 2005'!X23)*3</f>
        <v>834</v>
      </c>
      <c r="Y23">
        <f>('Pink hourly counts 2005'!Y23)*3</f>
        <v>6</v>
      </c>
      <c r="Z23">
        <f t="shared" si="3"/>
        <v>13467</v>
      </c>
      <c r="AB23">
        <f t="shared" si="4"/>
        <v>13467</v>
      </c>
      <c r="AC23">
        <f t="shared" si="5"/>
        <v>32451298.434782617</v>
      </c>
      <c r="AE23">
        <f t="shared" si="6"/>
        <v>24</v>
      </c>
      <c r="AF23">
        <f t="shared" si="0"/>
        <v>225356.23913043478</v>
      </c>
      <c r="AG23">
        <f t="shared" ref="AG23:AU39" si="8">(B23/3-C23/3)^2</f>
        <v>676</v>
      </c>
      <c r="AH23">
        <f t="shared" si="8"/>
        <v>5776</v>
      </c>
      <c r="AI23">
        <f t="shared" si="8"/>
        <v>25</v>
      </c>
      <c r="AJ23">
        <f t="shared" si="8"/>
        <v>16</v>
      </c>
      <c r="AK23">
        <f t="shared" si="8"/>
        <v>121</v>
      </c>
      <c r="AL23">
        <f t="shared" si="8"/>
        <v>25</v>
      </c>
      <c r="AM23">
        <f t="shared" si="8"/>
        <v>4</v>
      </c>
      <c r="AN23">
        <f t="shared" si="8"/>
        <v>4</v>
      </c>
      <c r="AO23">
        <f t="shared" si="8"/>
        <v>4</v>
      </c>
      <c r="AP23">
        <f t="shared" si="8"/>
        <v>1</v>
      </c>
      <c r="AQ23">
        <f t="shared" si="8"/>
        <v>1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49</v>
      </c>
      <c r="AV23">
        <f t="shared" si="7"/>
        <v>49</v>
      </c>
      <c r="AW23">
        <f t="shared" si="7"/>
        <v>225</v>
      </c>
      <c r="AX23">
        <f t="shared" si="7"/>
        <v>24649</v>
      </c>
      <c r="AY23">
        <f t="shared" si="7"/>
        <v>184041</v>
      </c>
      <c r="AZ23">
        <f t="shared" si="7"/>
        <v>900</v>
      </c>
      <c r="BA23">
        <f t="shared" si="7"/>
        <v>4380649</v>
      </c>
      <c r="BB23">
        <f t="shared" si="7"/>
        <v>5692996</v>
      </c>
      <c r="BC23">
        <f t="shared" si="7"/>
        <v>76176</v>
      </c>
    </row>
    <row r="24" spans="1:55" x14ac:dyDescent="0.2">
      <c r="A24" s="1">
        <v>43651</v>
      </c>
      <c r="B24">
        <f>('Pink hourly counts 2005'!B24)*3</f>
        <v>195</v>
      </c>
      <c r="C24">
        <f>('Pink hourly counts 2005'!C24)*3</f>
        <v>702</v>
      </c>
      <c r="D24">
        <f>('Pink hourly counts 2005'!D24)*3</f>
        <v>201</v>
      </c>
      <c r="E24">
        <f>('Pink hourly counts 2005'!E24)*3</f>
        <v>42</v>
      </c>
      <c r="F24">
        <f>('Pink hourly counts 2005'!F24)*3</f>
        <v>27</v>
      </c>
      <c r="G24">
        <f>('Pink hourly counts 2005'!G24)*3</f>
        <v>-24</v>
      </c>
      <c r="H24">
        <f>('Pink hourly counts 2005'!H24)*3</f>
        <v>3</v>
      </c>
      <c r="I24">
        <f>('Pink hourly counts 2005'!I24)*3</f>
        <v>6</v>
      </c>
      <c r="J24">
        <f>('Pink hourly counts 2005'!J24)*3</f>
        <v>0</v>
      </c>
      <c r="K24">
        <f>('Pink hourly counts 2005'!K24)*3</f>
        <v>0</v>
      </c>
      <c r="L24">
        <f>('Pink hourly counts 2005'!L24)*3</f>
        <v>0</v>
      </c>
      <c r="M24">
        <f>('Pink hourly counts 2005'!M24)*3</f>
        <v>0</v>
      </c>
      <c r="N24">
        <f>('Pink hourly counts 2005'!N24)*3</f>
        <v>0</v>
      </c>
      <c r="O24">
        <f>('Pink hourly counts 2005'!O24)*3</f>
        <v>0</v>
      </c>
      <c r="P24">
        <f>('Pink hourly counts 2005'!P24)*3</f>
        <v>3</v>
      </c>
      <c r="Q24">
        <f>('Pink hourly counts 2005'!Q24)*3</f>
        <v>0</v>
      </c>
      <c r="R24">
        <f>('Pink hourly counts 2005'!R24)*3</f>
        <v>0</v>
      </c>
      <c r="S24">
        <f>('Pink hourly counts 2005'!S24)*3</f>
        <v>6</v>
      </c>
      <c r="T24">
        <f>('Pink hourly counts 2005'!T24)*3</f>
        <v>210</v>
      </c>
      <c r="U24">
        <f>('Pink hourly counts 2005'!U24)*3</f>
        <v>909</v>
      </c>
      <c r="V24">
        <f>('Pink hourly counts 2005'!V24)*3</f>
        <v>9</v>
      </c>
      <c r="W24">
        <f>('Pink hourly counts 2005'!W24)*3</f>
        <v>0</v>
      </c>
      <c r="X24">
        <f>('Pink hourly counts 2005'!X24)*3</f>
        <v>18</v>
      </c>
      <c r="Y24">
        <f>('Pink hourly counts 2005'!Y24)*3</f>
        <v>96</v>
      </c>
      <c r="Z24">
        <f t="shared" si="3"/>
        <v>2403</v>
      </c>
      <c r="AB24">
        <f t="shared" si="4"/>
        <v>2403</v>
      </c>
      <c r="AC24">
        <f t="shared" si="5"/>
        <v>655196.86956521741</v>
      </c>
      <c r="AE24">
        <f t="shared" si="6"/>
        <v>24</v>
      </c>
      <c r="AF24">
        <f t="shared" si="0"/>
        <v>4549.978260869565</v>
      </c>
      <c r="AG24">
        <f t="shared" si="8"/>
        <v>28561</v>
      </c>
      <c r="AH24">
        <f t="shared" si="8"/>
        <v>27889</v>
      </c>
      <c r="AI24">
        <f t="shared" si="8"/>
        <v>2809</v>
      </c>
      <c r="AJ24">
        <f t="shared" si="8"/>
        <v>25</v>
      </c>
      <c r="AK24">
        <f t="shared" si="8"/>
        <v>289</v>
      </c>
      <c r="AL24">
        <f t="shared" si="8"/>
        <v>81</v>
      </c>
      <c r="AM24">
        <f t="shared" si="8"/>
        <v>1</v>
      </c>
      <c r="AN24">
        <f t="shared" si="8"/>
        <v>4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1</v>
      </c>
      <c r="AU24">
        <f t="shared" si="8"/>
        <v>1</v>
      </c>
      <c r="AV24">
        <f t="shared" si="7"/>
        <v>0</v>
      </c>
      <c r="AW24">
        <f t="shared" si="7"/>
        <v>4</v>
      </c>
      <c r="AX24">
        <f t="shared" si="7"/>
        <v>4624</v>
      </c>
      <c r="AY24">
        <f t="shared" si="7"/>
        <v>54289</v>
      </c>
      <c r="AZ24">
        <f t="shared" si="7"/>
        <v>90000</v>
      </c>
      <c r="BA24">
        <f t="shared" si="7"/>
        <v>9</v>
      </c>
      <c r="BB24">
        <f t="shared" si="7"/>
        <v>36</v>
      </c>
      <c r="BC24">
        <f t="shared" si="7"/>
        <v>676</v>
      </c>
    </row>
    <row r="25" spans="1:55" x14ac:dyDescent="0.2">
      <c r="A25" s="1">
        <v>43652</v>
      </c>
      <c r="B25">
        <f>('Pink hourly counts 2005'!B25)*3</f>
        <v>165</v>
      </c>
      <c r="C25">
        <f>('Pink hourly counts 2005'!C25)*3</f>
        <v>159</v>
      </c>
      <c r="D25">
        <f>('Pink hourly counts 2005'!D25)*3</f>
        <v>48</v>
      </c>
      <c r="E25">
        <f>('Pink hourly counts 2005'!E25)*3</f>
        <v>0</v>
      </c>
      <c r="F25">
        <f>('Pink hourly counts 2005'!F25)*3</f>
        <v>33</v>
      </c>
      <c r="G25">
        <f>('Pink hourly counts 2005'!G25)*3</f>
        <v>3</v>
      </c>
      <c r="H25">
        <f>('Pink hourly counts 2005'!H25)*3</f>
        <v>6</v>
      </c>
      <c r="I25">
        <f>('Pink hourly counts 2005'!I25)*3</f>
        <v>3</v>
      </c>
      <c r="J25">
        <f>('Pink hourly counts 2005'!J25)*3</f>
        <v>0</v>
      </c>
      <c r="K25">
        <f>('Pink hourly counts 2005'!K25)*3</f>
        <v>0</v>
      </c>
      <c r="L25">
        <f>('Pink hourly counts 2005'!L25)*3</f>
        <v>0</v>
      </c>
      <c r="M25">
        <f>('Pink hourly counts 2005'!M25)*3</f>
        <v>0</v>
      </c>
      <c r="N25">
        <f>('Pink hourly counts 2005'!N25)*3</f>
        <v>0</v>
      </c>
      <c r="O25">
        <f>('Pink hourly counts 2005'!O25)*3</f>
        <v>0</v>
      </c>
      <c r="P25">
        <f>('Pink hourly counts 2005'!P25)*3</f>
        <v>3</v>
      </c>
      <c r="Q25">
        <f>('Pink hourly counts 2005'!Q25)*3</f>
        <v>0</v>
      </c>
      <c r="R25">
        <f>('Pink hourly counts 2005'!R25)*3</f>
        <v>9</v>
      </c>
      <c r="S25">
        <f>('Pink hourly counts 2005'!S25)*3</f>
        <v>60</v>
      </c>
      <c r="T25">
        <f>('Pink hourly counts 2005'!T25)*3</f>
        <v>0</v>
      </c>
      <c r="U25">
        <f>('Pink hourly counts 2005'!U25)*3</f>
        <v>939</v>
      </c>
      <c r="V25">
        <f>('Pink hourly counts 2005'!V25)*3</f>
        <v>15</v>
      </c>
      <c r="W25">
        <f>('Pink hourly counts 2005'!W25)*3</f>
        <v>18</v>
      </c>
      <c r="X25">
        <f>('Pink hourly counts 2005'!X25)*3</f>
        <v>324</v>
      </c>
      <c r="Y25">
        <f>('Pink hourly counts 2005'!Y25)*3</f>
        <v>420</v>
      </c>
      <c r="Z25">
        <f t="shared" si="3"/>
        <v>2205</v>
      </c>
      <c r="AB25">
        <f t="shared" si="4"/>
        <v>2205</v>
      </c>
      <c r="AC25">
        <f t="shared" si="5"/>
        <v>647420.86956521741</v>
      </c>
      <c r="AE25">
        <f t="shared" si="6"/>
        <v>24</v>
      </c>
      <c r="AF25">
        <f t="shared" si="0"/>
        <v>4495.978260869565</v>
      </c>
      <c r="AG25">
        <f t="shared" si="8"/>
        <v>4</v>
      </c>
      <c r="AH25">
        <f t="shared" si="8"/>
        <v>1369</v>
      </c>
      <c r="AI25">
        <f t="shared" si="8"/>
        <v>256</v>
      </c>
      <c r="AJ25">
        <f t="shared" si="8"/>
        <v>121</v>
      </c>
      <c r="AK25">
        <f t="shared" si="8"/>
        <v>100</v>
      </c>
      <c r="AL25">
        <f t="shared" si="8"/>
        <v>1</v>
      </c>
      <c r="AM25">
        <f t="shared" si="8"/>
        <v>1</v>
      </c>
      <c r="AN25">
        <f t="shared" si="8"/>
        <v>1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1</v>
      </c>
      <c r="AU25">
        <f t="shared" si="8"/>
        <v>1</v>
      </c>
      <c r="AV25">
        <f t="shared" si="7"/>
        <v>9</v>
      </c>
      <c r="AW25">
        <f t="shared" si="7"/>
        <v>289</v>
      </c>
      <c r="AX25">
        <f t="shared" si="7"/>
        <v>400</v>
      </c>
      <c r="AY25">
        <f t="shared" si="7"/>
        <v>97969</v>
      </c>
      <c r="AZ25">
        <f t="shared" si="7"/>
        <v>94864</v>
      </c>
      <c r="BA25">
        <f t="shared" si="7"/>
        <v>1</v>
      </c>
      <c r="BB25">
        <f t="shared" si="7"/>
        <v>10404</v>
      </c>
      <c r="BC25">
        <f t="shared" si="7"/>
        <v>1024</v>
      </c>
    </row>
    <row r="26" spans="1:55" x14ac:dyDescent="0.2">
      <c r="A26" s="1">
        <v>43653</v>
      </c>
      <c r="B26">
        <f>('Pink hourly counts 2005'!B26)*3</f>
        <v>2193</v>
      </c>
      <c r="C26">
        <f>('Pink hourly counts 2005'!C26)*3</f>
        <v>531</v>
      </c>
      <c r="D26">
        <f>('Pink hourly counts 2005'!D26)*3</f>
        <v>18</v>
      </c>
      <c r="E26">
        <f>('Pink hourly counts 2005'!E26)*3</f>
        <v>18</v>
      </c>
      <c r="F26">
        <f>('Pink hourly counts 2005'!F26)*3</f>
        <v>3</v>
      </c>
      <c r="G26">
        <f>('Pink hourly counts 2005'!G26)*3</f>
        <v>0</v>
      </c>
      <c r="H26">
        <f>('Pink hourly counts 2005'!H26)*3</f>
        <v>0</v>
      </c>
      <c r="I26">
        <f>('Pink hourly counts 2005'!I26)*3</f>
        <v>0</v>
      </c>
      <c r="J26">
        <f>('Pink hourly counts 2005'!J26)*3</f>
        <v>0</v>
      </c>
      <c r="K26">
        <f>('Pink hourly counts 2005'!K26)*3</f>
        <v>0</v>
      </c>
      <c r="L26">
        <f>('Pink hourly counts 2005'!L26)*3</f>
        <v>-3</v>
      </c>
      <c r="M26">
        <f>('Pink hourly counts 2005'!M26)*3</f>
        <v>-105</v>
      </c>
      <c r="N26">
        <f>('Pink hourly counts 2005'!N26)*3</f>
        <v>-234</v>
      </c>
      <c r="O26">
        <f>('Pink hourly counts 2005'!O26)*3</f>
        <v>-36</v>
      </c>
      <c r="P26">
        <f>('Pink hourly counts 2005'!P26)*3</f>
        <v>-9</v>
      </c>
      <c r="Q26">
        <f>('Pink hourly counts 2005'!Q26)*3</f>
        <v>3</v>
      </c>
      <c r="R26">
        <f>('Pink hourly counts 2005'!R26)*3</f>
        <v>3</v>
      </c>
      <c r="S26">
        <f>('Pink hourly counts 2005'!S26)*3</f>
        <v>18</v>
      </c>
      <c r="T26">
        <f>('Pink hourly counts 2005'!T26)*3</f>
        <v>0</v>
      </c>
      <c r="U26">
        <f>('Pink hourly counts 2005'!U26)*3</f>
        <v>3</v>
      </c>
      <c r="V26">
        <f>('Pink hourly counts 2005'!V26)*3</f>
        <v>12</v>
      </c>
      <c r="W26">
        <f>('Pink hourly counts 2005'!W26)*3</f>
        <v>3</v>
      </c>
      <c r="X26">
        <f>('Pink hourly counts 2005'!X26)*3</f>
        <v>360</v>
      </c>
      <c r="Y26">
        <f>('Pink hourly counts 2005'!Y26)*3</f>
        <v>18</v>
      </c>
      <c r="Z26">
        <f t="shared" si="3"/>
        <v>2796</v>
      </c>
      <c r="AB26">
        <f t="shared" si="4"/>
        <v>2796</v>
      </c>
      <c r="AC26">
        <f t="shared" si="5"/>
        <v>1161012.5217391306</v>
      </c>
      <c r="AE26">
        <f t="shared" si="6"/>
        <v>24</v>
      </c>
      <c r="AF26">
        <f t="shared" si="0"/>
        <v>8062.586956521739</v>
      </c>
      <c r="AG26">
        <f t="shared" si="8"/>
        <v>306916</v>
      </c>
      <c r="AH26">
        <f t="shared" si="8"/>
        <v>29241</v>
      </c>
      <c r="AI26">
        <f t="shared" si="8"/>
        <v>0</v>
      </c>
      <c r="AJ26">
        <f t="shared" si="8"/>
        <v>25</v>
      </c>
      <c r="AK26">
        <f t="shared" si="8"/>
        <v>1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1</v>
      </c>
      <c r="AQ26">
        <f t="shared" si="8"/>
        <v>1156</v>
      </c>
      <c r="AR26">
        <f t="shared" si="8"/>
        <v>1849</v>
      </c>
      <c r="AS26">
        <f t="shared" si="8"/>
        <v>4356</v>
      </c>
      <c r="AT26">
        <f t="shared" si="8"/>
        <v>81</v>
      </c>
      <c r="AU26">
        <f t="shared" si="8"/>
        <v>16</v>
      </c>
      <c r="AV26">
        <f t="shared" si="7"/>
        <v>0</v>
      </c>
      <c r="AW26">
        <f t="shared" si="7"/>
        <v>25</v>
      </c>
      <c r="AX26">
        <f t="shared" si="7"/>
        <v>36</v>
      </c>
      <c r="AY26">
        <f t="shared" si="7"/>
        <v>1</v>
      </c>
      <c r="AZ26">
        <f t="shared" si="7"/>
        <v>9</v>
      </c>
      <c r="BA26">
        <f t="shared" si="7"/>
        <v>9</v>
      </c>
      <c r="BB26">
        <f t="shared" si="7"/>
        <v>14161</v>
      </c>
      <c r="BC26">
        <f t="shared" si="7"/>
        <v>12996</v>
      </c>
    </row>
    <row r="27" spans="1:55" x14ac:dyDescent="0.2">
      <c r="A27" s="1">
        <v>43654</v>
      </c>
      <c r="B27">
        <f>('Pink hourly counts 2005'!B27)*3</f>
        <v>90</v>
      </c>
      <c r="C27">
        <f>('Pink hourly counts 2005'!C27)*3</f>
        <v>30</v>
      </c>
      <c r="D27">
        <f>('Pink hourly counts 2005'!D27)*3</f>
        <v>0</v>
      </c>
      <c r="E27">
        <f>('Pink hourly counts 2005'!E27)*3</f>
        <v>-12</v>
      </c>
      <c r="F27">
        <f>('Pink hourly counts 2005'!F27)*3</f>
        <v>0</v>
      </c>
      <c r="G27">
        <f>('Pink hourly counts 2005'!G27)*3</f>
        <v>0</v>
      </c>
      <c r="H27">
        <f>('Pink hourly counts 2005'!H27)*3</f>
        <v>0</v>
      </c>
      <c r="I27">
        <f>('Pink hourly counts 2005'!I27)*3</f>
        <v>0</v>
      </c>
      <c r="J27">
        <f>('Pink hourly counts 2005'!J27)*3</f>
        <v>0</v>
      </c>
      <c r="K27">
        <f>('Pink hourly counts 2005'!K27)*3</f>
        <v>0</v>
      </c>
      <c r="L27">
        <f>('Pink hourly counts 2005'!L27)*3</f>
        <v>0</v>
      </c>
      <c r="M27">
        <f>('Pink hourly counts 2005'!M27)*3</f>
        <v>0</v>
      </c>
      <c r="N27">
        <f>('Pink hourly counts 2005'!N27)*3</f>
        <v>-159</v>
      </c>
      <c r="O27">
        <f>('Pink hourly counts 2005'!O27)*3</f>
        <v>0</v>
      </c>
      <c r="P27">
        <f>('Pink hourly counts 2005'!P27)*3</f>
        <v>0</v>
      </c>
      <c r="Q27">
        <f>('Pink hourly counts 2005'!Q27)*3</f>
        <v>0</v>
      </c>
      <c r="R27">
        <f>('Pink hourly counts 2005'!R27)*3</f>
        <v>0</v>
      </c>
      <c r="S27">
        <f>('Pink hourly counts 2005'!S27)*3</f>
        <v>0</v>
      </c>
      <c r="T27">
        <f>('Pink hourly counts 2005'!T27)*3</f>
        <v>0</v>
      </c>
      <c r="U27">
        <f>('Pink hourly counts 2005'!U27)*3</f>
        <v>15</v>
      </c>
      <c r="V27">
        <f>('Pink hourly counts 2005'!V27)*3</f>
        <v>0</v>
      </c>
      <c r="W27">
        <f>('Pink hourly counts 2005'!W27)*3</f>
        <v>30</v>
      </c>
      <c r="X27">
        <f>('Pink hourly counts 2005'!X27)*3</f>
        <v>3</v>
      </c>
      <c r="Y27">
        <f>('Pink hourly counts 2005'!Y27)*3</f>
        <v>555</v>
      </c>
      <c r="Z27">
        <f t="shared" si="3"/>
        <v>552</v>
      </c>
      <c r="AB27">
        <f t="shared" si="4"/>
        <v>552</v>
      </c>
      <c r="AC27">
        <f t="shared" si="5"/>
        <v>125959.3043478261</v>
      </c>
      <c r="AE27">
        <f t="shared" si="6"/>
        <v>24</v>
      </c>
      <c r="AF27">
        <f t="shared" si="0"/>
        <v>874.71739130434787</v>
      </c>
      <c r="AG27">
        <f t="shared" si="8"/>
        <v>400</v>
      </c>
      <c r="AH27">
        <f t="shared" si="8"/>
        <v>100</v>
      </c>
      <c r="AI27">
        <f t="shared" si="8"/>
        <v>16</v>
      </c>
      <c r="AJ27">
        <f t="shared" si="8"/>
        <v>16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2809</v>
      </c>
      <c r="AS27">
        <f t="shared" si="8"/>
        <v>2809</v>
      </c>
      <c r="AT27">
        <f t="shared" si="8"/>
        <v>0</v>
      </c>
      <c r="AU27">
        <f t="shared" si="8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25</v>
      </c>
      <c r="AZ27">
        <f t="shared" si="7"/>
        <v>25</v>
      </c>
      <c r="BA27">
        <f t="shared" si="7"/>
        <v>100</v>
      </c>
      <c r="BB27">
        <f t="shared" si="7"/>
        <v>81</v>
      </c>
      <c r="BC27">
        <f t="shared" si="7"/>
        <v>33856</v>
      </c>
    </row>
    <row r="28" spans="1:55" x14ac:dyDescent="0.2">
      <c r="A28" s="1">
        <v>43655</v>
      </c>
      <c r="B28">
        <f>('Pink hourly counts 2005'!B28)*3</f>
        <v>753</v>
      </c>
      <c r="C28">
        <f>('Pink hourly counts 2005'!C28)*3</f>
        <v>132</v>
      </c>
      <c r="D28">
        <f>('Pink hourly counts 2005'!D28)*3</f>
        <v>18</v>
      </c>
      <c r="E28">
        <f>('Pink hourly counts 2005'!E28)*3</f>
        <v>33</v>
      </c>
      <c r="F28">
        <f>('Pink hourly counts 2005'!F28)*3</f>
        <v>0</v>
      </c>
      <c r="G28">
        <f>('Pink hourly counts 2005'!G28)*3</f>
        <v>0</v>
      </c>
      <c r="H28">
        <f>('Pink hourly counts 2005'!H28)*3</f>
        <v>6</v>
      </c>
      <c r="I28">
        <f>('Pink hourly counts 2005'!I28)*3</f>
        <v>0</v>
      </c>
      <c r="J28">
        <f>('Pink hourly counts 2005'!J28)*3</f>
        <v>0</v>
      </c>
      <c r="K28">
        <f>('Pink hourly counts 2005'!K28)*3</f>
        <v>0</v>
      </c>
      <c r="L28">
        <f>('Pink hourly counts 2005'!L28)*3</f>
        <v>0</v>
      </c>
      <c r="M28">
        <f>('Pink hourly counts 2005'!M28)*3</f>
        <v>-63</v>
      </c>
      <c r="N28">
        <f>('Pink hourly counts 2005'!N28)*3</f>
        <v>-48</v>
      </c>
      <c r="O28">
        <f>('Pink hourly counts 2005'!O28)*3</f>
        <v>-24</v>
      </c>
      <c r="P28">
        <f>('Pink hourly counts 2005'!P28)*3</f>
        <v>6</v>
      </c>
      <c r="Q28">
        <f>('Pink hourly counts 2005'!Q28)*3</f>
        <v>39</v>
      </c>
      <c r="R28">
        <f>('Pink hourly counts 2005'!R28)*3</f>
        <v>-90</v>
      </c>
      <c r="S28">
        <f>('Pink hourly counts 2005'!S28)*3</f>
        <v>0</v>
      </c>
      <c r="T28">
        <f>('Pink hourly counts 2005'!T28)*3</f>
        <v>3</v>
      </c>
      <c r="U28">
        <f>('Pink hourly counts 2005'!U28)*3</f>
        <v>3</v>
      </c>
      <c r="V28">
        <f>('Pink hourly counts 2005'!V28)*3</f>
        <v>39</v>
      </c>
      <c r="W28">
        <f>('Pink hourly counts 2005'!W28)*3</f>
        <v>12</v>
      </c>
      <c r="X28">
        <f>('Pink hourly counts 2005'!X28)*3</f>
        <v>18</v>
      </c>
      <c r="Y28">
        <f>('Pink hourly counts 2005'!Y28)*3</f>
        <v>6</v>
      </c>
      <c r="Z28">
        <f t="shared" si="3"/>
        <v>843</v>
      </c>
      <c r="AB28">
        <f t="shared" si="4"/>
        <v>843</v>
      </c>
      <c r="AC28">
        <f t="shared" si="5"/>
        <v>150865.04347826089</v>
      </c>
      <c r="AE28">
        <f t="shared" si="6"/>
        <v>24</v>
      </c>
      <c r="AF28">
        <f t="shared" si="0"/>
        <v>1047.6739130434783</v>
      </c>
      <c r="AG28">
        <f t="shared" si="8"/>
        <v>42849</v>
      </c>
      <c r="AH28">
        <f t="shared" si="8"/>
        <v>1444</v>
      </c>
      <c r="AI28">
        <f t="shared" si="8"/>
        <v>25</v>
      </c>
      <c r="AJ28">
        <f t="shared" si="8"/>
        <v>121</v>
      </c>
      <c r="AK28">
        <f t="shared" si="8"/>
        <v>0</v>
      </c>
      <c r="AL28">
        <f t="shared" si="8"/>
        <v>4</v>
      </c>
      <c r="AM28">
        <f t="shared" si="8"/>
        <v>4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441</v>
      </c>
      <c r="AR28">
        <f t="shared" si="8"/>
        <v>25</v>
      </c>
      <c r="AS28">
        <f t="shared" si="8"/>
        <v>64</v>
      </c>
      <c r="AT28">
        <f t="shared" si="8"/>
        <v>100</v>
      </c>
      <c r="AU28">
        <f t="shared" si="8"/>
        <v>121</v>
      </c>
      <c r="AV28">
        <f t="shared" si="7"/>
        <v>1849</v>
      </c>
      <c r="AW28">
        <f t="shared" si="7"/>
        <v>900</v>
      </c>
      <c r="AX28">
        <f t="shared" si="7"/>
        <v>1</v>
      </c>
      <c r="AY28">
        <f t="shared" si="7"/>
        <v>0</v>
      </c>
      <c r="AZ28">
        <f t="shared" si="7"/>
        <v>144</v>
      </c>
      <c r="BA28">
        <f t="shared" si="7"/>
        <v>81</v>
      </c>
      <c r="BB28">
        <f t="shared" si="7"/>
        <v>4</v>
      </c>
      <c r="BC28">
        <f t="shared" si="7"/>
        <v>16</v>
      </c>
    </row>
    <row r="29" spans="1:55" x14ac:dyDescent="0.2">
      <c r="A29" s="1">
        <v>43656</v>
      </c>
      <c r="B29">
        <f>('Pink hourly counts 2005'!B29)*3</f>
        <v>-12</v>
      </c>
      <c r="C29">
        <f>('Pink hourly counts 2005'!C29)*3</f>
        <v>3</v>
      </c>
      <c r="D29">
        <f>('Pink hourly counts 2005'!D29)*3</f>
        <v>-141</v>
      </c>
      <c r="E29">
        <f>('Pink hourly counts 2005'!E29)*3</f>
        <v>-12</v>
      </c>
      <c r="F29">
        <f>('Pink hourly counts 2005'!F29)*3</f>
        <v>12</v>
      </c>
      <c r="G29">
        <f>('Pink hourly counts 2005'!G29)*3</f>
        <v>3</v>
      </c>
      <c r="H29">
        <f>('Pink hourly counts 2005'!H29)*3</f>
        <v>21</v>
      </c>
      <c r="I29">
        <f>('Pink hourly counts 2005'!I29)*3</f>
        <v>3</v>
      </c>
      <c r="J29">
        <f>('Pink hourly counts 2005'!J29)*3</f>
        <v>0</v>
      </c>
      <c r="K29">
        <f>('Pink hourly counts 2005'!K29)*3</f>
        <v>0</v>
      </c>
      <c r="L29">
        <f>('Pink hourly counts 2005'!L29)*3</f>
        <v>-30</v>
      </c>
      <c r="M29">
        <f>('Pink hourly counts 2005'!M29)*3</f>
        <v>-63</v>
      </c>
      <c r="N29">
        <f>('Pink hourly counts 2005'!N29)*3</f>
        <v>-33</v>
      </c>
      <c r="O29">
        <f>('Pink hourly counts 2005'!O29)*3</f>
        <v>-27</v>
      </c>
      <c r="P29">
        <f>('Pink hourly counts 2005'!P29)*3</f>
        <v>-51</v>
      </c>
      <c r="Q29">
        <f>('Pink hourly counts 2005'!Q29)*3</f>
        <v>3</v>
      </c>
      <c r="R29">
        <f>('Pink hourly counts 2005'!R29)*3</f>
        <v>0</v>
      </c>
      <c r="S29">
        <f>('Pink hourly counts 2005'!S29)*3</f>
        <v>12</v>
      </c>
      <c r="T29">
        <f>('Pink hourly counts 2005'!T29)*3</f>
        <v>3</v>
      </c>
      <c r="U29">
        <f>('Pink hourly counts 2005'!U29)*3</f>
        <v>144</v>
      </c>
      <c r="V29">
        <f>('Pink hourly counts 2005'!V29)*3</f>
        <v>105</v>
      </c>
      <c r="W29">
        <f>('Pink hourly counts 2005'!W29)*3</f>
        <v>96</v>
      </c>
      <c r="X29">
        <f>('Pink hourly counts 2005'!X29)*3</f>
        <v>36</v>
      </c>
      <c r="Y29">
        <f>('Pink hourly counts 2005'!Y29)*3</f>
        <v>-12</v>
      </c>
      <c r="Z29">
        <f t="shared" si="3"/>
        <v>60</v>
      </c>
      <c r="AB29">
        <f t="shared" si="4"/>
        <v>60</v>
      </c>
      <c r="AC29">
        <f t="shared" si="5"/>
        <v>25375.304347826088</v>
      </c>
      <c r="AE29">
        <f t="shared" si="6"/>
        <v>24</v>
      </c>
      <c r="AF29">
        <f t="shared" si="0"/>
        <v>176.21739130434781</v>
      </c>
      <c r="AG29">
        <f t="shared" si="8"/>
        <v>25</v>
      </c>
      <c r="AH29">
        <f t="shared" si="8"/>
        <v>2304</v>
      </c>
      <c r="AI29">
        <f t="shared" si="8"/>
        <v>1849</v>
      </c>
      <c r="AJ29">
        <f t="shared" si="8"/>
        <v>64</v>
      </c>
      <c r="AK29">
        <f t="shared" si="8"/>
        <v>9</v>
      </c>
      <c r="AL29">
        <f t="shared" si="8"/>
        <v>36</v>
      </c>
      <c r="AM29">
        <f t="shared" si="8"/>
        <v>36</v>
      </c>
      <c r="AN29">
        <f t="shared" si="8"/>
        <v>1</v>
      </c>
      <c r="AO29">
        <f t="shared" si="8"/>
        <v>0</v>
      </c>
      <c r="AP29">
        <f t="shared" si="8"/>
        <v>100</v>
      </c>
      <c r="AQ29">
        <f t="shared" si="8"/>
        <v>121</v>
      </c>
      <c r="AR29">
        <f t="shared" si="8"/>
        <v>100</v>
      </c>
      <c r="AS29">
        <f t="shared" si="8"/>
        <v>4</v>
      </c>
      <c r="AT29">
        <f t="shared" si="8"/>
        <v>64</v>
      </c>
      <c r="AU29">
        <f t="shared" si="8"/>
        <v>324</v>
      </c>
      <c r="AV29">
        <f t="shared" si="7"/>
        <v>1</v>
      </c>
      <c r="AW29">
        <f t="shared" si="7"/>
        <v>16</v>
      </c>
      <c r="AX29">
        <f t="shared" si="7"/>
        <v>9</v>
      </c>
      <c r="AY29">
        <f t="shared" si="7"/>
        <v>2209</v>
      </c>
      <c r="AZ29">
        <f t="shared" si="7"/>
        <v>169</v>
      </c>
      <c r="BA29">
        <f t="shared" si="7"/>
        <v>9</v>
      </c>
      <c r="BB29">
        <f t="shared" si="7"/>
        <v>400</v>
      </c>
      <c r="BC29">
        <f t="shared" si="7"/>
        <v>256</v>
      </c>
    </row>
    <row r="30" spans="1:55" x14ac:dyDescent="0.2">
      <c r="A30" s="1">
        <v>43657</v>
      </c>
      <c r="B30">
        <f>('Pink hourly counts 2005'!B30)*3</f>
        <v>30</v>
      </c>
      <c r="C30">
        <f>('Pink hourly counts 2005'!C30)*3</f>
        <v>81</v>
      </c>
      <c r="D30">
        <f>('Pink hourly counts 2005'!D30)*3</f>
        <v>48</v>
      </c>
      <c r="E30">
        <f>('Pink hourly counts 2005'!E30)*3</f>
        <v>6</v>
      </c>
      <c r="F30">
        <f>('Pink hourly counts 2005'!F30)*3</f>
        <v>0</v>
      </c>
      <c r="G30">
        <f>('Pink hourly counts 2005'!G30)*3</f>
        <v>-9</v>
      </c>
      <c r="H30">
        <f>('Pink hourly counts 2005'!H30)*3</f>
        <v>6</v>
      </c>
      <c r="I30">
        <f>('Pink hourly counts 2005'!I30)*3</f>
        <v>-3</v>
      </c>
      <c r="J30">
        <f>('Pink hourly counts 2005'!J30)*3</f>
        <v>0</v>
      </c>
      <c r="K30">
        <f>('Pink hourly counts 2005'!K30)*3</f>
        <v>3</v>
      </c>
      <c r="L30">
        <f>('Pink hourly counts 2005'!L30)*3</f>
        <v>6</v>
      </c>
      <c r="M30">
        <f>('Pink hourly counts 2005'!M30)*3</f>
        <v>0</v>
      </c>
      <c r="N30">
        <f>('Pink hourly counts 2005'!N30)*3</f>
        <v>9</v>
      </c>
      <c r="O30">
        <f>('Pink hourly counts 2005'!O30)*3</f>
        <v>-9</v>
      </c>
      <c r="P30">
        <f>('Pink hourly counts 2005'!P30)*3</f>
        <v>-3</v>
      </c>
      <c r="Q30">
        <f>('Pink hourly counts 2005'!Q30)*3</f>
        <v>-3</v>
      </c>
      <c r="R30">
        <f>('Pink hourly counts 2005'!R30)*3</f>
        <v>-12</v>
      </c>
      <c r="S30">
        <f>('Pink hourly counts 2005'!S30)*3</f>
        <v>-3</v>
      </c>
      <c r="T30">
        <f>('Pink hourly counts 2005'!T30)*3</f>
        <v>3</v>
      </c>
      <c r="U30">
        <f>('Pink hourly counts 2005'!U30)*3</f>
        <v>27</v>
      </c>
      <c r="V30">
        <f>('Pink hourly counts 2005'!V30)*3</f>
        <v>0</v>
      </c>
      <c r="W30">
        <f>('Pink hourly counts 2005'!W30)*3</f>
        <v>-3</v>
      </c>
      <c r="X30">
        <f>('Pink hourly counts 2005'!X30)*3</f>
        <v>3</v>
      </c>
      <c r="Y30">
        <f>('Pink hourly counts 2005'!Y30)*3</f>
        <v>15</v>
      </c>
      <c r="Z30">
        <f t="shared" si="3"/>
        <v>192</v>
      </c>
      <c r="AB30">
        <f t="shared" si="4"/>
        <v>192</v>
      </c>
      <c r="AC30">
        <f t="shared" si="5"/>
        <v>2808.0000000000005</v>
      </c>
      <c r="AE30">
        <f t="shared" si="6"/>
        <v>24</v>
      </c>
      <c r="AF30">
        <f t="shared" si="0"/>
        <v>19.5</v>
      </c>
      <c r="AG30">
        <f t="shared" si="8"/>
        <v>289</v>
      </c>
      <c r="AH30">
        <f t="shared" si="8"/>
        <v>121</v>
      </c>
      <c r="AI30">
        <f t="shared" si="8"/>
        <v>196</v>
      </c>
      <c r="AJ30">
        <f t="shared" si="8"/>
        <v>4</v>
      </c>
      <c r="AK30">
        <f t="shared" si="8"/>
        <v>9</v>
      </c>
      <c r="AL30">
        <f t="shared" si="8"/>
        <v>25</v>
      </c>
      <c r="AM30">
        <f t="shared" si="8"/>
        <v>9</v>
      </c>
      <c r="AN30">
        <f t="shared" si="8"/>
        <v>1</v>
      </c>
      <c r="AO30">
        <f t="shared" si="8"/>
        <v>1</v>
      </c>
      <c r="AP30">
        <f t="shared" si="8"/>
        <v>1</v>
      </c>
      <c r="AQ30">
        <f t="shared" si="8"/>
        <v>4</v>
      </c>
      <c r="AR30">
        <f t="shared" si="8"/>
        <v>9</v>
      </c>
      <c r="AS30">
        <f t="shared" si="8"/>
        <v>36</v>
      </c>
      <c r="AT30">
        <f t="shared" si="8"/>
        <v>4</v>
      </c>
      <c r="AU30">
        <f t="shared" si="8"/>
        <v>0</v>
      </c>
      <c r="AV30">
        <f t="shared" si="7"/>
        <v>9</v>
      </c>
      <c r="AW30">
        <f t="shared" si="7"/>
        <v>9</v>
      </c>
      <c r="AX30">
        <f t="shared" si="7"/>
        <v>4</v>
      </c>
      <c r="AY30">
        <f t="shared" si="7"/>
        <v>64</v>
      </c>
      <c r="AZ30">
        <f t="shared" si="7"/>
        <v>81</v>
      </c>
      <c r="BA30">
        <f t="shared" si="7"/>
        <v>1</v>
      </c>
      <c r="BB30">
        <f t="shared" si="7"/>
        <v>4</v>
      </c>
      <c r="BC30">
        <f t="shared" si="7"/>
        <v>16</v>
      </c>
    </row>
    <row r="31" spans="1:55" x14ac:dyDescent="0.2">
      <c r="A31" s="1">
        <v>43658</v>
      </c>
      <c r="B31">
        <f>('Pink hourly counts 2005'!B31)*3</f>
        <v>15</v>
      </c>
      <c r="C31">
        <f>('Pink hourly counts 2005'!C31)*3</f>
        <v>-24</v>
      </c>
      <c r="D31">
        <f>('Pink hourly counts 2005'!D31)*3</f>
        <v>-12</v>
      </c>
      <c r="E31">
        <f>('Pink hourly counts 2005'!E31)*3</f>
        <v>3</v>
      </c>
      <c r="F31">
        <f>('Pink hourly counts 2005'!F31)*3</f>
        <v>0</v>
      </c>
      <c r="G31">
        <f>('Pink hourly counts 2005'!G31)*3</f>
        <v>-21</v>
      </c>
      <c r="H31">
        <f>('Pink hourly counts 2005'!H31)*3</f>
        <v>6</v>
      </c>
      <c r="I31">
        <f>('Pink hourly counts 2005'!I31)*3</f>
        <v>0</v>
      </c>
      <c r="J31">
        <f>('Pink hourly counts 2005'!J31)*3</f>
        <v>3</v>
      </c>
      <c r="K31">
        <f>('Pink hourly counts 2005'!K31)*3</f>
        <v>0</v>
      </c>
      <c r="L31">
        <f>('Pink hourly counts 2005'!L31)*3</f>
        <v>-3</v>
      </c>
      <c r="M31">
        <f>('Pink hourly counts 2005'!M31)*3</f>
        <v>0</v>
      </c>
      <c r="N31">
        <f>('Pink hourly counts 2005'!N31)*3</f>
        <v>6</v>
      </c>
      <c r="O31">
        <f>('Pink hourly counts 2005'!O31)*3</f>
        <v>0</v>
      </c>
      <c r="P31">
        <f>('Pink hourly counts 2005'!P31)*3</f>
        <v>-6</v>
      </c>
      <c r="Q31">
        <f>('Pink hourly counts 2005'!Q31)*3</f>
        <v>0</v>
      </c>
      <c r="R31">
        <f>('Pink hourly counts 2005'!R31)*3</f>
        <v>0</v>
      </c>
      <c r="S31">
        <f>('Pink hourly counts 2005'!S31)*3</f>
        <v>15</v>
      </c>
      <c r="T31">
        <f>('Pink hourly counts 2005'!T31)*3</f>
        <v>6</v>
      </c>
      <c r="U31">
        <f>('Pink hourly counts 2005'!U31)*3</f>
        <v>18</v>
      </c>
      <c r="V31">
        <f>('Pink hourly counts 2005'!V31)*3</f>
        <v>51</v>
      </c>
      <c r="W31">
        <f>('Pink hourly counts 2005'!W31)*3</f>
        <v>57</v>
      </c>
      <c r="X31">
        <f>('Pink hourly counts 2005'!X31)*3</f>
        <v>69</v>
      </c>
      <c r="Y31">
        <f>('Pink hourly counts 2005'!Y31)*3</f>
        <v>138</v>
      </c>
      <c r="Z31">
        <f t="shared" si="3"/>
        <v>321</v>
      </c>
      <c r="AB31">
        <f t="shared" si="4"/>
        <v>321</v>
      </c>
      <c r="AC31">
        <f t="shared" si="5"/>
        <v>3396.521739130435</v>
      </c>
      <c r="AE31">
        <f t="shared" si="6"/>
        <v>24</v>
      </c>
      <c r="AF31">
        <f t="shared" si="0"/>
        <v>23.586956521739129</v>
      </c>
      <c r="AG31">
        <f t="shared" si="8"/>
        <v>169</v>
      </c>
      <c r="AH31">
        <f t="shared" si="8"/>
        <v>16</v>
      </c>
      <c r="AI31">
        <f t="shared" si="8"/>
        <v>25</v>
      </c>
      <c r="AJ31">
        <f t="shared" si="8"/>
        <v>1</v>
      </c>
      <c r="AK31">
        <f t="shared" si="8"/>
        <v>49</v>
      </c>
      <c r="AL31">
        <f t="shared" si="8"/>
        <v>81</v>
      </c>
      <c r="AM31">
        <f t="shared" si="8"/>
        <v>4</v>
      </c>
      <c r="AN31">
        <f t="shared" si="8"/>
        <v>1</v>
      </c>
      <c r="AO31">
        <f t="shared" si="8"/>
        <v>1</v>
      </c>
      <c r="AP31">
        <f t="shared" si="8"/>
        <v>1</v>
      </c>
      <c r="AQ31">
        <f t="shared" si="8"/>
        <v>1</v>
      </c>
      <c r="AR31">
        <f t="shared" si="8"/>
        <v>4</v>
      </c>
      <c r="AS31">
        <f t="shared" si="8"/>
        <v>4</v>
      </c>
      <c r="AT31">
        <f t="shared" si="8"/>
        <v>4</v>
      </c>
      <c r="AU31">
        <f t="shared" si="8"/>
        <v>4</v>
      </c>
      <c r="AV31">
        <f t="shared" si="7"/>
        <v>0</v>
      </c>
      <c r="AW31">
        <f t="shared" si="7"/>
        <v>25</v>
      </c>
      <c r="AX31">
        <f t="shared" si="7"/>
        <v>9</v>
      </c>
      <c r="AY31">
        <f t="shared" si="7"/>
        <v>16</v>
      </c>
      <c r="AZ31">
        <f t="shared" si="7"/>
        <v>121</v>
      </c>
      <c r="BA31">
        <f t="shared" si="7"/>
        <v>4</v>
      </c>
      <c r="BB31">
        <f t="shared" si="7"/>
        <v>16</v>
      </c>
      <c r="BC31">
        <f t="shared" si="7"/>
        <v>529</v>
      </c>
    </row>
    <row r="32" spans="1:55" x14ac:dyDescent="0.2">
      <c r="A32" s="1">
        <v>43659</v>
      </c>
      <c r="B32">
        <f>('Pink hourly counts 2005'!B32)*3</f>
        <v>81</v>
      </c>
      <c r="C32">
        <f>('Pink hourly counts 2005'!C32)*3</f>
        <v>33</v>
      </c>
      <c r="D32">
        <f>('Pink hourly counts 2005'!D32)*3</f>
        <v>33</v>
      </c>
      <c r="E32">
        <f>('Pink hourly counts 2005'!E32)*3</f>
        <v>21</v>
      </c>
      <c r="F32">
        <f>('Pink hourly counts 2005'!F32)*3</f>
        <v>18</v>
      </c>
      <c r="G32">
        <f>('Pink hourly counts 2005'!G32)*3</f>
        <v>15</v>
      </c>
      <c r="H32">
        <f>('Pink hourly counts 2005'!H32)*3</f>
        <v>12</v>
      </c>
      <c r="I32">
        <f>('Pink hourly counts 2005'!I32)*3</f>
        <v>0</v>
      </c>
      <c r="J32">
        <f>('Pink hourly counts 2005'!J32)*3</f>
        <v>6</v>
      </c>
      <c r="K32">
        <f>('Pink hourly counts 2005'!K32)*3</f>
        <v>9</v>
      </c>
      <c r="L32">
        <f>('Pink hourly counts 2005'!L32)*3</f>
        <v>0</v>
      </c>
      <c r="M32">
        <f>('Pink hourly counts 2005'!M32)*3</f>
        <v>0</v>
      </c>
      <c r="N32">
        <f>('Pink hourly counts 2005'!N32)*3</f>
        <v>0</v>
      </c>
      <c r="O32">
        <f>('Pink hourly counts 2005'!O32)*3</f>
        <v>21</v>
      </c>
      <c r="P32">
        <f>('Pink hourly counts 2005'!P32)*3</f>
        <v>3</v>
      </c>
      <c r="Q32">
        <f>('Pink hourly counts 2005'!Q32)*3</f>
        <v>9</v>
      </c>
      <c r="R32">
        <f>('Pink hourly counts 2005'!R32)*3</f>
        <v>120</v>
      </c>
      <c r="S32">
        <f>('Pink hourly counts 2005'!S32)*3</f>
        <v>129</v>
      </c>
      <c r="T32">
        <f>('Pink hourly counts 2005'!T32)*3</f>
        <v>144</v>
      </c>
      <c r="U32">
        <f>('Pink hourly counts 2005'!U32)*3</f>
        <v>558</v>
      </c>
      <c r="V32">
        <f>('Pink hourly counts 2005'!V32)*3</f>
        <v>480</v>
      </c>
      <c r="W32">
        <f>('Pink hourly counts 2005'!W32)*3</f>
        <v>528</v>
      </c>
      <c r="X32">
        <f>('Pink hourly counts 2005'!X32)*3</f>
        <v>492</v>
      </c>
      <c r="Y32">
        <f>('Pink hourly counts 2005'!Y32)*3</f>
        <v>639</v>
      </c>
      <c r="Z32">
        <f t="shared" si="3"/>
        <v>3351</v>
      </c>
      <c r="AB32">
        <f t="shared" si="4"/>
        <v>3351</v>
      </c>
      <c r="AC32">
        <f t="shared" si="5"/>
        <v>76125.913043478271</v>
      </c>
      <c r="AE32">
        <f t="shared" si="6"/>
        <v>24</v>
      </c>
      <c r="AF32">
        <f t="shared" si="0"/>
        <v>528.6521739130435</v>
      </c>
      <c r="AG32">
        <f t="shared" si="8"/>
        <v>256</v>
      </c>
      <c r="AH32">
        <f t="shared" si="8"/>
        <v>0</v>
      </c>
      <c r="AI32">
        <f t="shared" si="8"/>
        <v>16</v>
      </c>
      <c r="AJ32">
        <f t="shared" si="8"/>
        <v>1</v>
      </c>
      <c r="AK32">
        <f t="shared" si="8"/>
        <v>1</v>
      </c>
      <c r="AL32">
        <f t="shared" si="8"/>
        <v>1</v>
      </c>
      <c r="AM32">
        <f t="shared" si="8"/>
        <v>16</v>
      </c>
      <c r="AN32">
        <f t="shared" si="8"/>
        <v>4</v>
      </c>
      <c r="AO32">
        <f t="shared" si="8"/>
        <v>1</v>
      </c>
      <c r="AP32">
        <f t="shared" si="8"/>
        <v>9</v>
      </c>
      <c r="AQ32">
        <f t="shared" si="8"/>
        <v>0</v>
      </c>
      <c r="AR32">
        <f t="shared" si="8"/>
        <v>0</v>
      </c>
      <c r="AS32">
        <f t="shared" si="8"/>
        <v>49</v>
      </c>
      <c r="AT32">
        <f t="shared" si="8"/>
        <v>36</v>
      </c>
      <c r="AU32">
        <f t="shared" si="8"/>
        <v>4</v>
      </c>
      <c r="AV32">
        <f t="shared" si="7"/>
        <v>1369</v>
      </c>
      <c r="AW32">
        <f t="shared" si="7"/>
        <v>9</v>
      </c>
      <c r="AX32">
        <f t="shared" si="7"/>
        <v>25</v>
      </c>
      <c r="AY32">
        <f t="shared" si="7"/>
        <v>19044</v>
      </c>
      <c r="AZ32">
        <f t="shared" si="7"/>
        <v>676</v>
      </c>
      <c r="BA32">
        <f t="shared" si="7"/>
        <v>256</v>
      </c>
      <c r="BB32">
        <f t="shared" si="7"/>
        <v>144</v>
      </c>
      <c r="BC32">
        <f t="shared" si="7"/>
        <v>2401</v>
      </c>
    </row>
    <row r="33" spans="1:55" x14ac:dyDescent="0.2">
      <c r="A33" s="1">
        <v>43660</v>
      </c>
      <c r="B33">
        <f>('Pink hourly counts 2005'!B33)*3</f>
        <v>234</v>
      </c>
      <c r="C33">
        <f>('Pink hourly counts 2005'!C33)*3</f>
        <v>141</v>
      </c>
      <c r="D33">
        <f>('Pink hourly counts 2005'!D33)*3</f>
        <v>150</v>
      </c>
      <c r="E33">
        <f>('Pink hourly counts 2005'!E33)*3</f>
        <v>24</v>
      </c>
      <c r="F33">
        <f>('Pink hourly counts 2005'!F33)*3</f>
        <v>81</v>
      </c>
      <c r="G33">
        <f>('Pink hourly counts 2005'!G33)*3</f>
        <v>30</v>
      </c>
      <c r="H33">
        <f>('Pink hourly counts 2005'!H33)*3</f>
        <v>36</v>
      </c>
      <c r="I33">
        <f>('Pink hourly counts 2005'!I33)*3</f>
        <v>21</v>
      </c>
      <c r="J33">
        <f>('Pink hourly counts 2005'!J33)*3</f>
        <v>3</v>
      </c>
      <c r="K33">
        <f>('Pink hourly counts 2005'!K33)*3</f>
        <v>27</v>
      </c>
      <c r="L33">
        <f>('Pink hourly counts 2005'!L33)*3</f>
        <v>6</v>
      </c>
      <c r="M33">
        <f>('Pink hourly counts 2005'!M33)*3</f>
        <v>0</v>
      </c>
      <c r="N33">
        <f>('Pink hourly counts 2005'!N33)*3</f>
        <v>3</v>
      </c>
      <c r="O33">
        <f>('Pink hourly counts 2005'!O33)*3</f>
        <v>6</v>
      </c>
      <c r="P33">
        <f>('Pink hourly counts 2005'!P33)*3</f>
        <v>0</v>
      </c>
      <c r="Q33">
        <f>('Pink hourly counts 2005'!Q33)*3</f>
        <v>12</v>
      </c>
      <c r="R33">
        <f>('Pink hourly counts 2005'!R33)*3</f>
        <v>9</v>
      </c>
      <c r="S33">
        <f>('Pink hourly counts 2005'!S33)*3</f>
        <v>21</v>
      </c>
      <c r="T33">
        <f>('Pink hourly counts 2005'!T33)*3</f>
        <v>147</v>
      </c>
      <c r="U33">
        <f>('Pink hourly counts 2005'!U33)*3</f>
        <v>48</v>
      </c>
      <c r="V33">
        <f>('Pink hourly counts 2005'!V33)*3</f>
        <v>498</v>
      </c>
      <c r="W33">
        <f>('Pink hourly counts 2005'!W33)*3</f>
        <v>327</v>
      </c>
      <c r="X33">
        <f>('Pink hourly counts 2005'!X33)*3</f>
        <v>219</v>
      </c>
      <c r="Y33">
        <f>('Pink hourly counts 2005'!Y33)*3</f>
        <v>690</v>
      </c>
      <c r="Z33">
        <f t="shared" si="3"/>
        <v>2733</v>
      </c>
      <c r="AB33">
        <f t="shared" si="4"/>
        <v>2733</v>
      </c>
      <c r="AC33">
        <f t="shared" si="5"/>
        <v>182041.04347826089</v>
      </c>
      <c r="AE33">
        <f t="shared" si="6"/>
        <v>24</v>
      </c>
      <c r="AF33">
        <f t="shared" si="0"/>
        <v>1264.1739130434783</v>
      </c>
      <c r="AG33">
        <f t="shared" si="8"/>
        <v>961</v>
      </c>
      <c r="AH33">
        <f t="shared" si="8"/>
        <v>9</v>
      </c>
      <c r="AI33">
        <f t="shared" si="8"/>
        <v>1764</v>
      </c>
      <c r="AJ33">
        <f t="shared" si="8"/>
        <v>361</v>
      </c>
      <c r="AK33">
        <f t="shared" si="8"/>
        <v>289</v>
      </c>
      <c r="AL33">
        <f t="shared" si="8"/>
        <v>4</v>
      </c>
      <c r="AM33">
        <f t="shared" si="8"/>
        <v>25</v>
      </c>
      <c r="AN33">
        <f t="shared" si="8"/>
        <v>36</v>
      </c>
      <c r="AO33">
        <f t="shared" si="8"/>
        <v>64</v>
      </c>
      <c r="AP33">
        <f t="shared" si="8"/>
        <v>49</v>
      </c>
      <c r="AQ33">
        <f t="shared" si="8"/>
        <v>4</v>
      </c>
      <c r="AR33">
        <f t="shared" si="8"/>
        <v>1</v>
      </c>
      <c r="AS33">
        <f t="shared" si="8"/>
        <v>1</v>
      </c>
      <c r="AT33">
        <f t="shared" si="8"/>
        <v>4</v>
      </c>
      <c r="AU33">
        <f t="shared" si="8"/>
        <v>16</v>
      </c>
      <c r="AV33">
        <f t="shared" si="7"/>
        <v>1</v>
      </c>
      <c r="AW33">
        <f t="shared" si="7"/>
        <v>16</v>
      </c>
      <c r="AX33">
        <f t="shared" si="7"/>
        <v>1764</v>
      </c>
      <c r="AY33">
        <f t="shared" si="7"/>
        <v>1089</v>
      </c>
      <c r="AZ33">
        <f t="shared" si="7"/>
        <v>22500</v>
      </c>
      <c r="BA33">
        <f t="shared" si="7"/>
        <v>3249</v>
      </c>
      <c r="BB33">
        <f t="shared" si="7"/>
        <v>1296</v>
      </c>
      <c r="BC33">
        <f t="shared" si="7"/>
        <v>24649</v>
      </c>
    </row>
    <row r="34" spans="1:55" x14ac:dyDescent="0.2">
      <c r="A34" s="1">
        <v>43661</v>
      </c>
      <c r="B34">
        <f>('Pink hourly counts 2005'!B34)*3</f>
        <v>528</v>
      </c>
      <c r="C34">
        <f>('Pink hourly counts 2005'!C34)*3</f>
        <v>594</v>
      </c>
      <c r="D34">
        <f>('Pink hourly counts 2005'!D34)*3</f>
        <v>705</v>
      </c>
      <c r="E34">
        <f>('Pink hourly counts 2005'!E34)*3</f>
        <v>105</v>
      </c>
      <c r="F34">
        <f>('Pink hourly counts 2005'!F34)*3</f>
        <v>36</v>
      </c>
      <c r="G34">
        <f>('Pink hourly counts 2005'!G34)*3</f>
        <v>147</v>
      </c>
      <c r="H34">
        <f>('Pink hourly counts 2005'!H34)*3</f>
        <v>75</v>
      </c>
      <c r="I34">
        <f>('Pink hourly counts 2005'!I34)*3</f>
        <v>0</v>
      </c>
      <c r="J34">
        <f>('Pink hourly counts 2005'!J34)*3</f>
        <v>3</v>
      </c>
      <c r="K34">
        <f>('Pink hourly counts 2005'!K34)*3</f>
        <v>6</v>
      </c>
      <c r="L34">
        <f>('Pink hourly counts 2005'!L34)*3</f>
        <v>12</v>
      </c>
      <c r="M34">
        <f>('Pink hourly counts 2005'!M34)*3</f>
        <v>9</v>
      </c>
      <c r="N34">
        <f>('Pink hourly counts 2005'!N34)*3</f>
        <v>9</v>
      </c>
      <c r="O34">
        <f>('Pink hourly counts 2005'!O34)*3</f>
        <v>15</v>
      </c>
      <c r="P34">
        <f>('Pink hourly counts 2005'!P34)*3</f>
        <v>69</v>
      </c>
      <c r="Q34">
        <f>('Pink hourly counts 2005'!Q34)*3</f>
        <v>66</v>
      </c>
      <c r="R34">
        <f>('Pink hourly counts 2005'!R34)*3</f>
        <v>30</v>
      </c>
      <c r="S34">
        <f>('Pink hourly counts 2005'!S34)*3</f>
        <v>96</v>
      </c>
      <c r="T34">
        <f>('Pink hourly counts 2005'!T34)*3</f>
        <v>12</v>
      </c>
      <c r="U34">
        <f>('Pink hourly counts 2005'!U34)*3</f>
        <v>108</v>
      </c>
      <c r="V34">
        <f>('Pink hourly counts 2005'!V34)*3</f>
        <v>531</v>
      </c>
      <c r="W34">
        <f>('Pink hourly counts 2005'!W34)*3</f>
        <v>411</v>
      </c>
      <c r="X34">
        <f>('Pink hourly counts 2005'!X34)*3</f>
        <v>309</v>
      </c>
      <c r="Y34">
        <f>('Pink hourly counts 2005'!Y34)*3</f>
        <v>1833</v>
      </c>
      <c r="Z34">
        <f t="shared" si="3"/>
        <v>5709</v>
      </c>
      <c r="AB34">
        <f t="shared" si="4"/>
        <v>5709</v>
      </c>
      <c r="AC34">
        <f t="shared" si="5"/>
        <v>1028113.043478261</v>
      </c>
      <c r="AE34">
        <f t="shared" si="6"/>
        <v>24</v>
      </c>
      <c r="AF34">
        <f t="shared" si="0"/>
        <v>7139.673913043478</v>
      </c>
      <c r="AG34">
        <f t="shared" si="8"/>
        <v>484</v>
      </c>
      <c r="AH34">
        <f t="shared" si="8"/>
        <v>1369</v>
      </c>
      <c r="AI34">
        <f t="shared" si="8"/>
        <v>40000</v>
      </c>
      <c r="AJ34">
        <f t="shared" si="8"/>
        <v>529</v>
      </c>
      <c r="AK34">
        <f t="shared" si="8"/>
        <v>1369</v>
      </c>
      <c r="AL34">
        <f t="shared" si="8"/>
        <v>576</v>
      </c>
      <c r="AM34">
        <f t="shared" si="8"/>
        <v>625</v>
      </c>
      <c r="AN34">
        <f t="shared" si="8"/>
        <v>1</v>
      </c>
      <c r="AO34">
        <f t="shared" si="8"/>
        <v>1</v>
      </c>
      <c r="AP34">
        <f t="shared" si="8"/>
        <v>4</v>
      </c>
      <c r="AQ34">
        <f t="shared" si="8"/>
        <v>1</v>
      </c>
      <c r="AR34">
        <f t="shared" si="8"/>
        <v>0</v>
      </c>
      <c r="AS34">
        <f t="shared" si="8"/>
        <v>4</v>
      </c>
      <c r="AT34">
        <f t="shared" si="8"/>
        <v>324</v>
      </c>
      <c r="AU34">
        <f t="shared" si="8"/>
        <v>1</v>
      </c>
      <c r="AV34">
        <f t="shared" si="7"/>
        <v>144</v>
      </c>
      <c r="AW34">
        <f t="shared" si="7"/>
        <v>484</v>
      </c>
      <c r="AX34">
        <f t="shared" si="7"/>
        <v>784</v>
      </c>
      <c r="AY34">
        <f t="shared" si="7"/>
        <v>1024</v>
      </c>
      <c r="AZ34">
        <f t="shared" si="7"/>
        <v>19881</v>
      </c>
      <c r="BA34">
        <f t="shared" si="7"/>
        <v>1600</v>
      </c>
      <c r="BB34">
        <f t="shared" si="7"/>
        <v>1156</v>
      </c>
      <c r="BC34">
        <f t="shared" si="7"/>
        <v>258064</v>
      </c>
    </row>
    <row r="35" spans="1:55" x14ac:dyDescent="0.2">
      <c r="A35" s="1">
        <v>43662</v>
      </c>
      <c r="B35">
        <f>('Pink hourly counts 2005'!B35)*3</f>
        <v>5682</v>
      </c>
      <c r="C35">
        <f>('Pink hourly counts 2005'!C35)*3</f>
        <v>3660</v>
      </c>
      <c r="D35">
        <f>('Pink hourly counts 2005'!D35)*3</f>
        <v>387</v>
      </c>
      <c r="E35">
        <f>('Pink hourly counts 2005'!E35)*3</f>
        <v>468</v>
      </c>
      <c r="F35">
        <f>('Pink hourly counts 2005'!F35)*3</f>
        <v>561</v>
      </c>
      <c r="G35">
        <f>('Pink hourly counts 2005'!G35)*3</f>
        <v>651</v>
      </c>
      <c r="H35">
        <f>('Pink hourly counts 2005'!H35)*3</f>
        <v>2019</v>
      </c>
      <c r="I35">
        <f>('Pink hourly counts 2005'!I35)*3</f>
        <v>5106</v>
      </c>
      <c r="J35">
        <f>('Pink hourly counts 2005'!J35)*3</f>
        <v>573</v>
      </c>
      <c r="K35">
        <f>('Pink hourly counts 2005'!K35)*3</f>
        <v>78</v>
      </c>
      <c r="L35">
        <f>('Pink hourly counts 2005'!L35)*3</f>
        <v>30</v>
      </c>
      <c r="M35">
        <f>('Pink hourly counts 2005'!M35)*3</f>
        <v>285</v>
      </c>
      <c r="N35">
        <f>('Pink hourly counts 2005'!N35)*3</f>
        <v>330</v>
      </c>
      <c r="O35">
        <f>('Pink hourly counts 2005'!O35)*3</f>
        <v>276</v>
      </c>
      <c r="P35">
        <f>('Pink hourly counts 2005'!P35)*3</f>
        <v>642</v>
      </c>
      <c r="Q35">
        <f>('Pink hourly counts 2005'!Q35)*3</f>
        <v>669</v>
      </c>
      <c r="R35">
        <f>('Pink hourly counts 2005'!R35)*3</f>
        <v>360</v>
      </c>
      <c r="S35">
        <f>('Pink hourly counts 2005'!S35)*3</f>
        <v>645</v>
      </c>
      <c r="T35">
        <f>('Pink hourly counts 2005'!T35)*3</f>
        <v>7050</v>
      </c>
      <c r="U35">
        <f>('Pink hourly counts 2005'!U35)*3</f>
        <v>6390</v>
      </c>
      <c r="V35">
        <f>('Pink hourly counts 2005'!V35)*3</f>
        <v>4590</v>
      </c>
      <c r="W35">
        <f>('Pink hourly counts 2005'!W35)*3</f>
        <v>510</v>
      </c>
      <c r="X35">
        <f>('Pink hourly counts 2005'!X35)*3</f>
        <v>2190</v>
      </c>
      <c r="Y35">
        <f>('Pink hourly counts 2005'!Y35)*3</f>
        <v>990</v>
      </c>
      <c r="Z35">
        <f t="shared" si="3"/>
        <v>44142</v>
      </c>
      <c r="AB35">
        <f t="shared" si="4"/>
        <v>44142</v>
      </c>
      <c r="AC35">
        <f t="shared" si="5"/>
        <v>39308005.565217398</v>
      </c>
      <c r="AE35">
        <f t="shared" si="6"/>
        <v>24</v>
      </c>
      <c r="AF35">
        <f t="shared" si="0"/>
        <v>272972.26086956525</v>
      </c>
      <c r="AG35">
        <f t="shared" si="8"/>
        <v>454276</v>
      </c>
      <c r="AH35">
        <f t="shared" si="8"/>
        <v>1190281</v>
      </c>
      <c r="AI35">
        <f t="shared" si="8"/>
        <v>729</v>
      </c>
      <c r="AJ35">
        <f t="shared" si="8"/>
        <v>961</v>
      </c>
      <c r="AK35">
        <f t="shared" si="8"/>
        <v>900</v>
      </c>
      <c r="AL35">
        <f t="shared" si="8"/>
        <v>207936</v>
      </c>
      <c r="AM35">
        <f t="shared" si="8"/>
        <v>1058841</v>
      </c>
      <c r="AN35">
        <f t="shared" si="8"/>
        <v>2283121</v>
      </c>
      <c r="AO35">
        <f t="shared" si="8"/>
        <v>27225</v>
      </c>
      <c r="AP35">
        <f t="shared" si="8"/>
        <v>256</v>
      </c>
      <c r="AQ35">
        <f t="shared" si="8"/>
        <v>7225</v>
      </c>
      <c r="AR35">
        <f t="shared" si="8"/>
        <v>225</v>
      </c>
      <c r="AS35">
        <f t="shared" si="8"/>
        <v>324</v>
      </c>
      <c r="AT35">
        <f t="shared" si="8"/>
        <v>14884</v>
      </c>
      <c r="AU35">
        <f t="shared" si="8"/>
        <v>81</v>
      </c>
      <c r="AV35">
        <f t="shared" si="7"/>
        <v>10609</v>
      </c>
      <c r="AW35">
        <f t="shared" si="7"/>
        <v>9025</v>
      </c>
      <c r="AX35">
        <f t="shared" si="7"/>
        <v>4558225</v>
      </c>
      <c r="AY35">
        <f t="shared" si="7"/>
        <v>48400</v>
      </c>
      <c r="AZ35">
        <f t="shared" si="7"/>
        <v>360000</v>
      </c>
      <c r="BA35">
        <f t="shared" si="7"/>
        <v>1849600</v>
      </c>
      <c r="BB35">
        <f t="shared" si="7"/>
        <v>313600</v>
      </c>
      <c r="BC35">
        <f t="shared" si="7"/>
        <v>160000</v>
      </c>
    </row>
    <row r="36" spans="1:55" x14ac:dyDescent="0.2">
      <c r="A36" s="1">
        <v>43663</v>
      </c>
      <c r="B36">
        <f>('Pink hourly counts 2005'!B36)*3</f>
        <v>1506</v>
      </c>
      <c r="C36">
        <f>('Pink hourly counts 2005'!C36)*3</f>
        <v>621</v>
      </c>
      <c r="D36">
        <f>('Pink hourly counts 2005'!D36)*3</f>
        <v>606</v>
      </c>
      <c r="E36">
        <f>('Pink hourly counts 2005'!E36)*3</f>
        <v>24</v>
      </c>
      <c r="F36">
        <f>('Pink hourly counts 2005'!F36)*3</f>
        <v>69</v>
      </c>
      <c r="G36">
        <f>('Pink hourly counts 2005'!G36)*3</f>
        <v>60</v>
      </c>
      <c r="H36">
        <f>('Pink hourly counts 2005'!H36)*3</f>
        <v>639</v>
      </c>
      <c r="I36">
        <f>('Pink hourly counts 2005'!I36)*3</f>
        <v>204</v>
      </c>
      <c r="J36">
        <f>('Pink hourly counts 2005'!J36)*3</f>
        <v>69</v>
      </c>
      <c r="K36">
        <f>('Pink hourly counts 2005'!K36)*3</f>
        <v>24</v>
      </c>
      <c r="L36">
        <f>('Pink hourly counts 2005'!L36)*3</f>
        <v>12</v>
      </c>
      <c r="M36">
        <f>('Pink hourly counts 2005'!M36)*3</f>
        <v>3</v>
      </c>
      <c r="N36">
        <f>('Pink hourly counts 2005'!N36)*3</f>
        <v>15</v>
      </c>
      <c r="O36">
        <f>('Pink hourly counts 2005'!O36)*3</f>
        <v>36</v>
      </c>
      <c r="P36">
        <f>('Pink hourly counts 2005'!P36)*3</f>
        <v>177</v>
      </c>
      <c r="Q36">
        <f>('Pink hourly counts 2005'!Q36)*3</f>
        <v>174</v>
      </c>
      <c r="R36">
        <f>('Pink hourly counts 2005'!R36)*3</f>
        <v>321</v>
      </c>
      <c r="S36">
        <f>('Pink hourly counts 2005'!S36)*3</f>
        <v>261</v>
      </c>
      <c r="T36">
        <f>('Pink hourly counts 2005'!T36)*3</f>
        <v>198</v>
      </c>
      <c r="U36">
        <f>('Pink hourly counts 2005'!U36)*3</f>
        <v>126</v>
      </c>
      <c r="V36">
        <f>('Pink hourly counts 2005'!V36)*3</f>
        <v>324</v>
      </c>
      <c r="W36">
        <f>('Pink hourly counts 2005'!W36)*3</f>
        <v>423</v>
      </c>
      <c r="X36">
        <f>('Pink hourly counts 2005'!X36)*3</f>
        <v>1074</v>
      </c>
      <c r="Y36">
        <f>('Pink hourly counts 2005'!Y36)*3</f>
        <v>1149</v>
      </c>
      <c r="Z36">
        <f t="shared" si="3"/>
        <v>8115</v>
      </c>
      <c r="AB36">
        <f t="shared" si="4"/>
        <v>8115</v>
      </c>
      <c r="AC36">
        <f t="shared" si="5"/>
        <v>766083.13043478271</v>
      </c>
      <c r="AE36">
        <f t="shared" si="6"/>
        <v>24</v>
      </c>
      <c r="AF36">
        <f t="shared" si="0"/>
        <v>5320.021739130435</v>
      </c>
      <c r="AG36">
        <f t="shared" si="8"/>
        <v>87025</v>
      </c>
      <c r="AH36">
        <f t="shared" si="8"/>
        <v>25</v>
      </c>
      <c r="AI36">
        <f t="shared" si="8"/>
        <v>37636</v>
      </c>
      <c r="AJ36">
        <f t="shared" si="8"/>
        <v>225</v>
      </c>
      <c r="AK36">
        <f t="shared" si="8"/>
        <v>9</v>
      </c>
      <c r="AL36">
        <f t="shared" si="8"/>
        <v>37249</v>
      </c>
      <c r="AM36">
        <f t="shared" si="8"/>
        <v>21025</v>
      </c>
      <c r="AN36">
        <f t="shared" si="8"/>
        <v>2025</v>
      </c>
      <c r="AO36">
        <f t="shared" si="8"/>
        <v>225</v>
      </c>
      <c r="AP36">
        <f t="shared" si="8"/>
        <v>16</v>
      </c>
      <c r="AQ36">
        <f t="shared" si="8"/>
        <v>9</v>
      </c>
      <c r="AR36">
        <f t="shared" si="8"/>
        <v>16</v>
      </c>
      <c r="AS36">
        <f t="shared" si="8"/>
        <v>49</v>
      </c>
      <c r="AT36">
        <f t="shared" si="8"/>
        <v>2209</v>
      </c>
      <c r="AU36">
        <f t="shared" si="8"/>
        <v>1</v>
      </c>
      <c r="AV36">
        <f t="shared" si="7"/>
        <v>2401</v>
      </c>
      <c r="AW36">
        <f t="shared" si="7"/>
        <v>400</v>
      </c>
      <c r="AX36">
        <f t="shared" si="7"/>
        <v>441</v>
      </c>
      <c r="AY36">
        <f t="shared" si="7"/>
        <v>576</v>
      </c>
      <c r="AZ36">
        <f t="shared" si="7"/>
        <v>4356</v>
      </c>
      <c r="BA36">
        <f t="shared" si="7"/>
        <v>1089</v>
      </c>
      <c r="BB36">
        <f t="shared" si="7"/>
        <v>47089</v>
      </c>
      <c r="BC36">
        <f t="shared" si="7"/>
        <v>625</v>
      </c>
    </row>
    <row r="37" spans="1:55" x14ac:dyDescent="0.2">
      <c r="A37" s="1">
        <v>43664</v>
      </c>
      <c r="B37">
        <f>('Pink hourly counts 2005'!B37)*3</f>
        <v>3159</v>
      </c>
      <c r="C37">
        <f>('Pink hourly counts 2005'!C37)*3</f>
        <v>1887</v>
      </c>
      <c r="D37">
        <f>('Pink hourly counts 2005'!D37)*3</f>
        <v>906</v>
      </c>
      <c r="E37">
        <f>('Pink hourly counts 2005'!E37)*3</f>
        <v>138</v>
      </c>
      <c r="F37">
        <f>('Pink hourly counts 2005'!F37)*3</f>
        <v>144</v>
      </c>
      <c r="G37">
        <f>('Pink hourly counts 2005'!G37)*3</f>
        <v>405</v>
      </c>
      <c r="H37">
        <f>('Pink hourly counts 2005'!H37)*3</f>
        <v>2316</v>
      </c>
      <c r="I37">
        <f>('Pink hourly counts 2005'!I37)*3</f>
        <v>2565</v>
      </c>
      <c r="J37">
        <f>('Pink hourly counts 2005'!J37)*3</f>
        <v>729</v>
      </c>
      <c r="K37">
        <f>('Pink hourly counts 2005'!K37)*3</f>
        <v>12</v>
      </c>
      <c r="L37">
        <f>('Pink hourly counts 2005'!L37)*3</f>
        <v>9</v>
      </c>
      <c r="M37">
        <f>('Pink hourly counts 2005'!M37)*3</f>
        <v>-15</v>
      </c>
      <c r="N37">
        <f>('Pink hourly counts 2005'!N37)*3</f>
        <v>21</v>
      </c>
      <c r="O37">
        <f>('Pink hourly counts 2005'!O37)*3</f>
        <v>87</v>
      </c>
      <c r="P37">
        <f>('Pink hourly counts 2005'!P37)*3</f>
        <v>153</v>
      </c>
      <c r="Q37">
        <f>('Pink hourly counts 2005'!Q37)*3</f>
        <v>63</v>
      </c>
      <c r="R37">
        <f>('Pink hourly counts 2005'!R37)*3</f>
        <v>378</v>
      </c>
      <c r="S37">
        <f>('Pink hourly counts 2005'!S37)*3</f>
        <v>819</v>
      </c>
      <c r="T37">
        <f>('Pink hourly counts 2005'!T37)*3</f>
        <v>69</v>
      </c>
      <c r="U37">
        <f>('Pink hourly counts 2005'!U37)*3</f>
        <v>114</v>
      </c>
      <c r="V37">
        <f>('Pink hourly counts 2005'!V37)*3</f>
        <v>402</v>
      </c>
      <c r="W37">
        <f>('Pink hourly counts 2005'!W37)*3</f>
        <v>978</v>
      </c>
      <c r="X37">
        <f>('Pink hourly counts 2005'!X37)*3</f>
        <v>6060</v>
      </c>
      <c r="Y37">
        <f>('Pink hourly counts 2005'!Y37)*3</f>
        <v>2256</v>
      </c>
      <c r="Z37">
        <f t="shared" si="3"/>
        <v>23655</v>
      </c>
      <c r="AB37">
        <f t="shared" si="4"/>
        <v>23655</v>
      </c>
      <c r="AC37">
        <f t="shared" si="5"/>
        <v>18235136.34782609</v>
      </c>
      <c r="AE37">
        <f t="shared" si="6"/>
        <v>24</v>
      </c>
      <c r="AF37">
        <f t="shared" si="0"/>
        <v>126632.89130434782</v>
      </c>
      <c r="AG37">
        <f t="shared" si="8"/>
        <v>179776</v>
      </c>
      <c r="AH37">
        <f t="shared" si="8"/>
        <v>106929</v>
      </c>
      <c r="AI37">
        <f t="shared" si="8"/>
        <v>65536</v>
      </c>
      <c r="AJ37">
        <f t="shared" si="8"/>
        <v>4</v>
      </c>
      <c r="AK37">
        <f t="shared" si="8"/>
        <v>7569</v>
      </c>
      <c r="AL37">
        <f t="shared" si="8"/>
        <v>405769</v>
      </c>
      <c r="AM37">
        <f t="shared" si="8"/>
        <v>6889</v>
      </c>
      <c r="AN37">
        <f t="shared" si="8"/>
        <v>374544</v>
      </c>
      <c r="AO37">
        <f t="shared" si="8"/>
        <v>57121</v>
      </c>
      <c r="AP37">
        <f t="shared" si="8"/>
        <v>1</v>
      </c>
      <c r="AQ37">
        <f t="shared" si="8"/>
        <v>64</v>
      </c>
      <c r="AR37">
        <f t="shared" si="8"/>
        <v>144</v>
      </c>
      <c r="AS37">
        <f t="shared" si="8"/>
        <v>484</v>
      </c>
      <c r="AT37">
        <f t="shared" si="8"/>
        <v>484</v>
      </c>
      <c r="AU37">
        <f t="shared" si="8"/>
        <v>900</v>
      </c>
      <c r="AV37">
        <f t="shared" si="7"/>
        <v>11025</v>
      </c>
      <c r="AW37">
        <f t="shared" si="7"/>
        <v>21609</v>
      </c>
      <c r="AX37">
        <f t="shared" si="7"/>
        <v>62500</v>
      </c>
      <c r="AY37">
        <f t="shared" si="7"/>
        <v>225</v>
      </c>
      <c r="AZ37">
        <f t="shared" si="7"/>
        <v>9216</v>
      </c>
      <c r="BA37">
        <f t="shared" si="7"/>
        <v>36864</v>
      </c>
      <c r="BB37">
        <f t="shared" si="7"/>
        <v>2869636</v>
      </c>
      <c r="BC37">
        <f t="shared" si="7"/>
        <v>1607824</v>
      </c>
    </row>
    <row r="38" spans="1:55" x14ac:dyDescent="0.2">
      <c r="A38" s="1">
        <v>43665</v>
      </c>
      <c r="B38">
        <f>('Pink hourly counts 2005'!B38)*3</f>
        <v>1086</v>
      </c>
      <c r="C38">
        <f>('Pink hourly counts 2005'!C38)*3</f>
        <v>876</v>
      </c>
      <c r="D38">
        <f>('Pink hourly counts 2005'!D38)*3</f>
        <v>282</v>
      </c>
      <c r="E38">
        <f>('Pink hourly counts 2005'!E38)*3</f>
        <v>87</v>
      </c>
      <c r="F38">
        <f>('Pink hourly counts 2005'!F38)*3</f>
        <v>96</v>
      </c>
      <c r="G38">
        <f>('Pink hourly counts 2005'!G38)*3</f>
        <v>861</v>
      </c>
      <c r="H38">
        <f>('Pink hourly counts 2005'!H38)*3</f>
        <v>972</v>
      </c>
      <c r="I38">
        <f>('Pink hourly counts 2005'!I38)*3</f>
        <v>7704</v>
      </c>
      <c r="J38">
        <f>('Pink hourly counts 2005'!J38)*3</f>
        <v>1899</v>
      </c>
      <c r="K38">
        <f>('Pink hourly counts 2005'!K38)*3</f>
        <v>9</v>
      </c>
      <c r="L38">
        <f>('Pink hourly counts 2005'!L38)*3</f>
        <v>3</v>
      </c>
      <c r="M38">
        <f>('Pink hourly counts 2005'!M38)*3</f>
        <v>6</v>
      </c>
      <c r="N38">
        <f>('Pink hourly counts 2005'!N38)*3</f>
        <v>-3</v>
      </c>
      <c r="O38">
        <f>('Pink hourly counts 2005'!O38)*3</f>
        <v>18</v>
      </c>
      <c r="P38">
        <f>('Pink hourly counts 2005'!P38)*3</f>
        <v>-57</v>
      </c>
      <c r="Q38">
        <f>('Pink hourly counts 2005'!Q38)*3</f>
        <v>291</v>
      </c>
      <c r="R38">
        <f>('Pink hourly counts 2005'!R38)*3</f>
        <v>1665</v>
      </c>
      <c r="S38">
        <f>('Pink hourly counts 2005'!S38)*3</f>
        <v>750</v>
      </c>
      <c r="T38">
        <f>('Pink hourly counts 2005'!T38)*3</f>
        <v>9030</v>
      </c>
      <c r="U38">
        <f>('Pink hourly counts 2005'!U38)*3</f>
        <v>192</v>
      </c>
      <c r="V38">
        <f>('Pink hourly counts 2005'!V38)*3</f>
        <v>51</v>
      </c>
      <c r="W38">
        <f>('Pink hourly counts 2005'!W38)*3</f>
        <v>120</v>
      </c>
      <c r="X38">
        <f>('Pink hourly counts 2005'!X38)*3</f>
        <v>474</v>
      </c>
      <c r="Y38">
        <f>('Pink hourly counts 2005'!Y38)*3</f>
        <v>1446</v>
      </c>
      <c r="Z38">
        <f t="shared" si="3"/>
        <v>27858</v>
      </c>
      <c r="AB38">
        <f t="shared" si="4"/>
        <v>27858</v>
      </c>
      <c r="AC38">
        <f t="shared" si="5"/>
        <v>81474198.260869578</v>
      </c>
      <c r="AE38">
        <f t="shared" si="6"/>
        <v>24</v>
      </c>
      <c r="AF38">
        <f t="shared" si="0"/>
        <v>565793.04347826086</v>
      </c>
      <c r="AG38">
        <f t="shared" si="8"/>
        <v>4900</v>
      </c>
      <c r="AH38">
        <f t="shared" si="8"/>
        <v>39204</v>
      </c>
      <c r="AI38">
        <f t="shared" si="8"/>
        <v>4225</v>
      </c>
      <c r="AJ38">
        <f t="shared" si="8"/>
        <v>9</v>
      </c>
      <c r="AK38">
        <f t="shared" si="8"/>
        <v>65025</v>
      </c>
      <c r="AL38">
        <f t="shared" si="8"/>
        <v>1369</v>
      </c>
      <c r="AM38">
        <f t="shared" si="8"/>
        <v>5035536</v>
      </c>
      <c r="AN38">
        <f t="shared" si="8"/>
        <v>3744225</v>
      </c>
      <c r="AO38">
        <f t="shared" si="8"/>
        <v>396900</v>
      </c>
      <c r="AP38">
        <f t="shared" si="8"/>
        <v>4</v>
      </c>
      <c r="AQ38">
        <f t="shared" si="8"/>
        <v>1</v>
      </c>
      <c r="AR38">
        <f t="shared" si="8"/>
        <v>9</v>
      </c>
      <c r="AS38">
        <f t="shared" si="8"/>
        <v>49</v>
      </c>
      <c r="AT38">
        <f t="shared" si="8"/>
        <v>625</v>
      </c>
      <c r="AU38">
        <f t="shared" si="8"/>
        <v>13456</v>
      </c>
      <c r="AV38">
        <f t="shared" si="7"/>
        <v>209764</v>
      </c>
      <c r="AW38">
        <f t="shared" si="7"/>
        <v>93025</v>
      </c>
      <c r="AX38">
        <f t="shared" si="7"/>
        <v>7617600</v>
      </c>
      <c r="AY38">
        <f t="shared" si="7"/>
        <v>8678916</v>
      </c>
      <c r="AZ38">
        <f t="shared" si="7"/>
        <v>2209</v>
      </c>
      <c r="BA38">
        <f t="shared" si="7"/>
        <v>529</v>
      </c>
      <c r="BB38">
        <f t="shared" si="7"/>
        <v>13924</v>
      </c>
      <c r="BC38">
        <f t="shared" si="7"/>
        <v>104976</v>
      </c>
    </row>
    <row r="39" spans="1:55" x14ac:dyDescent="0.2">
      <c r="A39" s="1">
        <v>43666</v>
      </c>
      <c r="B39">
        <f>('Pink hourly counts 2005'!B39)*3</f>
        <v>4134</v>
      </c>
      <c r="C39">
        <f>('Pink hourly counts 2005'!C39)*3</f>
        <v>273</v>
      </c>
      <c r="D39">
        <f>('Pink hourly counts 2005'!D39)*3</f>
        <v>396</v>
      </c>
      <c r="E39">
        <f>('Pink hourly counts 2005'!E39)*3</f>
        <v>-108</v>
      </c>
      <c r="F39">
        <f>('Pink hourly counts 2005'!F39)*3</f>
        <v>21</v>
      </c>
      <c r="G39">
        <f>('Pink hourly counts 2005'!G39)*3</f>
        <v>132</v>
      </c>
      <c r="H39">
        <f>('Pink hourly counts 2005'!H39)*3</f>
        <v>96</v>
      </c>
      <c r="I39">
        <f>('Pink hourly counts 2005'!I39)*3</f>
        <v>6</v>
      </c>
      <c r="J39">
        <f>('Pink hourly counts 2005'!J39)*3</f>
        <v>0</v>
      </c>
      <c r="K39">
        <f>('Pink hourly counts 2005'!K39)*3</f>
        <v>0</v>
      </c>
      <c r="L39">
        <f>('Pink hourly counts 2005'!L39)*3</f>
        <v>0</v>
      </c>
      <c r="M39">
        <f>('Pink hourly counts 2005'!M39)*3</f>
        <v>0</v>
      </c>
      <c r="N39">
        <f>('Pink hourly counts 2005'!N39)*3</f>
        <v>0</v>
      </c>
      <c r="O39">
        <f>('Pink hourly counts 2005'!O39)*3</f>
        <v>21</v>
      </c>
      <c r="P39">
        <f>('Pink hourly counts 2005'!P39)*3</f>
        <v>9</v>
      </c>
      <c r="Q39">
        <f>('Pink hourly counts 2005'!Q39)*3</f>
        <v>24</v>
      </c>
      <c r="R39">
        <f>('Pink hourly counts 2005'!R39)*3</f>
        <v>3</v>
      </c>
      <c r="S39">
        <f>('Pink hourly counts 2005'!S39)*3</f>
        <v>-156</v>
      </c>
      <c r="T39">
        <f>('Pink hourly counts 2005'!T39)*3</f>
        <v>402</v>
      </c>
      <c r="U39">
        <f>('Pink hourly counts 2005'!U39)*3</f>
        <v>231</v>
      </c>
      <c r="V39">
        <f>('Pink hourly counts 2005'!V39)*3</f>
        <v>309</v>
      </c>
      <c r="W39">
        <f>('Pink hourly counts 2005'!W39)*3</f>
        <v>3225</v>
      </c>
      <c r="X39">
        <f>('Pink hourly counts 2005'!X39)*3</f>
        <v>3798</v>
      </c>
      <c r="Y39">
        <f>('Pink hourly counts 2005'!Y39)*3</f>
        <v>5130</v>
      </c>
      <c r="Z39">
        <f t="shared" si="3"/>
        <v>17946</v>
      </c>
      <c r="AB39">
        <f t="shared" si="4"/>
        <v>17946</v>
      </c>
      <c r="AC39">
        <f t="shared" si="5"/>
        <v>9110848.6956521757</v>
      </c>
      <c r="AE39">
        <f t="shared" si="6"/>
        <v>24</v>
      </c>
      <c r="AF39">
        <f t="shared" si="0"/>
        <v>63269.782608695656</v>
      </c>
      <c r="AG39">
        <f t="shared" si="8"/>
        <v>1656369</v>
      </c>
      <c r="AH39">
        <f t="shared" si="8"/>
        <v>1681</v>
      </c>
      <c r="AI39">
        <f t="shared" si="8"/>
        <v>28224</v>
      </c>
      <c r="AJ39">
        <f t="shared" si="8"/>
        <v>1849</v>
      </c>
      <c r="AK39">
        <f t="shared" si="8"/>
        <v>1369</v>
      </c>
      <c r="AL39">
        <f t="shared" si="8"/>
        <v>144</v>
      </c>
      <c r="AM39">
        <f t="shared" si="8"/>
        <v>900</v>
      </c>
      <c r="AN39">
        <f t="shared" si="8"/>
        <v>4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49</v>
      </c>
      <c r="AT39">
        <f t="shared" si="8"/>
        <v>16</v>
      </c>
      <c r="AU39">
        <f t="shared" si="8"/>
        <v>25</v>
      </c>
      <c r="AV39">
        <f t="shared" si="7"/>
        <v>49</v>
      </c>
      <c r="AW39">
        <f t="shared" si="7"/>
        <v>2809</v>
      </c>
      <c r="AX39">
        <f t="shared" si="7"/>
        <v>34596</v>
      </c>
      <c r="AY39">
        <f t="shared" si="7"/>
        <v>3249</v>
      </c>
      <c r="AZ39">
        <f t="shared" si="7"/>
        <v>676</v>
      </c>
      <c r="BA39">
        <f t="shared" si="7"/>
        <v>944784</v>
      </c>
      <c r="BB39">
        <f t="shared" si="7"/>
        <v>36481</v>
      </c>
      <c r="BC39">
        <f t="shared" si="7"/>
        <v>197136</v>
      </c>
    </row>
    <row r="40" spans="1:55" x14ac:dyDescent="0.2">
      <c r="A40" s="1">
        <v>43667</v>
      </c>
      <c r="B40">
        <f>('Pink hourly counts 2005'!B40)*3</f>
        <v>348</v>
      </c>
      <c r="C40">
        <f>('Pink hourly counts 2005'!C40)*3</f>
        <v>90</v>
      </c>
      <c r="D40">
        <f>('Pink hourly counts 2005'!D40)*3</f>
        <v>33</v>
      </c>
      <c r="E40">
        <f>('Pink hourly counts 2005'!E40)*3</f>
        <v>6</v>
      </c>
      <c r="F40">
        <f>('Pink hourly counts 2005'!F40)*3</f>
        <v>18</v>
      </c>
      <c r="G40">
        <f>('Pink hourly counts 2005'!G40)*3</f>
        <v>66</v>
      </c>
      <c r="H40">
        <f>('Pink hourly counts 2005'!H40)*3</f>
        <v>432</v>
      </c>
      <c r="I40">
        <f>('Pink hourly counts 2005'!I40)*3</f>
        <v>96</v>
      </c>
      <c r="J40">
        <f>('Pink hourly counts 2005'!J40)*3</f>
        <v>6</v>
      </c>
      <c r="K40">
        <f>('Pink hourly counts 2005'!K40)*3</f>
        <v>6</v>
      </c>
      <c r="L40">
        <f>('Pink hourly counts 2005'!L40)*3</f>
        <v>0</v>
      </c>
      <c r="M40">
        <f>('Pink hourly counts 2005'!M40)*3</f>
        <v>0</v>
      </c>
      <c r="N40">
        <f>('Pink hourly counts 2005'!N40)*3</f>
        <v>0</v>
      </c>
      <c r="O40">
        <f>('Pink hourly counts 2005'!O40)*3</f>
        <v>-3</v>
      </c>
      <c r="P40">
        <f>('Pink hourly counts 2005'!P40)*3</f>
        <v>0</v>
      </c>
      <c r="Q40">
        <f>('Pink hourly counts 2005'!Q40)*3</f>
        <v>6</v>
      </c>
      <c r="R40">
        <f>('Pink hourly counts 2005'!R40)*3</f>
        <v>0</v>
      </c>
      <c r="S40">
        <f>('Pink hourly counts 2005'!S40)*3</f>
        <v>6</v>
      </c>
      <c r="T40">
        <f>('Pink hourly counts 2005'!T40)*3</f>
        <v>318</v>
      </c>
      <c r="U40">
        <f>('Pink hourly counts 2005'!U40)*3</f>
        <v>78</v>
      </c>
      <c r="V40">
        <f>('Pink hourly counts 2005'!V40)*3</f>
        <v>6</v>
      </c>
      <c r="W40">
        <f>('Pink hourly counts 2005'!W40)*3</f>
        <v>54</v>
      </c>
      <c r="X40">
        <f>('Pink hourly counts 2005'!X40)*3</f>
        <v>741</v>
      </c>
      <c r="Y40">
        <f>('Pink hourly counts 2005'!Y40)*3</f>
        <v>10407</v>
      </c>
      <c r="Z40">
        <f t="shared" si="3"/>
        <v>12714</v>
      </c>
      <c r="AB40">
        <f t="shared" si="4"/>
        <v>12714</v>
      </c>
      <c r="AC40">
        <f t="shared" si="5"/>
        <v>32832716.869565222</v>
      </c>
      <c r="AE40">
        <f t="shared" si="6"/>
        <v>24</v>
      </c>
      <c r="AF40">
        <f t="shared" si="0"/>
        <v>228004.97826086957</v>
      </c>
      <c r="AG40">
        <f t="shared" ref="AG40:AV56" si="9">(B40/3-C40/3)^2</f>
        <v>7396</v>
      </c>
      <c r="AH40">
        <f t="shared" si="9"/>
        <v>361</v>
      </c>
      <c r="AI40">
        <f t="shared" si="9"/>
        <v>81</v>
      </c>
      <c r="AJ40">
        <f t="shared" si="9"/>
        <v>16</v>
      </c>
      <c r="AK40">
        <f t="shared" si="9"/>
        <v>256</v>
      </c>
      <c r="AL40">
        <f t="shared" si="9"/>
        <v>14884</v>
      </c>
      <c r="AM40">
        <f t="shared" si="9"/>
        <v>12544</v>
      </c>
      <c r="AN40">
        <f t="shared" si="9"/>
        <v>900</v>
      </c>
      <c r="AO40">
        <f t="shared" si="9"/>
        <v>0</v>
      </c>
      <c r="AP40">
        <f t="shared" si="9"/>
        <v>4</v>
      </c>
      <c r="AQ40">
        <f t="shared" si="9"/>
        <v>0</v>
      </c>
      <c r="AR40">
        <f t="shared" si="9"/>
        <v>0</v>
      </c>
      <c r="AS40">
        <f t="shared" si="9"/>
        <v>1</v>
      </c>
      <c r="AT40">
        <f t="shared" si="9"/>
        <v>1</v>
      </c>
      <c r="AU40">
        <f t="shared" si="9"/>
        <v>4</v>
      </c>
      <c r="AV40">
        <f t="shared" si="7"/>
        <v>4</v>
      </c>
      <c r="AW40">
        <f t="shared" si="7"/>
        <v>4</v>
      </c>
      <c r="AX40">
        <f t="shared" si="7"/>
        <v>10816</v>
      </c>
      <c r="AY40">
        <f t="shared" si="7"/>
        <v>6400</v>
      </c>
      <c r="AZ40">
        <f t="shared" si="7"/>
        <v>576</v>
      </c>
      <c r="BA40">
        <f t="shared" si="7"/>
        <v>256</v>
      </c>
      <c r="BB40">
        <f t="shared" si="7"/>
        <v>52441</v>
      </c>
      <c r="BC40">
        <f t="shared" si="7"/>
        <v>10381284</v>
      </c>
    </row>
    <row r="41" spans="1:55" x14ac:dyDescent="0.2">
      <c r="A41" s="1">
        <v>43668</v>
      </c>
      <c r="B41">
        <f>('Pink hourly counts 2005'!B41)*3</f>
        <v>873</v>
      </c>
      <c r="C41">
        <f>('Pink hourly counts 2005'!C41)*3</f>
        <v>399</v>
      </c>
      <c r="D41">
        <f>('Pink hourly counts 2005'!D41)*3</f>
        <v>96</v>
      </c>
      <c r="E41">
        <f>('Pink hourly counts 2005'!E41)*3</f>
        <v>78</v>
      </c>
      <c r="F41">
        <f>('Pink hourly counts 2005'!F41)*3</f>
        <v>54</v>
      </c>
      <c r="G41">
        <f>('Pink hourly counts 2005'!G41)*3</f>
        <v>456</v>
      </c>
      <c r="H41">
        <f>('Pink hourly counts 2005'!H41)*3</f>
        <v>801</v>
      </c>
      <c r="I41">
        <f>('Pink hourly counts 2005'!I41)*3</f>
        <v>357</v>
      </c>
      <c r="J41">
        <f>('Pink hourly counts 2005'!J41)*3</f>
        <v>561</v>
      </c>
      <c r="K41">
        <f>('Pink hourly counts 2005'!K41)*3</f>
        <v>24</v>
      </c>
      <c r="L41">
        <f>('Pink hourly counts 2005'!L41)*3</f>
        <v>0</v>
      </c>
      <c r="M41">
        <f>('Pink hourly counts 2005'!M41)*3</f>
        <v>6</v>
      </c>
      <c r="N41">
        <f>('Pink hourly counts 2005'!N41)*3</f>
        <v>-15</v>
      </c>
      <c r="O41">
        <f>('Pink hourly counts 2005'!O41)*3</f>
        <v>0</v>
      </c>
      <c r="P41">
        <f>('Pink hourly counts 2005'!P41)*3</f>
        <v>-12</v>
      </c>
      <c r="Q41">
        <f>('Pink hourly counts 2005'!Q41)*3</f>
        <v>15</v>
      </c>
      <c r="R41">
        <f>('Pink hourly counts 2005'!R41)*3</f>
        <v>-39</v>
      </c>
      <c r="S41">
        <f>('Pink hourly counts 2005'!S41)*3</f>
        <v>945</v>
      </c>
      <c r="T41">
        <f>('Pink hourly counts 2005'!T41)*3</f>
        <v>2499</v>
      </c>
      <c r="U41">
        <f>('Pink hourly counts 2005'!U41)*3</f>
        <v>4500</v>
      </c>
      <c r="V41">
        <f>('Pink hourly counts 2005'!V41)*3</f>
        <v>96</v>
      </c>
      <c r="W41">
        <f>('Pink hourly counts 2005'!W41)*3</f>
        <v>117</v>
      </c>
      <c r="X41">
        <f>('Pink hourly counts 2005'!X41)*3</f>
        <v>426</v>
      </c>
      <c r="Y41">
        <f>('Pink hourly counts 2005'!Y41)*3</f>
        <v>3669</v>
      </c>
      <c r="Z41">
        <f t="shared" si="3"/>
        <v>15906</v>
      </c>
      <c r="AB41">
        <f t="shared" si="4"/>
        <v>15906</v>
      </c>
      <c r="AC41">
        <f t="shared" si="5"/>
        <v>13400195.478260871</v>
      </c>
      <c r="AE41">
        <f t="shared" si="6"/>
        <v>24</v>
      </c>
      <c r="AF41">
        <f t="shared" si="0"/>
        <v>93056.913043478256</v>
      </c>
      <c r="AG41">
        <f t="shared" si="9"/>
        <v>24964</v>
      </c>
      <c r="AH41">
        <f t="shared" si="9"/>
        <v>10201</v>
      </c>
      <c r="AI41">
        <f t="shared" si="9"/>
        <v>36</v>
      </c>
      <c r="AJ41">
        <f t="shared" si="9"/>
        <v>64</v>
      </c>
      <c r="AK41">
        <f t="shared" si="9"/>
        <v>17956</v>
      </c>
      <c r="AL41">
        <f t="shared" si="9"/>
        <v>13225</v>
      </c>
      <c r="AM41">
        <f t="shared" si="9"/>
        <v>21904</v>
      </c>
      <c r="AN41">
        <f t="shared" si="9"/>
        <v>4624</v>
      </c>
      <c r="AO41">
        <f t="shared" si="9"/>
        <v>32041</v>
      </c>
      <c r="AP41">
        <f t="shared" si="9"/>
        <v>64</v>
      </c>
      <c r="AQ41">
        <f t="shared" si="9"/>
        <v>4</v>
      </c>
      <c r="AR41">
        <f t="shared" si="9"/>
        <v>49</v>
      </c>
      <c r="AS41">
        <f t="shared" si="9"/>
        <v>25</v>
      </c>
      <c r="AT41">
        <f t="shared" si="9"/>
        <v>16</v>
      </c>
      <c r="AU41">
        <f t="shared" si="9"/>
        <v>81</v>
      </c>
      <c r="AV41">
        <f t="shared" si="7"/>
        <v>324</v>
      </c>
      <c r="AW41">
        <f t="shared" si="7"/>
        <v>107584</v>
      </c>
      <c r="AX41">
        <f t="shared" si="7"/>
        <v>268324</v>
      </c>
      <c r="AY41">
        <f t="shared" si="7"/>
        <v>444889</v>
      </c>
      <c r="AZ41">
        <f t="shared" si="7"/>
        <v>2155024</v>
      </c>
      <c r="BA41">
        <f t="shared" si="7"/>
        <v>49</v>
      </c>
      <c r="BB41">
        <f t="shared" si="7"/>
        <v>10609</v>
      </c>
      <c r="BC41">
        <f t="shared" si="7"/>
        <v>1168561</v>
      </c>
    </row>
    <row r="42" spans="1:55" x14ac:dyDescent="0.2">
      <c r="A42" s="1">
        <v>43669</v>
      </c>
      <c r="B42">
        <f>('Pink hourly counts 2005'!B42)*3</f>
        <v>3780</v>
      </c>
      <c r="C42">
        <f>('Pink hourly counts 2005'!C42)*3</f>
        <v>2970</v>
      </c>
      <c r="D42">
        <f>('Pink hourly counts 2005'!D42)*3</f>
        <v>591</v>
      </c>
      <c r="E42">
        <f>('Pink hourly counts 2005'!E42)*3</f>
        <v>24</v>
      </c>
      <c r="F42">
        <f>('Pink hourly counts 2005'!F42)*3</f>
        <v>261</v>
      </c>
      <c r="G42">
        <f>('Pink hourly counts 2005'!G42)*3</f>
        <v>417</v>
      </c>
      <c r="H42">
        <f>('Pink hourly counts 2005'!H42)*3</f>
        <v>5730</v>
      </c>
      <c r="I42">
        <f>('Pink hourly counts 2005'!I42)*3</f>
        <v>3531</v>
      </c>
      <c r="J42">
        <f>('Pink hourly counts 2005'!J42)*3</f>
        <v>495</v>
      </c>
      <c r="K42">
        <f>('Pink hourly counts 2005'!K42)*3</f>
        <v>30</v>
      </c>
      <c r="L42">
        <f>('Pink hourly counts 2005'!L42)*3</f>
        <v>6</v>
      </c>
      <c r="M42">
        <f>('Pink hourly counts 2005'!M42)*3</f>
        <v>0</v>
      </c>
      <c r="N42">
        <f>('Pink hourly counts 2005'!N42)*3</f>
        <v>12</v>
      </c>
      <c r="O42">
        <f>('Pink hourly counts 2005'!O42)*3</f>
        <v>18</v>
      </c>
      <c r="P42">
        <f>('Pink hourly counts 2005'!P42)*3</f>
        <v>-6</v>
      </c>
      <c r="Q42">
        <f>('Pink hourly counts 2005'!Q42)*3</f>
        <v>54</v>
      </c>
      <c r="R42">
        <f>('Pink hourly counts 2005'!R42)*3</f>
        <v>156</v>
      </c>
      <c r="S42">
        <f>('Pink hourly counts 2005'!S42)*3</f>
        <v>768</v>
      </c>
      <c r="T42">
        <f>('Pink hourly counts 2005'!T42)*3</f>
        <v>2175</v>
      </c>
      <c r="U42">
        <f>('Pink hourly counts 2005'!U42)*3</f>
        <v>2349</v>
      </c>
      <c r="V42">
        <f>('Pink hourly counts 2005'!V42)*3</f>
        <v>5250</v>
      </c>
      <c r="W42">
        <f>('Pink hourly counts 2005'!W42)*3</f>
        <v>3009</v>
      </c>
      <c r="X42">
        <f>('Pink hourly counts 2005'!X42)*3</f>
        <v>11280</v>
      </c>
      <c r="Y42">
        <f>('Pink hourly counts 2005'!Y42)*3</f>
        <v>3906</v>
      </c>
      <c r="Z42">
        <f t="shared" si="3"/>
        <v>46806</v>
      </c>
      <c r="AB42">
        <f t="shared" si="4"/>
        <v>46806</v>
      </c>
      <c r="AC42">
        <f t="shared" si="5"/>
        <v>65334909.913043492</v>
      </c>
      <c r="AE42">
        <f t="shared" si="6"/>
        <v>24</v>
      </c>
      <c r="AF42">
        <f t="shared" si="0"/>
        <v>453714.65217391303</v>
      </c>
      <c r="AG42">
        <f t="shared" si="9"/>
        <v>72900</v>
      </c>
      <c r="AH42">
        <f t="shared" si="9"/>
        <v>628849</v>
      </c>
      <c r="AI42">
        <f t="shared" si="9"/>
        <v>35721</v>
      </c>
      <c r="AJ42">
        <f t="shared" si="9"/>
        <v>6241</v>
      </c>
      <c r="AK42">
        <f t="shared" si="9"/>
        <v>2704</v>
      </c>
      <c r="AL42">
        <f t="shared" si="9"/>
        <v>3136441</v>
      </c>
      <c r="AM42">
        <f t="shared" si="9"/>
        <v>537289</v>
      </c>
      <c r="AN42">
        <f t="shared" si="9"/>
        <v>1024144</v>
      </c>
      <c r="AO42">
        <f t="shared" si="9"/>
        <v>24025</v>
      </c>
      <c r="AP42">
        <f t="shared" si="9"/>
        <v>64</v>
      </c>
      <c r="AQ42">
        <f t="shared" si="9"/>
        <v>4</v>
      </c>
      <c r="AR42">
        <f t="shared" si="9"/>
        <v>16</v>
      </c>
      <c r="AS42">
        <f t="shared" si="9"/>
        <v>4</v>
      </c>
      <c r="AT42">
        <f t="shared" si="9"/>
        <v>64</v>
      </c>
      <c r="AU42">
        <f t="shared" si="9"/>
        <v>400</v>
      </c>
      <c r="AV42">
        <f t="shared" si="7"/>
        <v>1156</v>
      </c>
      <c r="AW42">
        <f t="shared" si="7"/>
        <v>41616</v>
      </c>
      <c r="AX42">
        <f t="shared" si="7"/>
        <v>219961</v>
      </c>
      <c r="AY42">
        <f t="shared" si="7"/>
        <v>3364</v>
      </c>
      <c r="AZ42">
        <f t="shared" si="7"/>
        <v>935089</v>
      </c>
      <c r="BA42">
        <f t="shared" si="7"/>
        <v>558009</v>
      </c>
      <c r="BB42">
        <f t="shared" si="7"/>
        <v>7601049</v>
      </c>
      <c r="BC42">
        <f t="shared" si="7"/>
        <v>6041764</v>
      </c>
    </row>
    <row r="43" spans="1:55" x14ac:dyDescent="0.2">
      <c r="A43" s="1">
        <v>43670</v>
      </c>
      <c r="B43">
        <f>('Pink hourly counts 2005'!B43)*3</f>
        <v>159</v>
      </c>
      <c r="C43">
        <f>('Pink hourly counts 2005'!C43)*3</f>
        <v>228</v>
      </c>
      <c r="D43">
        <f>('Pink hourly counts 2005'!D43)*3</f>
        <v>33</v>
      </c>
      <c r="E43">
        <f>('Pink hourly counts 2005'!E43)*3</f>
        <v>21</v>
      </c>
      <c r="F43">
        <f>('Pink hourly counts 2005'!F43)*3</f>
        <v>6</v>
      </c>
      <c r="G43">
        <f>('Pink hourly counts 2005'!G43)*3</f>
        <v>594</v>
      </c>
      <c r="H43">
        <f>('Pink hourly counts 2005'!H43)*3</f>
        <v>762</v>
      </c>
      <c r="I43">
        <f>('Pink hourly counts 2005'!I43)*3</f>
        <v>1536</v>
      </c>
      <c r="J43">
        <f>('Pink hourly counts 2005'!J43)*3</f>
        <v>147</v>
      </c>
      <c r="K43">
        <f>('Pink hourly counts 2005'!K43)*3</f>
        <v>57</v>
      </c>
      <c r="L43">
        <f>('Pink hourly counts 2005'!L43)*3</f>
        <v>69</v>
      </c>
      <c r="M43">
        <f>('Pink hourly counts 2005'!M43)*3</f>
        <v>39</v>
      </c>
      <c r="N43">
        <f>('Pink hourly counts 2005'!N43)*3</f>
        <v>6</v>
      </c>
      <c r="O43">
        <f>('Pink hourly counts 2005'!O43)*3</f>
        <v>15</v>
      </c>
      <c r="P43">
        <f>('Pink hourly counts 2005'!P43)*3</f>
        <v>12</v>
      </c>
      <c r="Q43">
        <f>('Pink hourly counts 2005'!Q43)*3</f>
        <v>117</v>
      </c>
      <c r="R43">
        <f>('Pink hourly counts 2005'!R43)*3</f>
        <v>96</v>
      </c>
      <c r="S43">
        <f>('Pink hourly counts 2005'!S43)*3</f>
        <v>12</v>
      </c>
      <c r="T43">
        <f>('Pink hourly counts 2005'!T43)*3</f>
        <v>69</v>
      </c>
      <c r="U43">
        <f>('Pink hourly counts 2005'!U43)*3</f>
        <v>876</v>
      </c>
      <c r="V43">
        <f>('Pink hourly counts 2005'!V43)*3</f>
        <v>642</v>
      </c>
      <c r="W43">
        <f>('Pink hourly counts 2005'!W43)*3</f>
        <v>4692</v>
      </c>
      <c r="X43">
        <f>('Pink hourly counts 2005'!X43)*3</f>
        <v>756</v>
      </c>
      <c r="Y43">
        <f>('Pink hourly counts 2005'!Y43)*3</f>
        <v>252</v>
      </c>
      <c r="Z43">
        <f t="shared" si="3"/>
        <v>11196</v>
      </c>
      <c r="AB43">
        <f t="shared" si="4"/>
        <v>11196</v>
      </c>
      <c r="AC43">
        <f t="shared" si="5"/>
        <v>12463384.695652176</v>
      </c>
      <c r="AE43">
        <f t="shared" si="6"/>
        <v>24</v>
      </c>
      <c r="AF43">
        <f t="shared" si="0"/>
        <v>86551.282608695648</v>
      </c>
      <c r="AG43">
        <f t="shared" si="9"/>
        <v>529</v>
      </c>
      <c r="AH43">
        <f t="shared" si="9"/>
        <v>4225</v>
      </c>
      <c r="AI43">
        <f t="shared" si="9"/>
        <v>16</v>
      </c>
      <c r="AJ43">
        <f t="shared" si="9"/>
        <v>25</v>
      </c>
      <c r="AK43">
        <f t="shared" si="9"/>
        <v>38416</v>
      </c>
      <c r="AL43">
        <f t="shared" si="9"/>
        <v>3136</v>
      </c>
      <c r="AM43">
        <f t="shared" si="9"/>
        <v>66564</v>
      </c>
      <c r="AN43">
        <f t="shared" si="9"/>
        <v>214369</v>
      </c>
      <c r="AO43">
        <f t="shared" si="9"/>
        <v>900</v>
      </c>
      <c r="AP43">
        <f t="shared" si="9"/>
        <v>16</v>
      </c>
      <c r="AQ43">
        <f t="shared" si="9"/>
        <v>100</v>
      </c>
      <c r="AR43">
        <f t="shared" si="9"/>
        <v>121</v>
      </c>
      <c r="AS43">
        <f t="shared" si="9"/>
        <v>9</v>
      </c>
      <c r="AT43">
        <f t="shared" si="9"/>
        <v>1</v>
      </c>
      <c r="AU43">
        <f t="shared" si="9"/>
        <v>1225</v>
      </c>
      <c r="AV43">
        <f t="shared" si="7"/>
        <v>49</v>
      </c>
      <c r="AW43">
        <f t="shared" si="7"/>
        <v>784</v>
      </c>
      <c r="AX43">
        <f t="shared" si="7"/>
        <v>361</v>
      </c>
      <c r="AY43">
        <f t="shared" si="7"/>
        <v>72361</v>
      </c>
      <c r="AZ43">
        <f t="shared" si="7"/>
        <v>6084</v>
      </c>
      <c r="BA43">
        <f t="shared" si="7"/>
        <v>1822500</v>
      </c>
      <c r="BB43">
        <f t="shared" si="7"/>
        <v>1721344</v>
      </c>
      <c r="BC43">
        <f t="shared" si="7"/>
        <v>28224</v>
      </c>
    </row>
    <row r="44" spans="1:55" x14ac:dyDescent="0.2">
      <c r="A44" s="1">
        <v>43671</v>
      </c>
      <c r="B44">
        <f>('Pink hourly counts 2005'!B44)*3</f>
        <v>309</v>
      </c>
      <c r="C44">
        <f>('Pink hourly counts 2005'!C44)*3</f>
        <v>339</v>
      </c>
      <c r="D44">
        <f>('Pink hourly counts 2005'!D44)*3</f>
        <v>30</v>
      </c>
      <c r="E44">
        <f>('Pink hourly counts 2005'!E44)*3</f>
        <v>9</v>
      </c>
      <c r="F44">
        <f>('Pink hourly counts 2005'!F44)*3</f>
        <v>0</v>
      </c>
      <c r="G44">
        <f>('Pink hourly counts 2005'!G44)*3</f>
        <v>141</v>
      </c>
      <c r="H44">
        <f>('Pink hourly counts 2005'!H44)*3</f>
        <v>351</v>
      </c>
      <c r="I44">
        <f>('Pink hourly counts 2005'!I44)*3</f>
        <v>132</v>
      </c>
      <c r="J44">
        <f>('Pink hourly counts 2005'!J44)*3</f>
        <v>165</v>
      </c>
      <c r="K44">
        <f>('Pink hourly counts 2005'!K44)*3</f>
        <v>744</v>
      </c>
      <c r="L44">
        <f>('Pink hourly counts 2005'!L44)*3</f>
        <v>27</v>
      </c>
      <c r="M44">
        <f>('Pink hourly counts 2005'!M44)*3</f>
        <v>6</v>
      </c>
      <c r="N44">
        <f>('Pink hourly counts 2005'!N44)*3</f>
        <v>6</v>
      </c>
      <c r="O44">
        <f>('Pink hourly counts 2005'!O44)*3</f>
        <v>6</v>
      </c>
      <c r="P44">
        <f>('Pink hourly counts 2005'!P44)*3</f>
        <v>48</v>
      </c>
      <c r="Q44">
        <f>('Pink hourly counts 2005'!Q44)*3</f>
        <v>75</v>
      </c>
      <c r="R44">
        <f>('Pink hourly counts 2005'!R44)*3</f>
        <v>12</v>
      </c>
      <c r="S44">
        <f>('Pink hourly counts 2005'!S44)*3</f>
        <v>18</v>
      </c>
      <c r="T44">
        <f>('Pink hourly counts 2005'!T44)*3</f>
        <v>3</v>
      </c>
      <c r="U44">
        <f>('Pink hourly counts 2005'!U44)*3</f>
        <v>6756</v>
      </c>
      <c r="V44">
        <f>('Pink hourly counts 2005'!V44)*3</f>
        <v>1110</v>
      </c>
      <c r="W44">
        <f>('Pink hourly counts 2005'!W44)*3</f>
        <v>2130</v>
      </c>
      <c r="X44">
        <f>('Pink hourly counts 2005'!X44)*3</f>
        <v>1386</v>
      </c>
      <c r="Y44">
        <f>('Pink hourly counts 2005'!Y44)*3</f>
        <v>1086</v>
      </c>
      <c r="Z44">
        <f t="shared" si="3"/>
        <v>14889</v>
      </c>
      <c r="AB44">
        <f t="shared" si="4"/>
        <v>14889</v>
      </c>
      <c r="AC44">
        <f t="shared" si="5"/>
        <v>27906326.608695656</v>
      </c>
      <c r="AE44">
        <f t="shared" si="6"/>
        <v>24</v>
      </c>
      <c r="AF44">
        <f t="shared" si="0"/>
        <v>193793.9347826087</v>
      </c>
      <c r="AG44">
        <f t="shared" si="9"/>
        <v>100</v>
      </c>
      <c r="AH44">
        <f t="shared" si="9"/>
        <v>10609</v>
      </c>
      <c r="AI44">
        <f t="shared" si="9"/>
        <v>49</v>
      </c>
      <c r="AJ44">
        <f t="shared" si="9"/>
        <v>9</v>
      </c>
      <c r="AK44">
        <f t="shared" si="9"/>
        <v>2209</v>
      </c>
      <c r="AL44">
        <f t="shared" si="9"/>
        <v>4900</v>
      </c>
      <c r="AM44">
        <f t="shared" si="9"/>
        <v>5329</v>
      </c>
      <c r="AN44">
        <f t="shared" si="9"/>
        <v>121</v>
      </c>
      <c r="AO44">
        <f t="shared" si="9"/>
        <v>37249</v>
      </c>
      <c r="AP44">
        <f t="shared" si="9"/>
        <v>57121</v>
      </c>
      <c r="AQ44">
        <f t="shared" si="9"/>
        <v>49</v>
      </c>
      <c r="AR44">
        <f t="shared" si="9"/>
        <v>0</v>
      </c>
      <c r="AS44">
        <f t="shared" si="9"/>
        <v>0</v>
      </c>
      <c r="AT44">
        <f t="shared" si="9"/>
        <v>196</v>
      </c>
      <c r="AU44">
        <f t="shared" si="9"/>
        <v>81</v>
      </c>
      <c r="AV44">
        <f t="shared" si="7"/>
        <v>441</v>
      </c>
      <c r="AW44">
        <f t="shared" si="7"/>
        <v>4</v>
      </c>
      <c r="AX44">
        <f t="shared" si="7"/>
        <v>25</v>
      </c>
      <c r="AY44">
        <f t="shared" si="7"/>
        <v>5067001</v>
      </c>
      <c r="AZ44">
        <f t="shared" si="7"/>
        <v>3541924</v>
      </c>
      <c r="BA44">
        <f t="shared" si="7"/>
        <v>115600</v>
      </c>
      <c r="BB44">
        <f t="shared" si="7"/>
        <v>61504</v>
      </c>
      <c r="BC44">
        <f t="shared" si="7"/>
        <v>10000</v>
      </c>
    </row>
    <row r="45" spans="1:55" x14ac:dyDescent="0.2">
      <c r="A45" s="1">
        <v>43672</v>
      </c>
      <c r="B45">
        <f>('Pink hourly counts 2005'!B45)*3</f>
        <v>2919</v>
      </c>
      <c r="C45">
        <f>('Pink hourly counts 2005'!C45)*3</f>
        <v>4299</v>
      </c>
      <c r="D45">
        <f>('Pink hourly counts 2005'!D45)*3</f>
        <v>81</v>
      </c>
      <c r="E45">
        <f>('Pink hourly counts 2005'!E45)*3</f>
        <v>30</v>
      </c>
      <c r="F45">
        <f>('Pink hourly counts 2005'!F45)*3</f>
        <v>12</v>
      </c>
      <c r="G45">
        <f>('Pink hourly counts 2005'!G45)*3</f>
        <v>84</v>
      </c>
      <c r="H45">
        <f>('Pink hourly counts 2005'!H45)*3</f>
        <v>48</v>
      </c>
      <c r="I45">
        <f>('Pink hourly counts 2005'!I45)*3</f>
        <v>396</v>
      </c>
      <c r="J45">
        <f>('Pink hourly counts 2005'!J45)*3</f>
        <v>33</v>
      </c>
      <c r="K45">
        <f>('Pink hourly counts 2005'!K45)*3</f>
        <v>9</v>
      </c>
      <c r="L45">
        <f>('Pink hourly counts 2005'!L45)*3</f>
        <v>12</v>
      </c>
      <c r="M45">
        <f>('Pink hourly counts 2005'!M45)*3</f>
        <v>0</v>
      </c>
      <c r="N45">
        <f>('Pink hourly counts 2005'!N45)*3</f>
        <v>6</v>
      </c>
      <c r="O45">
        <f>('Pink hourly counts 2005'!O45)*3</f>
        <v>6</v>
      </c>
      <c r="P45">
        <f>('Pink hourly counts 2005'!P45)*3</f>
        <v>6</v>
      </c>
      <c r="Q45">
        <f>('Pink hourly counts 2005'!Q45)*3</f>
        <v>12</v>
      </c>
      <c r="R45">
        <f>('Pink hourly counts 2005'!R45)*3</f>
        <v>-237</v>
      </c>
      <c r="S45">
        <f>('Pink hourly counts 2005'!S45)*3</f>
        <v>273</v>
      </c>
      <c r="T45">
        <f>('Pink hourly counts 2005'!T45)*3</f>
        <v>834</v>
      </c>
      <c r="U45">
        <f>('Pink hourly counts 2005'!U45)*3</f>
        <v>51</v>
      </c>
      <c r="V45">
        <f>('Pink hourly counts 2005'!V45)*3</f>
        <v>1041</v>
      </c>
      <c r="W45">
        <f>('Pink hourly counts 2005'!W45)*3</f>
        <v>2292</v>
      </c>
      <c r="X45">
        <f>('Pink hourly counts 2005'!X45)*3</f>
        <v>12</v>
      </c>
      <c r="Y45">
        <f>('Pink hourly counts 2005'!Y45)*3</f>
        <v>2802</v>
      </c>
      <c r="Z45">
        <f t="shared" si="3"/>
        <v>15021</v>
      </c>
      <c r="AB45">
        <f t="shared" si="4"/>
        <v>15021</v>
      </c>
      <c r="AC45">
        <f t="shared" si="5"/>
        <v>12777918.260869566</v>
      </c>
      <c r="AE45">
        <f t="shared" si="6"/>
        <v>24</v>
      </c>
      <c r="AF45">
        <f t="shared" si="0"/>
        <v>88735.543478260865</v>
      </c>
      <c r="AG45">
        <f t="shared" si="9"/>
        <v>211600</v>
      </c>
      <c r="AH45">
        <f t="shared" si="9"/>
        <v>1976836</v>
      </c>
      <c r="AI45">
        <f t="shared" si="9"/>
        <v>289</v>
      </c>
      <c r="AJ45">
        <f t="shared" si="9"/>
        <v>36</v>
      </c>
      <c r="AK45">
        <f t="shared" si="9"/>
        <v>576</v>
      </c>
      <c r="AL45">
        <f t="shared" si="9"/>
        <v>144</v>
      </c>
      <c r="AM45">
        <f t="shared" si="9"/>
        <v>13456</v>
      </c>
      <c r="AN45">
        <f t="shared" si="9"/>
        <v>14641</v>
      </c>
      <c r="AO45">
        <f t="shared" si="9"/>
        <v>64</v>
      </c>
      <c r="AP45">
        <f t="shared" si="9"/>
        <v>1</v>
      </c>
      <c r="AQ45">
        <f t="shared" si="9"/>
        <v>16</v>
      </c>
      <c r="AR45">
        <f t="shared" si="9"/>
        <v>4</v>
      </c>
      <c r="AS45">
        <f t="shared" si="9"/>
        <v>0</v>
      </c>
      <c r="AT45">
        <f t="shared" si="9"/>
        <v>0</v>
      </c>
      <c r="AU45">
        <f t="shared" si="9"/>
        <v>4</v>
      </c>
      <c r="AV45">
        <f t="shared" si="7"/>
        <v>6889</v>
      </c>
      <c r="AW45">
        <f t="shared" si="7"/>
        <v>28900</v>
      </c>
      <c r="AX45">
        <f t="shared" si="7"/>
        <v>34969</v>
      </c>
      <c r="AY45">
        <f t="shared" si="7"/>
        <v>68121</v>
      </c>
      <c r="AZ45">
        <f t="shared" si="7"/>
        <v>108900</v>
      </c>
      <c r="BA45">
        <f t="shared" si="7"/>
        <v>173889</v>
      </c>
      <c r="BB45">
        <f t="shared" si="7"/>
        <v>577600</v>
      </c>
      <c r="BC45">
        <f t="shared" si="7"/>
        <v>864900</v>
      </c>
    </row>
    <row r="46" spans="1:55" x14ac:dyDescent="0.2">
      <c r="A46" s="1">
        <v>43673</v>
      </c>
      <c r="B46">
        <f>('Pink hourly counts 2005'!B46)*3</f>
        <v>378</v>
      </c>
      <c r="C46">
        <f>('Pink hourly counts 2005'!C46)*3</f>
        <v>171</v>
      </c>
      <c r="D46">
        <f>('Pink hourly counts 2005'!D46)*3</f>
        <v>-6</v>
      </c>
      <c r="E46">
        <f>('Pink hourly counts 2005'!E46)*3</f>
        <v>-2031</v>
      </c>
      <c r="F46">
        <f>('Pink hourly counts 2005'!F46)*3</f>
        <v>0</v>
      </c>
      <c r="G46">
        <f>('Pink hourly counts 2005'!G46)*3</f>
        <v>21</v>
      </c>
      <c r="H46">
        <f>('Pink hourly counts 2005'!H46)*3</f>
        <v>69</v>
      </c>
      <c r="I46">
        <f>('Pink hourly counts 2005'!I46)*3</f>
        <v>-3</v>
      </c>
      <c r="J46">
        <f>('Pink hourly counts 2005'!J46)*3</f>
        <v>15</v>
      </c>
      <c r="K46">
        <f>('Pink hourly counts 2005'!K46)*3</f>
        <v>6</v>
      </c>
      <c r="L46">
        <f>('Pink hourly counts 2005'!L46)*3</f>
        <v>12</v>
      </c>
      <c r="M46">
        <f>('Pink hourly counts 2005'!M46)*3</f>
        <v>0</v>
      </c>
      <c r="N46">
        <f>('Pink hourly counts 2005'!N46)*3</f>
        <v>3</v>
      </c>
      <c r="O46">
        <f>('Pink hourly counts 2005'!O46)*3</f>
        <v>0</v>
      </c>
      <c r="P46">
        <f>('Pink hourly counts 2005'!P46)*3</f>
        <v>3</v>
      </c>
      <c r="Q46">
        <f>('Pink hourly counts 2005'!Q46)*3</f>
        <v>9</v>
      </c>
      <c r="R46">
        <f>('Pink hourly counts 2005'!R46)*3</f>
        <v>48</v>
      </c>
      <c r="S46">
        <f>('Pink hourly counts 2005'!S46)*3</f>
        <v>75</v>
      </c>
      <c r="T46">
        <f>('Pink hourly counts 2005'!T46)*3</f>
        <v>144</v>
      </c>
      <c r="U46">
        <f>('Pink hourly counts 2005'!U46)*3</f>
        <v>129</v>
      </c>
      <c r="V46">
        <f>('Pink hourly counts 2005'!V46)*3</f>
        <v>12</v>
      </c>
      <c r="W46">
        <f>('Pink hourly counts 2005'!W46)*3</f>
        <v>636</v>
      </c>
      <c r="X46">
        <f>('Pink hourly counts 2005'!X46)*3</f>
        <v>642</v>
      </c>
      <c r="Y46">
        <f>('Pink hourly counts 2005'!Y46)*3</f>
        <v>411</v>
      </c>
      <c r="Z46">
        <f t="shared" si="3"/>
        <v>744</v>
      </c>
      <c r="AB46">
        <f t="shared" si="4"/>
        <v>744</v>
      </c>
      <c r="AC46">
        <f t="shared" si="5"/>
        <v>3051144.0000000005</v>
      </c>
      <c r="AE46">
        <f t="shared" si="6"/>
        <v>24</v>
      </c>
      <c r="AF46">
        <f t="shared" si="0"/>
        <v>21188.5</v>
      </c>
      <c r="AG46">
        <f t="shared" si="9"/>
        <v>4761</v>
      </c>
      <c r="AH46">
        <f t="shared" si="9"/>
        <v>3481</v>
      </c>
      <c r="AI46">
        <f t="shared" si="9"/>
        <v>455625</v>
      </c>
      <c r="AJ46">
        <f t="shared" si="9"/>
        <v>458329</v>
      </c>
      <c r="AK46">
        <f t="shared" si="9"/>
        <v>49</v>
      </c>
      <c r="AL46">
        <f t="shared" si="9"/>
        <v>256</v>
      </c>
      <c r="AM46">
        <f t="shared" si="9"/>
        <v>576</v>
      </c>
      <c r="AN46">
        <f t="shared" si="9"/>
        <v>36</v>
      </c>
      <c r="AO46">
        <f t="shared" si="9"/>
        <v>9</v>
      </c>
      <c r="AP46">
        <f t="shared" si="9"/>
        <v>4</v>
      </c>
      <c r="AQ46">
        <f t="shared" si="9"/>
        <v>16</v>
      </c>
      <c r="AR46">
        <f t="shared" si="9"/>
        <v>1</v>
      </c>
      <c r="AS46">
        <f t="shared" si="9"/>
        <v>1</v>
      </c>
      <c r="AT46">
        <f t="shared" si="9"/>
        <v>1</v>
      </c>
      <c r="AU46">
        <f t="shared" si="9"/>
        <v>4</v>
      </c>
      <c r="AV46">
        <f t="shared" si="7"/>
        <v>169</v>
      </c>
      <c r="AW46">
        <f t="shared" si="7"/>
        <v>81</v>
      </c>
      <c r="AX46">
        <f t="shared" si="7"/>
        <v>529</v>
      </c>
      <c r="AY46">
        <f t="shared" si="7"/>
        <v>25</v>
      </c>
      <c r="AZ46">
        <f t="shared" si="7"/>
        <v>1521</v>
      </c>
      <c r="BA46">
        <f t="shared" si="7"/>
        <v>43264</v>
      </c>
      <c r="BB46">
        <f t="shared" si="7"/>
        <v>4</v>
      </c>
      <c r="BC46">
        <f t="shared" si="7"/>
        <v>5929</v>
      </c>
    </row>
    <row r="47" spans="1:55" x14ac:dyDescent="0.2">
      <c r="A47" s="1">
        <v>43674</v>
      </c>
      <c r="B47">
        <f>('Pink hourly counts 2005'!B47)*3</f>
        <v>615</v>
      </c>
      <c r="C47">
        <f>('Pink hourly counts 2005'!C47)*3</f>
        <v>132</v>
      </c>
      <c r="D47">
        <f>('Pink hourly counts 2005'!D47)*3</f>
        <v>111</v>
      </c>
      <c r="E47">
        <f>('Pink hourly counts 2005'!E47)*3</f>
        <v>24</v>
      </c>
      <c r="F47">
        <f>('Pink hourly counts 2005'!F47)*3</f>
        <v>33</v>
      </c>
      <c r="G47">
        <f>('Pink hourly counts 2005'!G47)*3</f>
        <v>129</v>
      </c>
      <c r="H47">
        <f>('Pink hourly counts 2005'!H47)*3</f>
        <v>444</v>
      </c>
      <c r="I47">
        <f>('Pink hourly counts 2005'!I47)*3</f>
        <v>225</v>
      </c>
      <c r="J47">
        <f>('Pink hourly counts 2005'!J47)*3</f>
        <v>18</v>
      </c>
      <c r="K47">
        <f>('Pink hourly counts 2005'!K47)*3</f>
        <v>18</v>
      </c>
      <c r="L47">
        <f>('Pink hourly counts 2005'!L47)*3</f>
        <v>6</v>
      </c>
      <c r="M47">
        <f>('Pink hourly counts 2005'!M47)*3</f>
        <v>9</v>
      </c>
      <c r="N47">
        <f>('Pink hourly counts 2005'!N47)*3</f>
        <v>114</v>
      </c>
      <c r="O47">
        <f>('Pink hourly counts 2005'!O47)*3</f>
        <v>39</v>
      </c>
      <c r="P47">
        <f>('Pink hourly counts 2005'!P47)*3</f>
        <v>48</v>
      </c>
      <c r="Q47">
        <f>('Pink hourly counts 2005'!Q47)*3</f>
        <v>36</v>
      </c>
      <c r="R47">
        <f>('Pink hourly counts 2005'!R47)*3</f>
        <v>60</v>
      </c>
      <c r="S47">
        <f>('Pink hourly counts 2005'!S47)*3</f>
        <v>27</v>
      </c>
      <c r="T47">
        <f>('Pink hourly counts 2005'!T47)*3</f>
        <v>549</v>
      </c>
      <c r="U47">
        <f>('Pink hourly counts 2005'!U47)*3</f>
        <v>267</v>
      </c>
      <c r="V47">
        <f>('Pink hourly counts 2005'!V47)*3</f>
        <v>213</v>
      </c>
      <c r="W47">
        <f>('Pink hourly counts 2005'!W47)*3</f>
        <v>276</v>
      </c>
      <c r="X47">
        <f>('Pink hourly counts 2005'!X47)*3</f>
        <v>123</v>
      </c>
      <c r="Y47">
        <f>('Pink hourly counts 2005'!Y47)*3</f>
        <v>129</v>
      </c>
      <c r="Z47">
        <f t="shared" si="3"/>
        <v>3645</v>
      </c>
      <c r="AB47">
        <f t="shared" si="4"/>
        <v>3645</v>
      </c>
      <c r="AC47">
        <f t="shared" si="5"/>
        <v>292752</v>
      </c>
      <c r="AE47">
        <f t="shared" si="6"/>
        <v>24</v>
      </c>
      <c r="AF47">
        <f t="shared" si="0"/>
        <v>2033</v>
      </c>
      <c r="AG47">
        <f t="shared" si="9"/>
        <v>25921</v>
      </c>
      <c r="AH47">
        <f t="shared" si="9"/>
        <v>49</v>
      </c>
      <c r="AI47">
        <f t="shared" si="9"/>
        <v>841</v>
      </c>
      <c r="AJ47">
        <f t="shared" si="9"/>
        <v>9</v>
      </c>
      <c r="AK47">
        <f t="shared" si="9"/>
        <v>1024</v>
      </c>
      <c r="AL47">
        <f t="shared" si="9"/>
        <v>11025</v>
      </c>
      <c r="AM47">
        <f t="shared" si="9"/>
        <v>5329</v>
      </c>
      <c r="AN47">
        <f t="shared" si="9"/>
        <v>4761</v>
      </c>
      <c r="AO47">
        <f t="shared" si="9"/>
        <v>0</v>
      </c>
      <c r="AP47">
        <f t="shared" si="9"/>
        <v>16</v>
      </c>
      <c r="AQ47">
        <f t="shared" si="9"/>
        <v>1</v>
      </c>
      <c r="AR47">
        <f t="shared" si="9"/>
        <v>1225</v>
      </c>
      <c r="AS47">
        <f t="shared" si="9"/>
        <v>625</v>
      </c>
      <c r="AT47">
        <f t="shared" si="9"/>
        <v>9</v>
      </c>
      <c r="AU47">
        <f t="shared" si="9"/>
        <v>16</v>
      </c>
      <c r="AV47">
        <f t="shared" si="7"/>
        <v>64</v>
      </c>
      <c r="AW47">
        <f t="shared" si="7"/>
        <v>121</v>
      </c>
      <c r="AX47">
        <f t="shared" si="7"/>
        <v>30276</v>
      </c>
      <c r="AY47">
        <f t="shared" si="7"/>
        <v>8836</v>
      </c>
      <c r="AZ47">
        <f t="shared" si="7"/>
        <v>324</v>
      </c>
      <c r="BA47">
        <f t="shared" si="7"/>
        <v>441</v>
      </c>
      <c r="BB47">
        <f t="shared" si="7"/>
        <v>2601</v>
      </c>
      <c r="BC47">
        <f t="shared" si="7"/>
        <v>4</v>
      </c>
    </row>
    <row r="48" spans="1:55" x14ac:dyDescent="0.2">
      <c r="A48" s="1">
        <v>43675</v>
      </c>
      <c r="B48">
        <f>('Pink hourly counts 2005'!B48)*3</f>
        <v>183</v>
      </c>
      <c r="C48">
        <f>('Pink hourly counts 2005'!C48)*3</f>
        <v>402</v>
      </c>
      <c r="D48">
        <f>('Pink hourly counts 2005'!D48)*3</f>
        <v>411</v>
      </c>
      <c r="E48">
        <f>('Pink hourly counts 2005'!E48)*3</f>
        <v>117</v>
      </c>
      <c r="F48">
        <f>('Pink hourly counts 2005'!F48)*3</f>
        <v>27</v>
      </c>
      <c r="G48">
        <f>('Pink hourly counts 2005'!G48)*3</f>
        <v>216</v>
      </c>
      <c r="H48">
        <f>('Pink hourly counts 2005'!H48)*3</f>
        <v>1242</v>
      </c>
      <c r="I48">
        <f>('Pink hourly counts 2005'!I48)*3</f>
        <v>90</v>
      </c>
      <c r="J48">
        <f>('Pink hourly counts 2005'!J48)*3</f>
        <v>0</v>
      </c>
      <c r="K48">
        <f>('Pink hourly counts 2005'!K48)*3</f>
        <v>9</v>
      </c>
      <c r="L48">
        <f>('Pink hourly counts 2005'!L48)*3</f>
        <v>15</v>
      </c>
      <c r="M48">
        <f>('Pink hourly counts 2005'!M48)*3</f>
        <v>6</v>
      </c>
      <c r="N48">
        <f>('Pink hourly counts 2005'!N48)*3</f>
        <v>60</v>
      </c>
      <c r="O48">
        <f>('Pink hourly counts 2005'!O48)*3</f>
        <v>54</v>
      </c>
      <c r="P48">
        <f>('Pink hourly counts 2005'!P48)*3</f>
        <v>21</v>
      </c>
      <c r="Q48">
        <f>('Pink hourly counts 2005'!Q48)*3</f>
        <v>378</v>
      </c>
      <c r="R48">
        <f>('Pink hourly counts 2005'!R48)*3</f>
        <v>303</v>
      </c>
      <c r="S48">
        <f>('Pink hourly counts 2005'!S48)*3</f>
        <v>480</v>
      </c>
      <c r="T48">
        <f>('Pink hourly counts 2005'!T48)*3</f>
        <v>54</v>
      </c>
      <c r="U48">
        <f>('Pink hourly counts 2005'!U48)*3</f>
        <v>240</v>
      </c>
      <c r="V48">
        <f>('Pink hourly counts 2005'!V48)*3</f>
        <v>690</v>
      </c>
      <c r="W48">
        <f>('Pink hourly counts 2005'!W48)*3</f>
        <v>1458</v>
      </c>
      <c r="X48">
        <f>('Pink hourly counts 2005'!X48)*3</f>
        <v>1803</v>
      </c>
      <c r="Y48">
        <f>('Pink hourly counts 2005'!Y48)*3</f>
        <v>2214</v>
      </c>
      <c r="Z48">
        <f t="shared" si="3"/>
        <v>10473</v>
      </c>
      <c r="AB48">
        <f t="shared" si="4"/>
        <v>10473</v>
      </c>
      <c r="AC48">
        <f t="shared" si="5"/>
        <v>1402143.6521739131</v>
      </c>
      <c r="AE48">
        <f t="shared" si="6"/>
        <v>24</v>
      </c>
      <c r="AF48">
        <f t="shared" si="0"/>
        <v>9737.108695652174</v>
      </c>
      <c r="AG48">
        <f t="shared" si="9"/>
        <v>5329</v>
      </c>
      <c r="AH48">
        <f t="shared" si="9"/>
        <v>9</v>
      </c>
      <c r="AI48">
        <f t="shared" si="9"/>
        <v>9604</v>
      </c>
      <c r="AJ48">
        <f t="shared" si="9"/>
        <v>900</v>
      </c>
      <c r="AK48">
        <f t="shared" si="9"/>
        <v>3969</v>
      </c>
      <c r="AL48">
        <f t="shared" si="9"/>
        <v>116964</v>
      </c>
      <c r="AM48">
        <f t="shared" si="9"/>
        <v>147456</v>
      </c>
      <c r="AN48">
        <f t="shared" si="9"/>
        <v>900</v>
      </c>
      <c r="AO48">
        <f t="shared" si="9"/>
        <v>9</v>
      </c>
      <c r="AP48">
        <f t="shared" si="9"/>
        <v>4</v>
      </c>
      <c r="AQ48">
        <f t="shared" si="9"/>
        <v>9</v>
      </c>
      <c r="AR48">
        <f t="shared" si="9"/>
        <v>324</v>
      </c>
      <c r="AS48">
        <f t="shared" si="9"/>
        <v>4</v>
      </c>
      <c r="AT48">
        <f t="shared" si="9"/>
        <v>121</v>
      </c>
      <c r="AU48">
        <f t="shared" si="9"/>
        <v>14161</v>
      </c>
      <c r="AV48">
        <f t="shared" si="7"/>
        <v>625</v>
      </c>
      <c r="AW48">
        <f t="shared" si="7"/>
        <v>3481</v>
      </c>
      <c r="AX48">
        <f t="shared" si="7"/>
        <v>20164</v>
      </c>
      <c r="AY48">
        <f t="shared" si="7"/>
        <v>3844</v>
      </c>
      <c r="AZ48">
        <f t="shared" si="7"/>
        <v>22500</v>
      </c>
      <c r="BA48">
        <f t="shared" si="7"/>
        <v>65536</v>
      </c>
      <c r="BB48">
        <f t="shared" si="7"/>
        <v>13225</v>
      </c>
      <c r="BC48">
        <f t="shared" si="7"/>
        <v>18769</v>
      </c>
    </row>
    <row r="49" spans="1:55" x14ac:dyDescent="0.2">
      <c r="A49" s="1">
        <v>43676</v>
      </c>
      <c r="B49">
        <f>('Pink hourly counts 2005'!B49)*3</f>
        <v>1143</v>
      </c>
      <c r="C49">
        <f>('Pink hourly counts 2005'!C49)*3</f>
        <v>486</v>
      </c>
      <c r="D49">
        <f>('Pink hourly counts 2005'!D49)*3</f>
        <v>216</v>
      </c>
      <c r="E49">
        <f>('Pink hourly counts 2005'!E49)*3</f>
        <v>60</v>
      </c>
      <c r="F49">
        <f>('Pink hourly counts 2005'!F49)*3</f>
        <v>27</v>
      </c>
      <c r="G49">
        <f>('Pink hourly counts 2005'!G49)*3</f>
        <v>234</v>
      </c>
      <c r="H49">
        <f>('Pink hourly counts 2005'!H49)*3</f>
        <v>1929</v>
      </c>
      <c r="I49">
        <f>('Pink hourly counts 2005'!I49)*3</f>
        <v>96</v>
      </c>
      <c r="J49">
        <f>('Pink hourly counts 2005'!J49)*3</f>
        <v>24</v>
      </c>
      <c r="K49">
        <f>('Pink hourly counts 2005'!K49)*3</f>
        <v>6</v>
      </c>
      <c r="L49">
        <f>('Pink hourly counts 2005'!L49)*3</f>
        <v>0</v>
      </c>
      <c r="M49">
        <f>('Pink hourly counts 2005'!M49)*3</f>
        <v>3</v>
      </c>
      <c r="N49">
        <f>('Pink hourly counts 2005'!N49)*3</f>
        <v>15</v>
      </c>
      <c r="O49">
        <f>('Pink hourly counts 2005'!O49)*3</f>
        <v>72</v>
      </c>
      <c r="P49">
        <f>('Pink hourly counts 2005'!P49)*3</f>
        <v>66</v>
      </c>
      <c r="Q49">
        <f>('Pink hourly counts 2005'!Q49)*3</f>
        <v>351</v>
      </c>
      <c r="R49">
        <f>('Pink hourly counts 2005'!R49)*3</f>
        <v>84</v>
      </c>
      <c r="S49">
        <f>('Pink hourly counts 2005'!S49)*3</f>
        <v>78</v>
      </c>
      <c r="T49">
        <f>('Pink hourly counts 2005'!T49)*3</f>
        <v>306</v>
      </c>
      <c r="U49">
        <f>('Pink hourly counts 2005'!U49)*3</f>
        <v>840</v>
      </c>
      <c r="V49">
        <f>('Pink hourly counts 2005'!V49)*3</f>
        <v>282</v>
      </c>
      <c r="W49">
        <f>('Pink hourly counts 2005'!W49)*3</f>
        <v>1893</v>
      </c>
      <c r="X49">
        <f>('Pink hourly counts 2005'!X49)*3</f>
        <v>1881</v>
      </c>
      <c r="Y49">
        <f>('Pink hourly counts 2005'!Y49)*3</f>
        <v>2010</v>
      </c>
      <c r="Z49">
        <f t="shared" si="3"/>
        <v>12102</v>
      </c>
      <c r="AB49">
        <f t="shared" si="4"/>
        <v>12102</v>
      </c>
      <c r="AC49">
        <f t="shared" si="5"/>
        <v>3557523.1304347832</v>
      </c>
      <c r="AE49">
        <f t="shared" si="6"/>
        <v>24</v>
      </c>
      <c r="AF49">
        <f t="shared" si="0"/>
        <v>24705.021739130436</v>
      </c>
      <c r="AG49">
        <f t="shared" si="9"/>
        <v>47961</v>
      </c>
      <c r="AH49">
        <f t="shared" si="9"/>
        <v>8100</v>
      </c>
      <c r="AI49">
        <f t="shared" si="9"/>
        <v>2704</v>
      </c>
      <c r="AJ49">
        <f t="shared" si="9"/>
        <v>121</v>
      </c>
      <c r="AK49">
        <f t="shared" si="9"/>
        <v>4761</v>
      </c>
      <c r="AL49">
        <f t="shared" si="9"/>
        <v>319225</v>
      </c>
      <c r="AM49">
        <f t="shared" si="9"/>
        <v>373321</v>
      </c>
      <c r="AN49">
        <f t="shared" si="9"/>
        <v>576</v>
      </c>
      <c r="AO49">
        <f t="shared" si="9"/>
        <v>36</v>
      </c>
      <c r="AP49">
        <f t="shared" si="9"/>
        <v>4</v>
      </c>
      <c r="AQ49">
        <f t="shared" si="9"/>
        <v>1</v>
      </c>
      <c r="AR49">
        <f t="shared" si="9"/>
        <v>16</v>
      </c>
      <c r="AS49">
        <f t="shared" si="9"/>
        <v>361</v>
      </c>
      <c r="AT49">
        <f t="shared" si="9"/>
        <v>4</v>
      </c>
      <c r="AU49">
        <f t="shared" si="9"/>
        <v>9025</v>
      </c>
      <c r="AV49">
        <f t="shared" si="7"/>
        <v>7921</v>
      </c>
      <c r="AW49">
        <f t="shared" si="7"/>
        <v>4</v>
      </c>
      <c r="AX49">
        <f t="shared" si="7"/>
        <v>5776</v>
      </c>
      <c r="AY49">
        <f t="shared" si="7"/>
        <v>31684</v>
      </c>
      <c r="AZ49">
        <f t="shared" si="7"/>
        <v>34596</v>
      </c>
      <c r="BA49">
        <f t="shared" si="7"/>
        <v>288369</v>
      </c>
      <c r="BB49">
        <f t="shared" si="7"/>
        <v>16</v>
      </c>
      <c r="BC49">
        <f t="shared" si="7"/>
        <v>1849</v>
      </c>
    </row>
    <row r="50" spans="1:55" x14ac:dyDescent="0.2">
      <c r="A50" s="1">
        <v>43677</v>
      </c>
      <c r="B50">
        <f>('Pink hourly counts 2005'!B50)*3</f>
        <v>207</v>
      </c>
      <c r="C50">
        <f>('Pink hourly counts 2005'!C50)*3</f>
        <v>822</v>
      </c>
      <c r="D50">
        <f>('Pink hourly counts 2005'!D50)*3</f>
        <v>198</v>
      </c>
      <c r="E50">
        <f>('Pink hourly counts 2005'!E50)*3</f>
        <v>24</v>
      </c>
      <c r="F50">
        <f>('Pink hourly counts 2005'!F50)*3</f>
        <v>30</v>
      </c>
      <c r="G50">
        <f>('Pink hourly counts 2005'!G50)*3</f>
        <v>33</v>
      </c>
      <c r="H50">
        <f>('Pink hourly counts 2005'!H50)*3</f>
        <v>1065</v>
      </c>
      <c r="I50">
        <f>('Pink hourly counts 2005'!I50)*3</f>
        <v>42</v>
      </c>
      <c r="J50">
        <f>('Pink hourly counts 2005'!J50)*3</f>
        <v>0</v>
      </c>
      <c r="K50">
        <f>('Pink hourly counts 2005'!K50)*3</f>
        <v>-3</v>
      </c>
      <c r="L50">
        <f>('Pink hourly counts 2005'!L50)*3</f>
        <v>45</v>
      </c>
      <c r="M50">
        <f>('Pink hourly counts 2005'!M50)*3</f>
        <v>9</v>
      </c>
      <c r="N50">
        <f>('Pink hourly counts 2005'!N50)*3</f>
        <v>3</v>
      </c>
      <c r="O50">
        <f>('Pink hourly counts 2005'!O50)*3</f>
        <v>3</v>
      </c>
      <c r="P50">
        <f>('Pink hourly counts 2005'!P50)*3</f>
        <v>39</v>
      </c>
      <c r="Q50">
        <f>('Pink hourly counts 2005'!Q50)*3</f>
        <v>246</v>
      </c>
      <c r="R50">
        <f>('Pink hourly counts 2005'!R50)*3</f>
        <v>132</v>
      </c>
      <c r="S50">
        <f>('Pink hourly counts 2005'!S50)*3</f>
        <v>879</v>
      </c>
      <c r="T50">
        <f>('Pink hourly counts 2005'!T50)*3</f>
        <v>198</v>
      </c>
      <c r="U50">
        <f>('Pink hourly counts 2005'!U50)*3</f>
        <v>345</v>
      </c>
      <c r="V50">
        <f>('Pink hourly counts 2005'!V50)*3</f>
        <v>948</v>
      </c>
      <c r="W50">
        <f>('Pink hourly counts 2005'!W50)*3</f>
        <v>2277</v>
      </c>
      <c r="X50">
        <f>('Pink hourly counts 2005'!X50)*3</f>
        <v>72</v>
      </c>
      <c r="Y50">
        <f>('Pink hourly counts 2005'!Y50)*3</f>
        <v>84</v>
      </c>
      <c r="Z50">
        <f t="shared" si="3"/>
        <v>7698</v>
      </c>
      <c r="AB50">
        <f t="shared" si="4"/>
        <v>7698</v>
      </c>
      <c r="AC50">
        <f t="shared" si="5"/>
        <v>3828668.8695652173</v>
      </c>
      <c r="AE50">
        <f t="shared" si="6"/>
        <v>24</v>
      </c>
      <c r="AF50">
        <f t="shared" si="0"/>
        <v>26587.978260869564</v>
      </c>
      <c r="AG50">
        <f t="shared" si="9"/>
        <v>42025</v>
      </c>
      <c r="AH50">
        <f t="shared" si="9"/>
        <v>43264</v>
      </c>
      <c r="AI50">
        <f t="shared" si="9"/>
        <v>3364</v>
      </c>
      <c r="AJ50">
        <f t="shared" si="9"/>
        <v>4</v>
      </c>
      <c r="AK50">
        <f t="shared" si="9"/>
        <v>1</v>
      </c>
      <c r="AL50">
        <f t="shared" si="9"/>
        <v>118336</v>
      </c>
      <c r="AM50">
        <f t="shared" si="9"/>
        <v>116281</v>
      </c>
      <c r="AN50">
        <f t="shared" si="9"/>
        <v>196</v>
      </c>
      <c r="AO50">
        <f t="shared" si="9"/>
        <v>1</v>
      </c>
      <c r="AP50">
        <f t="shared" si="9"/>
        <v>256</v>
      </c>
      <c r="AQ50">
        <f t="shared" si="9"/>
        <v>144</v>
      </c>
      <c r="AR50">
        <f t="shared" si="9"/>
        <v>4</v>
      </c>
      <c r="AS50">
        <f t="shared" si="9"/>
        <v>0</v>
      </c>
      <c r="AT50">
        <f t="shared" si="9"/>
        <v>144</v>
      </c>
      <c r="AU50">
        <f t="shared" si="9"/>
        <v>4761</v>
      </c>
      <c r="AV50">
        <f t="shared" si="7"/>
        <v>1444</v>
      </c>
      <c r="AW50">
        <f t="shared" si="7"/>
        <v>62001</v>
      </c>
      <c r="AX50">
        <f t="shared" si="7"/>
        <v>51529</v>
      </c>
      <c r="AY50">
        <f t="shared" si="7"/>
        <v>2401</v>
      </c>
      <c r="AZ50">
        <f t="shared" si="7"/>
        <v>40401</v>
      </c>
      <c r="BA50">
        <f t="shared" si="7"/>
        <v>196249</v>
      </c>
      <c r="BB50">
        <f t="shared" si="7"/>
        <v>540225</v>
      </c>
      <c r="BC50">
        <f t="shared" si="7"/>
        <v>16</v>
      </c>
    </row>
    <row r="51" spans="1:55" x14ac:dyDescent="0.2">
      <c r="A51" s="1">
        <v>43678</v>
      </c>
      <c r="B51">
        <f>('Pink hourly counts 2005'!B51)*3</f>
        <v>216</v>
      </c>
      <c r="C51">
        <f>('Pink hourly counts 2005'!C51)*3</f>
        <v>63</v>
      </c>
      <c r="D51">
        <f>('Pink hourly counts 2005'!D51)*3</f>
        <v>42</v>
      </c>
      <c r="E51">
        <f>('Pink hourly counts 2005'!E51)*3</f>
        <v>21</v>
      </c>
      <c r="F51">
        <f>('Pink hourly counts 2005'!F51)*3</f>
        <v>21</v>
      </c>
      <c r="G51">
        <f>('Pink hourly counts 2005'!G51)*3</f>
        <v>30</v>
      </c>
      <c r="H51">
        <f>('Pink hourly counts 2005'!H51)*3</f>
        <v>1047</v>
      </c>
      <c r="I51">
        <f>('Pink hourly counts 2005'!I51)*3</f>
        <v>24</v>
      </c>
      <c r="J51">
        <f>('Pink hourly counts 2005'!J51)*3</f>
        <v>12</v>
      </c>
      <c r="K51">
        <f>('Pink hourly counts 2005'!K51)*3</f>
        <v>-18</v>
      </c>
      <c r="L51">
        <f>('Pink hourly counts 2005'!L51)*3</f>
        <v>0</v>
      </c>
      <c r="M51">
        <f>('Pink hourly counts 2005'!M51)*3</f>
        <v>3</v>
      </c>
      <c r="N51" s="33">
        <f>SUM($B$51:$M$51,$R$51:$Y$51)*N96/SUM($B$96:$M$96,$R$96:$Y$96)</f>
        <v>0.7315080966238775</v>
      </c>
      <c r="O51" s="33">
        <f t="shared" ref="O51:Q51" si="10">SUM($B$51:$M$51,$R$51:$Y$51)*O96/SUM($B$96:$M$96,$R$96:$Y$96)</f>
        <v>3.3974487154308974</v>
      </c>
      <c r="P51" s="33">
        <f t="shared" si="10"/>
        <v>6.3722483083679986</v>
      </c>
      <c r="Q51" s="33">
        <f t="shared" si="10"/>
        <v>15.68678473871204</v>
      </c>
      <c r="R51">
        <f>('Pink hourly counts 2005'!R51)*3</f>
        <v>0</v>
      </c>
      <c r="S51">
        <f>('Pink hourly counts 2005'!S51)*3</f>
        <v>3</v>
      </c>
      <c r="T51">
        <f>('Pink hourly counts 2005'!T51)*3</f>
        <v>0</v>
      </c>
      <c r="U51">
        <f>('Pink hourly counts 2005'!U51)*3</f>
        <v>36</v>
      </c>
      <c r="V51">
        <f>('Pink hourly counts 2005'!V51)*3</f>
        <v>93</v>
      </c>
      <c r="W51">
        <f>('Pink hourly counts 2005'!W51)*3</f>
        <v>72</v>
      </c>
      <c r="X51">
        <f>('Pink hourly counts 2005'!X51)*3</f>
        <v>33</v>
      </c>
      <c r="Y51">
        <f>('Pink hourly counts 2005'!Y51)*3</f>
        <v>123</v>
      </c>
      <c r="Z51">
        <f t="shared" si="3"/>
        <v>1847.1879898591349</v>
      </c>
      <c r="AB51" s="33">
        <f t="shared" si="4"/>
        <v>1847</v>
      </c>
      <c r="AC51">
        <f t="shared" si="5"/>
        <v>765166.96245774964</v>
      </c>
      <c r="AE51">
        <f>AE1*SUM(B96:M96,R96:Y96)</f>
        <v>23.659746728503166</v>
      </c>
      <c r="AF51">
        <f t="shared" si="0"/>
        <v>5201.4554559655553</v>
      </c>
      <c r="AG51">
        <f t="shared" si="9"/>
        <v>2601</v>
      </c>
      <c r="AH51">
        <f t="shared" si="9"/>
        <v>49</v>
      </c>
      <c r="AI51">
        <f t="shared" si="9"/>
        <v>49</v>
      </c>
      <c r="AJ51">
        <f t="shared" si="9"/>
        <v>0</v>
      </c>
      <c r="AK51">
        <f t="shared" si="9"/>
        <v>9</v>
      </c>
      <c r="AL51">
        <f t="shared" si="9"/>
        <v>114921</v>
      </c>
      <c r="AM51">
        <f t="shared" si="9"/>
        <v>116281</v>
      </c>
      <c r="AN51">
        <f t="shared" si="9"/>
        <v>16</v>
      </c>
      <c r="AO51">
        <f t="shared" si="9"/>
        <v>100</v>
      </c>
      <c r="AP51">
        <f t="shared" si="9"/>
        <v>36</v>
      </c>
      <c r="AQ51">
        <f t="shared" si="9"/>
        <v>1</v>
      </c>
      <c r="AR51">
        <f t="shared" si="9"/>
        <v>0.57178394618700257</v>
      </c>
      <c r="AS51">
        <f t="shared" si="9"/>
        <v>0.78969326477835078</v>
      </c>
      <c r="AT51">
        <f t="shared" si="9"/>
        <v>0.98327029090430451</v>
      </c>
      <c r="AU51">
        <f t="shared" si="9"/>
        <v>9.6400654346895926</v>
      </c>
      <c r="AV51">
        <f t="shared" si="7"/>
        <v>27.341690604298776</v>
      </c>
      <c r="AW51">
        <f t="shared" si="7"/>
        <v>1</v>
      </c>
      <c r="AX51">
        <f t="shared" si="7"/>
        <v>1</v>
      </c>
      <c r="AY51">
        <f t="shared" si="7"/>
        <v>144</v>
      </c>
      <c r="AZ51">
        <f t="shared" si="7"/>
        <v>361</v>
      </c>
      <c r="BA51">
        <f t="shared" si="7"/>
        <v>49</v>
      </c>
      <c r="BB51">
        <f t="shared" si="7"/>
        <v>169</v>
      </c>
      <c r="BC51">
        <f t="shared" si="7"/>
        <v>900</v>
      </c>
    </row>
    <row r="52" spans="1:55" x14ac:dyDescent="0.2">
      <c r="A52" s="1">
        <v>43679</v>
      </c>
      <c r="B52">
        <f>('Pink hourly counts 2005'!B52)*3</f>
        <v>525</v>
      </c>
      <c r="C52">
        <f>('Pink hourly counts 2005'!C52)*3</f>
        <v>309</v>
      </c>
      <c r="D52">
        <f>('Pink hourly counts 2005'!D52)*3</f>
        <v>81</v>
      </c>
      <c r="E52">
        <f>('Pink hourly counts 2005'!E52)*3</f>
        <v>48</v>
      </c>
      <c r="F52">
        <f>('Pink hourly counts 2005'!F52)*3</f>
        <v>30</v>
      </c>
      <c r="G52">
        <f>('Pink hourly counts 2005'!G52)*3</f>
        <v>51</v>
      </c>
      <c r="H52">
        <f>('Pink hourly counts 2005'!H52)*3</f>
        <v>48</v>
      </c>
      <c r="I52">
        <f>('Pink hourly counts 2005'!I52)*3</f>
        <v>18</v>
      </c>
      <c r="J52">
        <f>('Pink hourly counts 2005'!J52)*3</f>
        <v>0</v>
      </c>
      <c r="K52">
        <f>('Pink hourly counts 2005'!K52)*3</f>
        <v>0</v>
      </c>
      <c r="L52">
        <f>('Pink hourly counts 2005'!L52)*3</f>
        <v>0</v>
      </c>
      <c r="M52">
        <f>('Pink hourly counts 2005'!M52)*3</f>
        <v>0</v>
      </c>
      <c r="N52">
        <f>('Pink hourly counts 2005'!N52)*3</f>
        <v>0</v>
      </c>
      <c r="O52">
        <f>('Pink hourly counts 2005'!O52)*3</f>
        <v>0</v>
      </c>
      <c r="P52">
        <f>('Pink hourly counts 2005'!P52)*3</f>
        <v>0</v>
      </c>
      <c r="Q52">
        <f>('Pink hourly counts 2005'!Q52)*3</f>
        <v>6</v>
      </c>
      <c r="R52">
        <f>('Pink hourly counts 2005'!R52)*3</f>
        <v>42</v>
      </c>
      <c r="S52">
        <f>('Pink hourly counts 2005'!S52)*3</f>
        <v>3</v>
      </c>
      <c r="T52">
        <f>('Pink hourly counts 2005'!T52)*3</f>
        <v>12</v>
      </c>
      <c r="U52">
        <f>('Pink hourly counts 2005'!U52)*3</f>
        <v>9</v>
      </c>
      <c r="V52">
        <f>('Pink hourly counts 2005'!V52)*3</f>
        <v>18</v>
      </c>
      <c r="W52">
        <f>('Pink hourly counts 2005'!W52)*3</f>
        <v>72</v>
      </c>
      <c r="X52">
        <f>('Pink hourly counts 2005'!X52)*3</f>
        <v>45</v>
      </c>
      <c r="Y52">
        <f>('Pink hourly counts 2005'!Y52)*3</f>
        <v>48</v>
      </c>
      <c r="Z52">
        <f t="shared" si="3"/>
        <v>1365</v>
      </c>
      <c r="AB52">
        <f t="shared" si="4"/>
        <v>1365</v>
      </c>
      <c r="AC52">
        <f t="shared" si="5"/>
        <v>37706.086956521744</v>
      </c>
      <c r="AE52">
        <f t="shared" si="6"/>
        <v>24</v>
      </c>
      <c r="AF52">
        <f t="shared" si="0"/>
        <v>261.8478260869565</v>
      </c>
      <c r="AG52">
        <f t="shared" si="9"/>
        <v>5184</v>
      </c>
      <c r="AH52">
        <f t="shared" si="9"/>
        <v>5776</v>
      </c>
      <c r="AI52">
        <f t="shared" si="9"/>
        <v>121</v>
      </c>
      <c r="AJ52">
        <f t="shared" si="9"/>
        <v>36</v>
      </c>
      <c r="AK52">
        <f t="shared" si="9"/>
        <v>49</v>
      </c>
      <c r="AL52">
        <f t="shared" si="9"/>
        <v>1</v>
      </c>
      <c r="AM52">
        <f t="shared" si="9"/>
        <v>100</v>
      </c>
      <c r="AN52">
        <f t="shared" si="9"/>
        <v>36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4</v>
      </c>
      <c r="AV52">
        <f t="shared" si="7"/>
        <v>144</v>
      </c>
      <c r="AW52">
        <f t="shared" si="7"/>
        <v>169</v>
      </c>
      <c r="AX52">
        <f t="shared" si="7"/>
        <v>9</v>
      </c>
      <c r="AY52">
        <f t="shared" si="7"/>
        <v>1</v>
      </c>
      <c r="AZ52">
        <f t="shared" si="7"/>
        <v>9</v>
      </c>
      <c r="BA52">
        <f t="shared" si="7"/>
        <v>324</v>
      </c>
      <c r="BB52">
        <f t="shared" si="7"/>
        <v>81</v>
      </c>
      <c r="BC52">
        <f t="shared" si="7"/>
        <v>1</v>
      </c>
    </row>
    <row r="53" spans="1:55" x14ac:dyDescent="0.2">
      <c r="A53" s="1">
        <v>43680</v>
      </c>
      <c r="B53">
        <f>('Pink hourly counts 2005'!B53)*3</f>
        <v>366</v>
      </c>
      <c r="C53">
        <f>('Pink hourly counts 2005'!C53)*3</f>
        <v>222</v>
      </c>
      <c r="D53">
        <f>('Pink hourly counts 2005'!D53)*3</f>
        <v>90</v>
      </c>
      <c r="E53">
        <f>('Pink hourly counts 2005'!E53)*3</f>
        <v>72</v>
      </c>
      <c r="F53">
        <f>('Pink hourly counts 2005'!F53)*3</f>
        <v>39</v>
      </c>
      <c r="G53">
        <f>('Pink hourly counts 2005'!G53)*3</f>
        <v>15</v>
      </c>
      <c r="H53">
        <f>('Pink hourly counts 2005'!H53)*3</f>
        <v>63</v>
      </c>
      <c r="I53">
        <f>('Pink hourly counts 2005'!I53)*3</f>
        <v>48</v>
      </c>
      <c r="J53">
        <f>('Pink hourly counts 2005'!J53)*3</f>
        <v>3</v>
      </c>
      <c r="K53">
        <f>('Pink hourly counts 2005'!K53)*3</f>
        <v>9</v>
      </c>
      <c r="L53">
        <f>('Pink hourly counts 2005'!L53)*3</f>
        <v>6</v>
      </c>
      <c r="M53">
        <f>('Pink hourly counts 2005'!M53)*3</f>
        <v>3</v>
      </c>
      <c r="N53">
        <f>('Pink hourly counts 2005'!N53)*3</f>
        <v>9</v>
      </c>
      <c r="O53">
        <f>('Pink hourly counts 2005'!O53)*3</f>
        <v>3</v>
      </c>
      <c r="P53">
        <f>('Pink hourly counts 2005'!P53)*3</f>
        <v>-18</v>
      </c>
      <c r="Q53">
        <f>('Pink hourly counts 2005'!Q53)*3</f>
        <v>-12</v>
      </c>
      <c r="R53">
        <f>('Pink hourly counts 2005'!R53)*3</f>
        <v>36</v>
      </c>
      <c r="S53">
        <f>('Pink hourly counts 2005'!S53)*3</f>
        <v>30</v>
      </c>
      <c r="T53">
        <f>('Pink hourly counts 2005'!T53)*3</f>
        <v>72</v>
      </c>
      <c r="U53">
        <f>('Pink hourly counts 2005'!U53)*3</f>
        <v>21</v>
      </c>
      <c r="V53">
        <f>('Pink hourly counts 2005'!V53)*3</f>
        <v>18</v>
      </c>
      <c r="W53">
        <f>('Pink hourly counts 2005'!W53)*3</f>
        <v>222</v>
      </c>
      <c r="X53">
        <f>('Pink hourly counts 2005'!X53)*3</f>
        <v>84</v>
      </c>
      <c r="Y53">
        <f>('Pink hourly counts 2005'!Y53)*3</f>
        <v>297</v>
      </c>
      <c r="Z53">
        <f t="shared" si="3"/>
        <v>1698</v>
      </c>
      <c r="AB53">
        <f t="shared" si="4"/>
        <v>1698</v>
      </c>
      <c r="AC53">
        <f t="shared" si="5"/>
        <v>54973.565217391311</v>
      </c>
      <c r="AE53">
        <f t="shared" si="6"/>
        <v>24</v>
      </c>
      <c r="AF53">
        <f t="shared" si="0"/>
        <v>381.76086956521738</v>
      </c>
      <c r="AG53">
        <f t="shared" si="9"/>
        <v>2304</v>
      </c>
      <c r="AH53">
        <f t="shared" si="9"/>
        <v>1936</v>
      </c>
      <c r="AI53">
        <f t="shared" si="9"/>
        <v>36</v>
      </c>
      <c r="AJ53">
        <f t="shared" si="9"/>
        <v>121</v>
      </c>
      <c r="AK53">
        <f t="shared" si="9"/>
        <v>64</v>
      </c>
      <c r="AL53">
        <f t="shared" si="9"/>
        <v>256</v>
      </c>
      <c r="AM53">
        <f t="shared" si="9"/>
        <v>25</v>
      </c>
      <c r="AN53">
        <f t="shared" si="9"/>
        <v>225</v>
      </c>
      <c r="AO53">
        <f t="shared" si="9"/>
        <v>4</v>
      </c>
      <c r="AP53">
        <f t="shared" si="9"/>
        <v>1</v>
      </c>
      <c r="AQ53">
        <f t="shared" si="9"/>
        <v>1</v>
      </c>
      <c r="AR53">
        <f t="shared" si="9"/>
        <v>4</v>
      </c>
      <c r="AS53">
        <f t="shared" si="9"/>
        <v>4</v>
      </c>
      <c r="AT53">
        <f t="shared" si="9"/>
        <v>49</v>
      </c>
      <c r="AU53">
        <f t="shared" si="9"/>
        <v>4</v>
      </c>
      <c r="AV53">
        <f t="shared" si="7"/>
        <v>256</v>
      </c>
      <c r="AW53">
        <f t="shared" si="7"/>
        <v>4</v>
      </c>
      <c r="AX53">
        <f t="shared" si="7"/>
        <v>196</v>
      </c>
      <c r="AY53">
        <f t="shared" si="7"/>
        <v>289</v>
      </c>
      <c r="AZ53">
        <f t="shared" si="7"/>
        <v>1</v>
      </c>
      <c r="BA53">
        <f t="shared" si="7"/>
        <v>4624</v>
      </c>
      <c r="BB53">
        <f t="shared" si="7"/>
        <v>2116</v>
      </c>
      <c r="BC53">
        <f t="shared" si="7"/>
        <v>5041</v>
      </c>
    </row>
    <row r="54" spans="1:55" x14ac:dyDescent="0.2">
      <c r="A54" s="1">
        <v>43681</v>
      </c>
      <c r="B54">
        <f>('Pink hourly counts 2005'!B54)*3</f>
        <v>114</v>
      </c>
      <c r="C54">
        <f>('Pink hourly counts 2005'!C54)*3</f>
        <v>225</v>
      </c>
      <c r="D54">
        <f>('Pink hourly counts 2005'!D54)*3</f>
        <v>54</v>
      </c>
      <c r="E54">
        <f>('Pink hourly counts 2005'!E54)*3</f>
        <v>39</v>
      </c>
      <c r="F54">
        <f>('Pink hourly counts 2005'!F54)*3</f>
        <v>15</v>
      </c>
      <c r="G54">
        <f>('Pink hourly counts 2005'!G54)*3</f>
        <v>9</v>
      </c>
      <c r="H54">
        <f>('Pink hourly counts 2005'!H54)*3</f>
        <v>27</v>
      </c>
      <c r="I54">
        <f>('Pink hourly counts 2005'!I54)*3</f>
        <v>39</v>
      </c>
      <c r="J54">
        <f>('Pink hourly counts 2005'!J54)*3</f>
        <v>0</v>
      </c>
      <c r="K54">
        <f>('Pink hourly counts 2005'!K54)*3</f>
        <v>0</v>
      </c>
      <c r="L54">
        <f>('Pink hourly counts 2005'!L54)*3</f>
        <v>9</v>
      </c>
      <c r="M54">
        <f>('Pink hourly counts 2005'!M54)*3</f>
        <v>3</v>
      </c>
      <c r="N54">
        <f>('Pink hourly counts 2005'!N54)*3</f>
        <v>0</v>
      </c>
      <c r="O54">
        <f>('Pink hourly counts 2005'!O54)*3</f>
        <v>3</v>
      </c>
      <c r="P54">
        <f>('Pink hourly counts 2005'!P54)*3</f>
        <v>3</v>
      </c>
      <c r="Q54">
        <f>('Pink hourly counts 2005'!Q54)*3</f>
        <v>12</v>
      </c>
      <c r="R54">
        <f>('Pink hourly counts 2005'!R54)*3</f>
        <v>6</v>
      </c>
      <c r="S54">
        <f>('Pink hourly counts 2005'!S54)*3</f>
        <v>66</v>
      </c>
      <c r="T54">
        <f>('Pink hourly counts 2005'!T54)*3</f>
        <v>27</v>
      </c>
      <c r="U54">
        <f>('Pink hourly counts 2005'!U54)*3</f>
        <v>330</v>
      </c>
      <c r="V54">
        <f>('Pink hourly counts 2005'!V54)*3</f>
        <v>60</v>
      </c>
      <c r="W54">
        <f>('Pink hourly counts 2005'!W54)*3</f>
        <v>141</v>
      </c>
      <c r="X54">
        <f>('Pink hourly counts 2005'!X54)*3</f>
        <v>102</v>
      </c>
      <c r="Y54">
        <f>('Pink hourly counts 2005'!Y54)*3</f>
        <v>90</v>
      </c>
      <c r="Z54">
        <f t="shared" si="3"/>
        <v>1374</v>
      </c>
      <c r="AB54">
        <f t="shared" si="4"/>
        <v>1374</v>
      </c>
      <c r="AC54">
        <f t="shared" si="5"/>
        <v>77459.478260869582</v>
      </c>
      <c r="AE54">
        <f t="shared" si="6"/>
        <v>24</v>
      </c>
      <c r="AF54">
        <f t="shared" si="0"/>
        <v>537.91304347826087</v>
      </c>
      <c r="AG54">
        <f t="shared" si="9"/>
        <v>1369</v>
      </c>
      <c r="AH54">
        <f t="shared" si="9"/>
        <v>3249</v>
      </c>
      <c r="AI54">
        <f t="shared" si="9"/>
        <v>25</v>
      </c>
      <c r="AJ54">
        <f t="shared" si="9"/>
        <v>64</v>
      </c>
      <c r="AK54">
        <f t="shared" si="9"/>
        <v>4</v>
      </c>
      <c r="AL54">
        <f t="shared" si="9"/>
        <v>36</v>
      </c>
      <c r="AM54">
        <f t="shared" si="9"/>
        <v>16</v>
      </c>
      <c r="AN54">
        <f t="shared" si="9"/>
        <v>169</v>
      </c>
      <c r="AO54">
        <f t="shared" si="9"/>
        <v>0</v>
      </c>
      <c r="AP54">
        <f t="shared" si="9"/>
        <v>9</v>
      </c>
      <c r="AQ54">
        <f t="shared" si="9"/>
        <v>4</v>
      </c>
      <c r="AR54">
        <f t="shared" si="9"/>
        <v>1</v>
      </c>
      <c r="AS54">
        <f t="shared" si="9"/>
        <v>1</v>
      </c>
      <c r="AT54">
        <f t="shared" si="9"/>
        <v>0</v>
      </c>
      <c r="AU54">
        <f t="shared" si="9"/>
        <v>9</v>
      </c>
      <c r="AV54">
        <f t="shared" si="7"/>
        <v>4</v>
      </c>
      <c r="AW54">
        <f t="shared" si="7"/>
        <v>400</v>
      </c>
      <c r="AX54">
        <f t="shared" si="7"/>
        <v>169</v>
      </c>
      <c r="AY54">
        <f t="shared" si="7"/>
        <v>10201</v>
      </c>
      <c r="AZ54">
        <f t="shared" si="7"/>
        <v>8100</v>
      </c>
      <c r="BA54">
        <f t="shared" si="7"/>
        <v>729</v>
      </c>
      <c r="BB54">
        <f t="shared" ref="BB54:BC86" si="11">(W54/3-X54/3)^2</f>
        <v>169</v>
      </c>
      <c r="BC54">
        <f t="shared" si="11"/>
        <v>16</v>
      </c>
    </row>
    <row r="55" spans="1:55" x14ac:dyDescent="0.2">
      <c r="A55" s="1">
        <v>43682</v>
      </c>
      <c r="B55">
        <f>('Pink hourly counts 2005'!B55)*3</f>
        <v>507</v>
      </c>
      <c r="C55">
        <f>('Pink hourly counts 2005'!C55)*3</f>
        <v>147</v>
      </c>
      <c r="D55">
        <f>('Pink hourly counts 2005'!D55)*3</f>
        <v>66</v>
      </c>
      <c r="E55">
        <f>('Pink hourly counts 2005'!E55)*3</f>
        <v>27</v>
      </c>
      <c r="F55">
        <f>('Pink hourly counts 2005'!F55)*3</f>
        <v>18</v>
      </c>
      <c r="G55">
        <f>('Pink hourly counts 2005'!G55)*3</f>
        <v>12</v>
      </c>
      <c r="H55">
        <f>('Pink hourly counts 2005'!H55)*3</f>
        <v>15</v>
      </c>
      <c r="I55">
        <f>('Pink hourly counts 2005'!I55)*3</f>
        <v>-36</v>
      </c>
      <c r="J55">
        <f>('Pink hourly counts 2005'!J55)*3</f>
        <v>39</v>
      </c>
      <c r="K55">
        <f>('Pink hourly counts 2005'!K55)*3</f>
        <v>-30</v>
      </c>
      <c r="L55">
        <f>('Pink hourly counts 2005'!L55)*3</f>
        <v>-36</v>
      </c>
      <c r="M55">
        <f>('Pink hourly counts 2005'!M55)*3</f>
        <v>-105</v>
      </c>
      <c r="N55">
        <f>('Pink hourly counts 2005'!N55)*3</f>
        <v>-12</v>
      </c>
      <c r="O55">
        <f>('Pink hourly counts 2005'!O55)*3</f>
        <v>27</v>
      </c>
      <c r="P55">
        <f>('Pink hourly counts 2005'!P55)*3</f>
        <v>39</v>
      </c>
      <c r="Q55">
        <f>('Pink hourly counts 2005'!Q55)*3</f>
        <v>129</v>
      </c>
      <c r="R55">
        <f>('Pink hourly counts 2005'!R55)*3</f>
        <v>90</v>
      </c>
      <c r="S55">
        <f>('Pink hourly counts 2005'!S55)*3</f>
        <v>105</v>
      </c>
      <c r="T55">
        <f>('Pink hourly counts 2005'!T55)*3</f>
        <v>108</v>
      </c>
      <c r="U55">
        <f>('Pink hourly counts 2005'!U55)*3</f>
        <v>21</v>
      </c>
      <c r="V55">
        <f>('Pink hourly counts 2005'!V55)*3</f>
        <v>69</v>
      </c>
      <c r="W55">
        <f>('Pink hourly counts 2005'!W55)*3</f>
        <v>78</v>
      </c>
      <c r="X55">
        <f>('Pink hourly counts 2005'!X55)*3</f>
        <v>21</v>
      </c>
      <c r="Y55">
        <f>('Pink hourly counts 2005'!Y55)*3</f>
        <v>18</v>
      </c>
      <c r="Z55">
        <f t="shared" si="3"/>
        <v>1317</v>
      </c>
      <c r="AB55">
        <f t="shared" si="4"/>
        <v>1317</v>
      </c>
      <c r="AC55">
        <f t="shared" si="5"/>
        <v>65729.739130434784</v>
      </c>
      <c r="AE55">
        <f t="shared" si="6"/>
        <v>24</v>
      </c>
      <c r="AF55">
        <f t="shared" si="0"/>
        <v>456.45652173913044</v>
      </c>
      <c r="AG55">
        <f t="shared" si="9"/>
        <v>14400</v>
      </c>
      <c r="AH55">
        <f t="shared" si="9"/>
        <v>729</v>
      </c>
      <c r="AI55">
        <f t="shared" si="9"/>
        <v>169</v>
      </c>
      <c r="AJ55">
        <f t="shared" si="9"/>
        <v>9</v>
      </c>
      <c r="AK55">
        <f t="shared" si="9"/>
        <v>4</v>
      </c>
      <c r="AL55">
        <f t="shared" si="9"/>
        <v>1</v>
      </c>
      <c r="AM55">
        <f t="shared" si="9"/>
        <v>289</v>
      </c>
      <c r="AN55">
        <f t="shared" si="9"/>
        <v>625</v>
      </c>
      <c r="AO55">
        <f t="shared" si="9"/>
        <v>529</v>
      </c>
      <c r="AP55">
        <f t="shared" si="9"/>
        <v>4</v>
      </c>
      <c r="AQ55">
        <f t="shared" si="9"/>
        <v>529</v>
      </c>
      <c r="AR55">
        <f t="shared" si="9"/>
        <v>961</v>
      </c>
      <c r="AS55">
        <f t="shared" si="9"/>
        <v>169</v>
      </c>
      <c r="AT55">
        <f t="shared" si="9"/>
        <v>16</v>
      </c>
      <c r="AU55">
        <f t="shared" si="9"/>
        <v>900</v>
      </c>
      <c r="AV55">
        <f t="shared" si="9"/>
        <v>169</v>
      </c>
      <c r="AW55">
        <f t="shared" ref="AW55:BA86" si="12">(R55/3-S55/3)^2</f>
        <v>25</v>
      </c>
      <c r="AX55">
        <f t="shared" si="12"/>
        <v>1</v>
      </c>
      <c r="AY55">
        <f t="shared" si="12"/>
        <v>841</v>
      </c>
      <c r="AZ55">
        <f t="shared" si="12"/>
        <v>256</v>
      </c>
      <c r="BA55">
        <f t="shared" si="12"/>
        <v>9</v>
      </c>
      <c r="BB55">
        <f t="shared" si="11"/>
        <v>361</v>
      </c>
      <c r="BC55">
        <f t="shared" si="11"/>
        <v>1</v>
      </c>
    </row>
    <row r="56" spans="1:55" x14ac:dyDescent="0.2">
      <c r="A56" s="1">
        <v>43683</v>
      </c>
      <c r="B56">
        <f>('Pink hourly counts 2005'!B56)*3</f>
        <v>66</v>
      </c>
      <c r="C56">
        <f>('Pink hourly counts 2005'!C56)*3</f>
        <v>27</v>
      </c>
      <c r="D56">
        <f>('Pink hourly counts 2005'!D56)*3</f>
        <v>57</v>
      </c>
      <c r="E56">
        <f>('Pink hourly counts 2005'!E56)*3</f>
        <v>39</v>
      </c>
      <c r="F56">
        <f>('Pink hourly counts 2005'!F56)*3</f>
        <v>21</v>
      </c>
      <c r="G56">
        <f>('Pink hourly counts 2005'!G56)*3</f>
        <v>12</v>
      </c>
      <c r="H56">
        <f>('Pink hourly counts 2005'!H56)*3</f>
        <v>12</v>
      </c>
      <c r="I56">
        <f>('Pink hourly counts 2005'!I56)*3</f>
        <v>33</v>
      </c>
      <c r="J56">
        <f>('Pink hourly counts 2005'!J56)*3</f>
        <v>-18</v>
      </c>
      <c r="K56">
        <f>('Pink hourly counts 2005'!K56)*3</f>
        <v>-3</v>
      </c>
      <c r="L56">
        <f>('Pink hourly counts 2005'!L56)*3</f>
        <v>-6</v>
      </c>
      <c r="M56">
        <f>('Pink hourly counts 2005'!M56)*3</f>
        <v>-3</v>
      </c>
      <c r="N56">
        <f>('Pink hourly counts 2005'!N56)*3</f>
        <v>-6</v>
      </c>
      <c r="O56">
        <f>('Pink hourly counts 2005'!O56)*3</f>
        <v>-108</v>
      </c>
      <c r="P56">
        <f>('Pink hourly counts 2005'!P56)*3</f>
        <v>-36</v>
      </c>
      <c r="Q56">
        <f>('Pink hourly counts 2005'!Q56)*3</f>
        <v>-27</v>
      </c>
      <c r="R56">
        <f>('Pink hourly counts 2005'!R56)*3</f>
        <v>207</v>
      </c>
      <c r="S56">
        <f>('Pink hourly counts 2005'!S56)*3</f>
        <v>45</v>
      </c>
      <c r="T56">
        <f>('Pink hourly counts 2005'!T56)*3</f>
        <v>54</v>
      </c>
      <c r="U56">
        <f>('Pink hourly counts 2005'!U56)*3</f>
        <v>15</v>
      </c>
      <c r="V56">
        <f>('Pink hourly counts 2005'!V56)*3</f>
        <v>24</v>
      </c>
      <c r="W56">
        <f>('Pink hourly counts 2005'!W56)*3</f>
        <v>69</v>
      </c>
      <c r="X56">
        <f>('Pink hourly counts 2005'!X56)*3</f>
        <v>45</v>
      </c>
      <c r="Y56">
        <f>('Pink hourly counts 2005'!Y56)*3</f>
        <v>72</v>
      </c>
      <c r="Z56">
        <f t="shared" si="3"/>
        <v>591</v>
      </c>
      <c r="AB56">
        <f t="shared" si="4"/>
        <v>591</v>
      </c>
      <c r="AC56">
        <f t="shared" si="5"/>
        <v>37609.043478260872</v>
      </c>
      <c r="AE56">
        <f t="shared" si="6"/>
        <v>24</v>
      </c>
      <c r="AF56">
        <f t="shared" si="0"/>
        <v>261.17391304347825</v>
      </c>
      <c r="AG56">
        <f t="shared" si="9"/>
        <v>169</v>
      </c>
      <c r="AH56">
        <f t="shared" si="9"/>
        <v>100</v>
      </c>
      <c r="AI56">
        <f t="shared" si="9"/>
        <v>36</v>
      </c>
      <c r="AJ56">
        <f t="shared" si="9"/>
        <v>36</v>
      </c>
      <c r="AK56">
        <f t="shared" si="9"/>
        <v>9</v>
      </c>
      <c r="AL56">
        <f t="shared" si="9"/>
        <v>0</v>
      </c>
      <c r="AM56">
        <f t="shared" si="9"/>
        <v>49</v>
      </c>
      <c r="AN56">
        <f t="shared" si="9"/>
        <v>289</v>
      </c>
      <c r="AO56">
        <f t="shared" si="9"/>
        <v>25</v>
      </c>
      <c r="AP56">
        <f t="shared" si="9"/>
        <v>1</v>
      </c>
      <c r="AQ56">
        <f t="shared" si="9"/>
        <v>1</v>
      </c>
      <c r="AR56">
        <f t="shared" si="9"/>
        <v>1</v>
      </c>
      <c r="AS56">
        <f t="shared" si="9"/>
        <v>1156</v>
      </c>
      <c r="AT56">
        <f t="shared" si="9"/>
        <v>576</v>
      </c>
      <c r="AU56">
        <f t="shared" ref="AU56:AV86" si="13">(P56/3-Q56/3)^2</f>
        <v>9</v>
      </c>
      <c r="AV56">
        <f t="shared" si="13"/>
        <v>6084</v>
      </c>
      <c r="AW56">
        <f t="shared" si="12"/>
        <v>2916</v>
      </c>
      <c r="AX56">
        <f t="shared" si="12"/>
        <v>9</v>
      </c>
      <c r="AY56">
        <f t="shared" si="12"/>
        <v>169</v>
      </c>
      <c r="AZ56">
        <f t="shared" si="12"/>
        <v>9</v>
      </c>
      <c r="BA56">
        <f t="shared" si="12"/>
        <v>225</v>
      </c>
      <c r="BB56">
        <f t="shared" si="11"/>
        <v>64</v>
      </c>
      <c r="BC56">
        <f t="shared" si="11"/>
        <v>81</v>
      </c>
    </row>
    <row r="57" spans="1:55" x14ac:dyDescent="0.2">
      <c r="A57" s="1">
        <v>43684</v>
      </c>
      <c r="B57">
        <f>('Pink hourly counts 2005'!B57)*3</f>
        <v>-12</v>
      </c>
      <c r="C57">
        <f>('Pink hourly counts 2005'!C57)*3</f>
        <v>-3</v>
      </c>
      <c r="D57">
        <f>('Pink hourly counts 2005'!D57)*3</f>
        <v>24</v>
      </c>
      <c r="E57">
        <f>('Pink hourly counts 2005'!E57)*3</f>
        <v>6</v>
      </c>
      <c r="F57">
        <f>('Pink hourly counts 2005'!F57)*3</f>
        <v>-12</v>
      </c>
      <c r="G57">
        <f>('Pink hourly counts 2005'!G57)*3</f>
        <v>6</v>
      </c>
      <c r="H57">
        <f>('Pink hourly counts 2005'!H57)*3</f>
        <v>-30</v>
      </c>
      <c r="I57">
        <f>('Pink hourly counts 2005'!I57)*3</f>
        <v>54</v>
      </c>
      <c r="J57">
        <f>('Pink hourly counts 2005'!J57)*3</f>
        <v>-12</v>
      </c>
      <c r="K57">
        <f>('Pink hourly counts 2005'!K57)*3</f>
        <v>-6</v>
      </c>
      <c r="L57">
        <f>('Pink hourly counts 2005'!L57)*3</f>
        <v>-6</v>
      </c>
      <c r="M57">
        <f>('Pink hourly counts 2005'!M57)*3</f>
        <v>-9</v>
      </c>
      <c r="N57">
        <f>('Pink hourly counts 2005'!N57)*3</f>
        <v>-3</v>
      </c>
      <c r="O57">
        <f>('Pink hourly counts 2005'!O57)*3</f>
        <v>3</v>
      </c>
      <c r="P57">
        <f>('Pink hourly counts 2005'!P57)*3</f>
        <v>0</v>
      </c>
      <c r="Q57">
        <f>('Pink hourly counts 2005'!Q57)*3</f>
        <v>0</v>
      </c>
      <c r="R57">
        <f>('Pink hourly counts 2005'!R57)*3</f>
        <v>-24</v>
      </c>
      <c r="S57">
        <f>('Pink hourly counts 2005'!S57)*3</f>
        <v>3</v>
      </c>
      <c r="T57">
        <f>('Pink hourly counts 2005'!T57)*3</f>
        <v>-3</v>
      </c>
      <c r="U57">
        <f>('Pink hourly counts 2005'!U57)*3</f>
        <v>21</v>
      </c>
      <c r="V57">
        <f>('Pink hourly counts 2005'!V57)*3</f>
        <v>-9</v>
      </c>
      <c r="W57">
        <f>('Pink hourly counts 2005'!W57)*3</f>
        <v>12</v>
      </c>
      <c r="X57">
        <f>('Pink hourly counts 2005'!X57)*3</f>
        <v>39</v>
      </c>
      <c r="Y57">
        <f>('Pink hourly counts 2005'!Y57)*3</f>
        <v>72</v>
      </c>
      <c r="Z57">
        <f t="shared" si="3"/>
        <v>111</v>
      </c>
      <c r="AB57">
        <f t="shared" si="4"/>
        <v>111</v>
      </c>
      <c r="AC57">
        <f t="shared" si="5"/>
        <v>6849.3913043478278</v>
      </c>
      <c r="AE57">
        <f t="shared" si="6"/>
        <v>24</v>
      </c>
      <c r="AF57">
        <f t="shared" si="0"/>
        <v>47.565217391304351</v>
      </c>
      <c r="AG57">
        <f t="shared" ref="AG57:AT75" si="14">(B57/3-C57/3)^2</f>
        <v>9</v>
      </c>
      <c r="AH57">
        <f t="shared" si="14"/>
        <v>81</v>
      </c>
      <c r="AI57">
        <f t="shared" si="14"/>
        <v>36</v>
      </c>
      <c r="AJ57">
        <f t="shared" si="14"/>
        <v>36</v>
      </c>
      <c r="AK57">
        <f t="shared" si="14"/>
        <v>36</v>
      </c>
      <c r="AL57">
        <f t="shared" si="14"/>
        <v>144</v>
      </c>
      <c r="AM57">
        <f t="shared" si="14"/>
        <v>784</v>
      </c>
      <c r="AN57">
        <f t="shared" si="14"/>
        <v>484</v>
      </c>
      <c r="AO57">
        <f t="shared" si="14"/>
        <v>4</v>
      </c>
      <c r="AP57">
        <f t="shared" si="14"/>
        <v>0</v>
      </c>
      <c r="AQ57">
        <f t="shared" si="14"/>
        <v>1</v>
      </c>
      <c r="AR57">
        <f t="shared" si="14"/>
        <v>4</v>
      </c>
      <c r="AS57">
        <f t="shared" si="14"/>
        <v>4</v>
      </c>
      <c r="AT57">
        <f t="shared" si="14"/>
        <v>1</v>
      </c>
      <c r="AU57">
        <f t="shared" si="13"/>
        <v>0</v>
      </c>
      <c r="AV57">
        <f t="shared" si="13"/>
        <v>64</v>
      </c>
      <c r="AW57">
        <f t="shared" si="12"/>
        <v>81</v>
      </c>
      <c r="AX57">
        <f t="shared" si="12"/>
        <v>4</v>
      </c>
      <c r="AY57">
        <f t="shared" si="12"/>
        <v>64</v>
      </c>
      <c r="AZ57">
        <f t="shared" si="12"/>
        <v>100</v>
      </c>
      <c r="BA57">
        <f t="shared" si="12"/>
        <v>49</v>
      </c>
      <c r="BB57">
        <f t="shared" si="11"/>
        <v>81</v>
      </c>
      <c r="BC57">
        <f t="shared" si="11"/>
        <v>121</v>
      </c>
    </row>
    <row r="58" spans="1:55" x14ac:dyDescent="0.2">
      <c r="A58" s="1">
        <v>43685</v>
      </c>
      <c r="B58">
        <f>('Pink hourly counts 2005'!B58)*3</f>
        <v>27</v>
      </c>
      <c r="C58">
        <f>('Pink hourly counts 2005'!C58)*3</f>
        <v>24</v>
      </c>
      <c r="D58">
        <f>('Pink hourly counts 2005'!D58)*3</f>
        <v>30</v>
      </c>
      <c r="E58">
        <f>('Pink hourly counts 2005'!E58)*3</f>
        <v>33</v>
      </c>
      <c r="F58">
        <f>('Pink hourly counts 2005'!F58)*3</f>
        <v>27</v>
      </c>
      <c r="G58">
        <f>('Pink hourly counts 2005'!G58)*3</f>
        <v>21</v>
      </c>
      <c r="H58">
        <f>('Pink hourly counts 2005'!H58)*3</f>
        <v>45</v>
      </c>
      <c r="I58">
        <f>('Pink hourly counts 2005'!I58)*3</f>
        <v>36</v>
      </c>
      <c r="J58">
        <f>('Pink hourly counts 2005'!J58)*3</f>
        <v>18</v>
      </c>
      <c r="K58">
        <f>('Pink hourly counts 2005'!K58)*3</f>
        <v>9</v>
      </c>
      <c r="L58">
        <f>('Pink hourly counts 2005'!L58)*3</f>
        <v>0</v>
      </c>
      <c r="M58">
        <f>('Pink hourly counts 2005'!M58)*3</f>
        <v>12</v>
      </c>
      <c r="N58">
        <f>('Pink hourly counts 2005'!N58)*3</f>
        <v>-6</v>
      </c>
      <c r="O58">
        <f>('Pink hourly counts 2005'!O58)*3</f>
        <v>0</v>
      </c>
      <c r="P58">
        <f>('Pink hourly counts 2005'!P58)*3</f>
        <v>-21</v>
      </c>
      <c r="Q58">
        <f>('Pink hourly counts 2005'!Q58)*3</f>
        <v>-3</v>
      </c>
      <c r="R58">
        <f>('Pink hourly counts 2005'!R58)*3</f>
        <v>0</v>
      </c>
      <c r="S58">
        <f>('Pink hourly counts 2005'!S58)*3</f>
        <v>6</v>
      </c>
      <c r="T58">
        <f>('Pink hourly counts 2005'!T58)*3</f>
        <v>66</v>
      </c>
      <c r="U58">
        <f>('Pink hourly counts 2005'!U58)*3</f>
        <v>30</v>
      </c>
      <c r="V58">
        <f>('Pink hourly counts 2005'!V58)*3</f>
        <v>12</v>
      </c>
      <c r="W58">
        <f>('Pink hourly counts 2005'!W58)*3</f>
        <v>12</v>
      </c>
      <c r="X58">
        <f>('Pink hourly counts 2005'!X58)*3</f>
        <v>18</v>
      </c>
      <c r="Y58">
        <f>('Pink hourly counts 2005'!Y58)*3</f>
        <v>12</v>
      </c>
      <c r="Z58">
        <f t="shared" si="3"/>
        <v>408</v>
      </c>
      <c r="AB58">
        <f t="shared" si="4"/>
        <v>408</v>
      </c>
      <c r="AC58">
        <f t="shared" si="5"/>
        <v>2739.130434782609</v>
      </c>
      <c r="AE58">
        <f t="shared" si="6"/>
        <v>24</v>
      </c>
      <c r="AF58">
        <f t="shared" si="0"/>
        <v>19.021739130434781</v>
      </c>
      <c r="AG58">
        <f t="shared" si="14"/>
        <v>1</v>
      </c>
      <c r="AH58">
        <f t="shared" si="14"/>
        <v>4</v>
      </c>
      <c r="AI58">
        <f t="shared" si="14"/>
        <v>1</v>
      </c>
      <c r="AJ58">
        <f t="shared" si="14"/>
        <v>4</v>
      </c>
      <c r="AK58">
        <f t="shared" si="14"/>
        <v>4</v>
      </c>
      <c r="AL58">
        <f t="shared" si="14"/>
        <v>64</v>
      </c>
      <c r="AM58">
        <f t="shared" si="14"/>
        <v>9</v>
      </c>
      <c r="AN58">
        <f t="shared" si="14"/>
        <v>36</v>
      </c>
      <c r="AO58">
        <f t="shared" si="14"/>
        <v>9</v>
      </c>
      <c r="AP58">
        <f t="shared" si="14"/>
        <v>9</v>
      </c>
      <c r="AQ58">
        <f t="shared" si="14"/>
        <v>16</v>
      </c>
      <c r="AR58">
        <f t="shared" si="14"/>
        <v>36</v>
      </c>
      <c r="AS58">
        <f t="shared" si="14"/>
        <v>4</v>
      </c>
      <c r="AT58">
        <f t="shared" si="14"/>
        <v>49</v>
      </c>
      <c r="AU58">
        <f t="shared" si="13"/>
        <v>36</v>
      </c>
      <c r="AV58">
        <f t="shared" si="13"/>
        <v>1</v>
      </c>
      <c r="AW58">
        <f t="shared" si="12"/>
        <v>4</v>
      </c>
      <c r="AX58">
        <f t="shared" si="12"/>
        <v>400</v>
      </c>
      <c r="AY58">
        <f t="shared" si="12"/>
        <v>144</v>
      </c>
      <c r="AZ58">
        <f t="shared" si="12"/>
        <v>36</v>
      </c>
      <c r="BA58">
        <f t="shared" si="12"/>
        <v>0</v>
      </c>
      <c r="BB58">
        <f t="shared" si="11"/>
        <v>4</v>
      </c>
      <c r="BC58">
        <f t="shared" si="11"/>
        <v>4</v>
      </c>
    </row>
    <row r="59" spans="1:55" x14ac:dyDescent="0.2">
      <c r="A59" s="1">
        <v>43686</v>
      </c>
      <c r="B59">
        <f>('Pink hourly counts 2005'!B59)*3</f>
        <v>6</v>
      </c>
      <c r="C59">
        <f>('Pink hourly counts 2005'!C59)*3</f>
        <v>0</v>
      </c>
      <c r="D59">
        <f>('Pink hourly counts 2005'!D59)*3</f>
        <v>6</v>
      </c>
      <c r="E59">
        <f>('Pink hourly counts 2005'!E59)*3</f>
        <v>12</v>
      </c>
      <c r="F59">
        <f>('Pink hourly counts 2005'!F59)*3</f>
        <v>6</v>
      </c>
      <c r="G59">
        <f>('Pink hourly counts 2005'!G59)*3</f>
        <v>0</v>
      </c>
      <c r="H59">
        <f>('Pink hourly counts 2005'!H59)*3</f>
        <v>0</v>
      </c>
      <c r="I59">
        <f>('Pink hourly counts 2005'!I59)*3</f>
        <v>0</v>
      </c>
      <c r="J59">
        <f>('Pink hourly counts 2005'!J59)*3</f>
        <v>3</v>
      </c>
      <c r="K59">
        <f>('Pink hourly counts 2005'!K59)*3</f>
        <v>0</v>
      </c>
      <c r="L59">
        <f>('Pink hourly counts 2005'!L59)*3</f>
        <v>3</v>
      </c>
      <c r="M59">
        <f>('Pink hourly counts 2005'!M59)*3</f>
        <v>0</v>
      </c>
      <c r="N59">
        <f>('Pink hourly counts 2005'!N59)*3</f>
        <v>6</v>
      </c>
      <c r="O59">
        <f>('Pink hourly counts 2005'!O59)*3</f>
        <v>0</v>
      </c>
      <c r="P59">
        <f>('Pink hourly counts 2005'!P59)*3</f>
        <v>0</v>
      </c>
      <c r="Q59">
        <f>('Pink hourly counts 2005'!Q59)*3</f>
        <v>9</v>
      </c>
      <c r="R59">
        <f>('Pink hourly counts 2005'!R59)*3</f>
        <v>0</v>
      </c>
      <c r="S59">
        <f>('Pink hourly counts 2005'!S59)*3</f>
        <v>3</v>
      </c>
      <c r="T59">
        <f>('Pink hourly counts 2005'!T59)*3</f>
        <v>3</v>
      </c>
      <c r="U59">
        <f>('Pink hourly counts 2005'!U59)*3</f>
        <v>9</v>
      </c>
      <c r="V59">
        <f>('Pink hourly counts 2005'!V59)*3</f>
        <v>27</v>
      </c>
      <c r="W59">
        <f>('Pink hourly counts 2005'!W59)*3</f>
        <v>36</v>
      </c>
      <c r="X59">
        <f>('Pink hourly counts 2005'!X59)*3</f>
        <v>42</v>
      </c>
      <c r="Y59">
        <f>('Pink hourly counts 2005'!Y59)*3</f>
        <v>36</v>
      </c>
      <c r="Z59">
        <f t="shared" si="3"/>
        <v>207</v>
      </c>
      <c r="AB59">
        <f t="shared" si="4"/>
        <v>207</v>
      </c>
      <c r="AC59">
        <f t="shared" si="5"/>
        <v>338.08695652173918</v>
      </c>
      <c r="AE59">
        <f t="shared" si="6"/>
        <v>24</v>
      </c>
      <c r="AF59">
        <f t="shared" si="0"/>
        <v>2.347826086956522</v>
      </c>
      <c r="AG59">
        <f t="shared" si="14"/>
        <v>4</v>
      </c>
      <c r="AH59">
        <f t="shared" si="14"/>
        <v>4</v>
      </c>
      <c r="AI59">
        <f t="shared" si="14"/>
        <v>4</v>
      </c>
      <c r="AJ59">
        <f t="shared" si="14"/>
        <v>4</v>
      </c>
      <c r="AK59">
        <f t="shared" si="14"/>
        <v>4</v>
      </c>
      <c r="AL59">
        <f t="shared" si="14"/>
        <v>0</v>
      </c>
      <c r="AM59">
        <f t="shared" si="14"/>
        <v>0</v>
      </c>
      <c r="AN59">
        <f t="shared" si="14"/>
        <v>1</v>
      </c>
      <c r="AO59">
        <f t="shared" si="14"/>
        <v>1</v>
      </c>
      <c r="AP59">
        <f t="shared" si="14"/>
        <v>1</v>
      </c>
      <c r="AQ59">
        <f t="shared" si="14"/>
        <v>1</v>
      </c>
      <c r="AR59">
        <f t="shared" si="14"/>
        <v>4</v>
      </c>
      <c r="AS59">
        <f t="shared" si="14"/>
        <v>4</v>
      </c>
      <c r="AT59">
        <f t="shared" si="14"/>
        <v>0</v>
      </c>
      <c r="AU59">
        <f t="shared" si="13"/>
        <v>9</v>
      </c>
      <c r="AV59">
        <f t="shared" si="13"/>
        <v>9</v>
      </c>
      <c r="AW59">
        <f t="shared" si="12"/>
        <v>1</v>
      </c>
      <c r="AX59">
        <f t="shared" si="12"/>
        <v>0</v>
      </c>
      <c r="AY59">
        <f t="shared" si="12"/>
        <v>4</v>
      </c>
      <c r="AZ59">
        <f t="shared" si="12"/>
        <v>36</v>
      </c>
      <c r="BA59">
        <f t="shared" si="12"/>
        <v>9</v>
      </c>
      <c r="BB59">
        <f t="shared" si="11"/>
        <v>4</v>
      </c>
      <c r="BC59">
        <f t="shared" si="11"/>
        <v>4</v>
      </c>
    </row>
    <row r="60" spans="1:55" x14ac:dyDescent="0.2">
      <c r="A60" s="1">
        <v>43687</v>
      </c>
      <c r="B60">
        <f>('Pink hourly counts 2005'!B60)*3</f>
        <v>24</v>
      </c>
      <c r="C60">
        <f>('Pink hourly counts 2005'!C60)*3</f>
        <v>9</v>
      </c>
      <c r="D60">
        <f>('Pink hourly counts 2005'!D60)*3</f>
        <v>18</v>
      </c>
      <c r="E60">
        <f>('Pink hourly counts 2005'!E60)*3</f>
        <v>12</v>
      </c>
      <c r="F60">
        <f>('Pink hourly counts 2005'!F60)*3</f>
        <v>3</v>
      </c>
      <c r="G60">
        <f>('Pink hourly counts 2005'!G60)*3</f>
        <v>3</v>
      </c>
      <c r="H60">
        <f>('Pink hourly counts 2005'!H60)*3</f>
        <v>15</v>
      </c>
      <c r="I60">
        <f>('Pink hourly counts 2005'!I60)*3</f>
        <v>12</v>
      </c>
      <c r="J60">
        <f>('Pink hourly counts 2005'!J60)*3</f>
        <v>3</v>
      </c>
      <c r="K60">
        <f>('Pink hourly counts 2005'!K60)*3</f>
        <v>0</v>
      </c>
      <c r="L60">
        <f>('Pink hourly counts 2005'!L60)*3</f>
        <v>0</v>
      </c>
      <c r="M60">
        <f>('Pink hourly counts 2005'!M60)*3</f>
        <v>3</v>
      </c>
      <c r="N60">
        <f>('Pink hourly counts 2005'!N60)*3</f>
        <v>0</v>
      </c>
      <c r="O60">
        <f>('Pink hourly counts 2005'!O60)*3</f>
        <v>3</v>
      </c>
      <c r="P60">
        <f>('Pink hourly counts 2005'!P60)*3</f>
        <v>15</v>
      </c>
      <c r="Q60">
        <f>('Pink hourly counts 2005'!Q60)*3</f>
        <v>9</v>
      </c>
      <c r="R60">
        <f>('Pink hourly counts 2005'!R60)*3</f>
        <v>0</v>
      </c>
      <c r="S60">
        <f>('Pink hourly counts 2005'!S60)*3</f>
        <v>6</v>
      </c>
      <c r="T60">
        <f>('Pink hourly counts 2005'!T60)*3</f>
        <v>9</v>
      </c>
      <c r="U60">
        <f>('Pink hourly counts 2005'!U60)*3</f>
        <v>3</v>
      </c>
      <c r="V60">
        <f>('Pink hourly counts 2005'!V60)*3</f>
        <v>12</v>
      </c>
      <c r="W60">
        <f>('Pink hourly counts 2005'!W60)*3</f>
        <v>12</v>
      </c>
      <c r="X60">
        <f>('Pink hourly counts 2005'!X60)*3</f>
        <v>27</v>
      </c>
      <c r="Y60">
        <f>('Pink hourly counts 2005'!Y60)*3</f>
        <v>12</v>
      </c>
      <c r="Z60">
        <f t="shared" si="3"/>
        <v>210</v>
      </c>
      <c r="AB60">
        <f t="shared" si="4"/>
        <v>210</v>
      </c>
      <c r="AC60">
        <f t="shared" si="5"/>
        <v>544.69565217391312</v>
      </c>
      <c r="AE60">
        <f t="shared" si="6"/>
        <v>24</v>
      </c>
      <c r="AF60">
        <f t="shared" si="0"/>
        <v>3.7826086956521738</v>
      </c>
      <c r="AG60">
        <f t="shared" si="14"/>
        <v>25</v>
      </c>
      <c r="AH60">
        <f t="shared" si="14"/>
        <v>9</v>
      </c>
      <c r="AI60">
        <f t="shared" si="14"/>
        <v>4</v>
      </c>
      <c r="AJ60">
        <f t="shared" si="14"/>
        <v>9</v>
      </c>
      <c r="AK60">
        <f t="shared" si="14"/>
        <v>0</v>
      </c>
      <c r="AL60">
        <f t="shared" si="14"/>
        <v>16</v>
      </c>
      <c r="AM60">
        <f t="shared" si="14"/>
        <v>1</v>
      </c>
      <c r="AN60">
        <f t="shared" si="14"/>
        <v>9</v>
      </c>
      <c r="AO60">
        <f t="shared" si="14"/>
        <v>1</v>
      </c>
      <c r="AP60">
        <f t="shared" si="14"/>
        <v>0</v>
      </c>
      <c r="AQ60">
        <f t="shared" si="14"/>
        <v>1</v>
      </c>
      <c r="AR60">
        <f t="shared" si="14"/>
        <v>1</v>
      </c>
      <c r="AS60">
        <f t="shared" si="14"/>
        <v>1</v>
      </c>
      <c r="AT60">
        <f t="shared" si="14"/>
        <v>16</v>
      </c>
      <c r="AU60">
        <f t="shared" si="13"/>
        <v>4</v>
      </c>
      <c r="AV60">
        <f t="shared" si="13"/>
        <v>9</v>
      </c>
      <c r="AW60">
        <f t="shared" si="12"/>
        <v>4</v>
      </c>
      <c r="AX60">
        <f t="shared" si="12"/>
        <v>1</v>
      </c>
      <c r="AY60">
        <f t="shared" si="12"/>
        <v>4</v>
      </c>
      <c r="AZ60">
        <f t="shared" si="12"/>
        <v>9</v>
      </c>
      <c r="BA60">
        <f t="shared" si="12"/>
        <v>0</v>
      </c>
      <c r="BB60">
        <f t="shared" si="11"/>
        <v>25</v>
      </c>
      <c r="BC60">
        <f t="shared" si="11"/>
        <v>25</v>
      </c>
    </row>
    <row r="61" spans="1:55" x14ac:dyDescent="0.2">
      <c r="A61" s="1">
        <v>43688</v>
      </c>
      <c r="B61">
        <f>('Pink hourly counts 2005'!B61)*3</f>
        <v>36</v>
      </c>
      <c r="C61">
        <f>('Pink hourly counts 2005'!C61)*3</f>
        <v>33</v>
      </c>
      <c r="D61">
        <f>('Pink hourly counts 2005'!D61)*3</f>
        <v>27</v>
      </c>
      <c r="E61">
        <f>('Pink hourly counts 2005'!E61)*3</f>
        <v>3</v>
      </c>
      <c r="F61">
        <f>('Pink hourly counts 2005'!F61)*3</f>
        <v>9</v>
      </c>
      <c r="G61">
        <f>('Pink hourly counts 2005'!G61)*3</f>
        <v>3</v>
      </c>
      <c r="H61">
        <f>('Pink hourly counts 2005'!H61)*3</f>
        <v>21</v>
      </c>
      <c r="I61">
        <f>('Pink hourly counts 2005'!I61)*3</f>
        <v>18</v>
      </c>
      <c r="J61">
        <f>('Pink hourly counts 2005'!J61)*3</f>
        <v>9</v>
      </c>
      <c r="K61">
        <f>('Pink hourly counts 2005'!K61)*3</f>
        <v>-6</v>
      </c>
      <c r="L61">
        <f>('Pink hourly counts 2005'!L61)*3</f>
        <v>3</v>
      </c>
      <c r="M61">
        <f>('Pink hourly counts 2005'!M61)*3</f>
        <v>0</v>
      </c>
      <c r="N61">
        <f>('Pink hourly counts 2005'!N61)*3</f>
        <v>3</v>
      </c>
      <c r="O61">
        <f>('Pink hourly counts 2005'!O61)*3</f>
        <v>6</v>
      </c>
      <c r="P61">
        <f>('Pink hourly counts 2005'!P61)*3</f>
        <v>3</v>
      </c>
      <c r="Q61">
        <f>('Pink hourly counts 2005'!Q61)*3</f>
        <v>3</v>
      </c>
      <c r="R61">
        <f>('Pink hourly counts 2005'!R61)*3</f>
        <v>12</v>
      </c>
      <c r="S61">
        <f>('Pink hourly counts 2005'!S61)*3</f>
        <v>27</v>
      </c>
      <c r="T61">
        <f>('Pink hourly counts 2005'!T61)*3</f>
        <v>21</v>
      </c>
      <c r="U61">
        <f>('Pink hourly counts 2005'!U61)*3</f>
        <v>6</v>
      </c>
      <c r="V61">
        <f>('Pink hourly counts 2005'!V61)*3</f>
        <v>3</v>
      </c>
      <c r="W61">
        <f>('Pink hourly counts 2005'!W61)*3</f>
        <v>12</v>
      </c>
      <c r="X61">
        <f>('Pink hourly counts 2005'!X61)*3</f>
        <v>6</v>
      </c>
      <c r="Y61">
        <f>('Pink hourly counts 2005'!Y61)*3</f>
        <v>3</v>
      </c>
      <c r="Z61">
        <f t="shared" si="3"/>
        <v>261</v>
      </c>
      <c r="AB61">
        <f t="shared" si="4"/>
        <v>261</v>
      </c>
      <c r="AC61">
        <f t="shared" si="5"/>
        <v>748.17391304347836</v>
      </c>
      <c r="AE61">
        <f t="shared" si="6"/>
        <v>24</v>
      </c>
      <c r="AF61">
        <f t="shared" si="0"/>
        <v>5.1956521739130439</v>
      </c>
      <c r="AG61">
        <f t="shared" si="14"/>
        <v>1</v>
      </c>
      <c r="AH61">
        <f t="shared" si="14"/>
        <v>4</v>
      </c>
      <c r="AI61">
        <f t="shared" si="14"/>
        <v>64</v>
      </c>
      <c r="AJ61">
        <f t="shared" si="14"/>
        <v>4</v>
      </c>
      <c r="AK61">
        <f t="shared" si="14"/>
        <v>4</v>
      </c>
      <c r="AL61">
        <f t="shared" si="14"/>
        <v>36</v>
      </c>
      <c r="AM61">
        <f t="shared" si="14"/>
        <v>1</v>
      </c>
      <c r="AN61">
        <f t="shared" si="14"/>
        <v>9</v>
      </c>
      <c r="AO61">
        <f t="shared" si="14"/>
        <v>25</v>
      </c>
      <c r="AP61">
        <f t="shared" si="14"/>
        <v>9</v>
      </c>
      <c r="AQ61">
        <f t="shared" si="14"/>
        <v>1</v>
      </c>
      <c r="AR61">
        <f t="shared" si="14"/>
        <v>1</v>
      </c>
      <c r="AS61">
        <f t="shared" si="14"/>
        <v>1</v>
      </c>
      <c r="AT61">
        <f t="shared" si="14"/>
        <v>1</v>
      </c>
      <c r="AU61">
        <f t="shared" si="13"/>
        <v>0</v>
      </c>
      <c r="AV61">
        <f t="shared" si="13"/>
        <v>9</v>
      </c>
      <c r="AW61">
        <f t="shared" si="12"/>
        <v>25</v>
      </c>
      <c r="AX61">
        <f t="shared" si="12"/>
        <v>4</v>
      </c>
      <c r="AY61">
        <f t="shared" si="12"/>
        <v>25</v>
      </c>
      <c r="AZ61">
        <f t="shared" si="12"/>
        <v>1</v>
      </c>
      <c r="BA61">
        <f t="shared" si="12"/>
        <v>9</v>
      </c>
      <c r="BB61">
        <f t="shared" si="11"/>
        <v>4</v>
      </c>
      <c r="BC61">
        <f t="shared" si="11"/>
        <v>1</v>
      </c>
    </row>
    <row r="62" spans="1:55" x14ac:dyDescent="0.2">
      <c r="A62" s="1">
        <v>43689</v>
      </c>
      <c r="B62">
        <f>('Pink hourly counts 2005'!B62)*3</f>
        <v>27</v>
      </c>
      <c r="C62">
        <f>('Pink hourly counts 2005'!C62)*3</f>
        <v>9</v>
      </c>
      <c r="D62">
        <f>('Pink hourly counts 2005'!D62)*3</f>
        <v>3</v>
      </c>
      <c r="E62">
        <f>('Pink hourly counts 2005'!E62)*3</f>
        <v>3</v>
      </c>
      <c r="F62">
        <f>('Pink hourly counts 2005'!F62)*3</f>
        <v>0</v>
      </c>
      <c r="G62">
        <f>('Pink hourly counts 2005'!G62)*3</f>
        <v>0</v>
      </c>
      <c r="H62">
        <f>('Pink hourly counts 2005'!H62)*3</f>
        <v>0</v>
      </c>
      <c r="I62">
        <f>('Pink hourly counts 2005'!I62)*3</f>
        <v>6</v>
      </c>
      <c r="J62">
        <f>('Pink hourly counts 2005'!J62)*3</f>
        <v>6</v>
      </c>
      <c r="K62">
        <f>('Pink hourly counts 2005'!K62)*3</f>
        <v>3</v>
      </c>
      <c r="L62">
        <f>('Pink hourly counts 2005'!L62)*3</f>
        <v>0</v>
      </c>
      <c r="M62">
        <f>('Pink hourly counts 2005'!M62)*3</f>
        <v>0</v>
      </c>
      <c r="N62">
        <f>('Pink hourly counts 2005'!N62)*3</f>
        <v>0</v>
      </c>
      <c r="O62">
        <f>('Pink hourly counts 2005'!O62)*3</f>
        <v>0</v>
      </c>
      <c r="P62">
        <f>('Pink hourly counts 2005'!P62)*3</f>
        <v>0</v>
      </c>
      <c r="Q62">
        <f>('Pink hourly counts 2005'!Q62)*3</f>
        <v>3</v>
      </c>
      <c r="R62">
        <f>('Pink hourly counts 2005'!R62)*3</f>
        <v>27</v>
      </c>
      <c r="S62">
        <f>('Pink hourly counts 2005'!S62)*3</f>
        <v>9</v>
      </c>
      <c r="T62">
        <f>('Pink hourly counts 2005'!T62)*3</f>
        <v>12</v>
      </c>
      <c r="U62">
        <f>('Pink hourly counts 2005'!U62)*3</f>
        <v>6</v>
      </c>
      <c r="V62">
        <f>('Pink hourly counts 2005'!V62)*3</f>
        <v>0</v>
      </c>
      <c r="W62">
        <f>('Pink hourly counts 2005'!W62)*3</f>
        <v>12</v>
      </c>
      <c r="X62">
        <f>('Pink hourly counts 2005'!X62)*3</f>
        <v>3</v>
      </c>
      <c r="Y62">
        <f>('Pink hourly counts 2005'!Y62)*3</f>
        <v>0</v>
      </c>
      <c r="Z62">
        <f t="shared" si="3"/>
        <v>129</v>
      </c>
      <c r="AB62">
        <f t="shared" si="4"/>
        <v>129</v>
      </c>
      <c r="AC62">
        <f t="shared" si="5"/>
        <v>572.86956521739137</v>
      </c>
      <c r="AE62">
        <f t="shared" si="6"/>
        <v>24</v>
      </c>
      <c r="AF62">
        <f t="shared" si="0"/>
        <v>3.9782608695652173</v>
      </c>
      <c r="AG62">
        <f t="shared" si="14"/>
        <v>36</v>
      </c>
      <c r="AH62">
        <f t="shared" si="14"/>
        <v>4</v>
      </c>
      <c r="AI62">
        <f t="shared" si="14"/>
        <v>0</v>
      </c>
      <c r="AJ62">
        <f t="shared" si="14"/>
        <v>1</v>
      </c>
      <c r="AK62">
        <f t="shared" si="14"/>
        <v>0</v>
      </c>
      <c r="AL62">
        <f t="shared" si="14"/>
        <v>0</v>
      </c>
      <c r="AM62">
        <f t="shared" si="14"/>
        <v>4</v>
      </c>
      <c r="AN62">
        <f t="shared" si="14"/>
        <v>0</v>
      </c>
      <c r="AO62">
        <f t="shared" si="14"/>
        <v>1</v>
      </c>
      <c r="AP62">
        <f t="shared" si="14"/>
        <v>1</v>
      </c>
      <c r="AQ62">
        <f t="shared" si="14"/>
        <v>0</v>
      </c>
      <c r="AR62">
        <f t="shared" si="14"/>
        <v>0</v>
      </c>
      <c r="AS62">
        <f t="shared" si="14"/>
        <v>0</v>
      </c>
      <c r="AT62">
        <f t="shared" si="14"/>
        <v>0</v>
      </c>
      <c r="AU62">
        <f t="shared" si="13"/>
        <v>1</v>
      </c>
      <c r="AV62">
        <f t="shared" si="13"/>
        <v>64</v>
      </c>
      <c r="AW62">
        <f t="shared" si="12"/>
        <v>36</v>
      </c>
      <c r="AX62">
        <f t="shared" si="12"/>
        <v>1</v>
      </c>
      <c r="AY62">
        <f t="shared" si="12"/>
        <v>4</v>
      </c>
      <c r="AZ62">
        <f t="shared" si="12"/>
        <v>4</v>
      </c>
      <c r="BA62">
        <f t="shared" si="12"/>
        <v>16</v>
      </c>
      <c r="BB62">
        <f t="shared" si="11"/>
        <v>9</v>
      </c>
      <c r="BC62">
        <f t="shared" si="11"/>
        <v>1</v>
      </c>
    </row>
    <row r="63" spans="1:55" x14ac:dyDescent="0.2">
      <c r="A63" s="1">
        <v>43690</v>
      </c>
      <c r="B63">
        <f>('Pink hourly counts 2005'!B63)*3</f>
        <v>6</v>
      </c>
      <c r="C63">
        <f>('Pink hourly counts 2005'!C63)*3</f>
        <v>3</v>
      </c>
      <c r="D63">
        <f>('Pink hourly counts 2005'!D63)*3</f>
        <v>6</v>
      </c>
      <c r="E63">
        <f>('Pink hourly counts 2005'!E63)*3</f>
        <v>3</v>
      </c>
      <c r="F63">
        <f>('Pink hourly counts 2005'!F63)*3</f>
        <v>3</v>
      </c>
      <c r="G63">
        <f>('Pink hourly counts 2005'!G63)*3</f>
        <v>0</v>
      </c>
      <c r="H63">
        <f>('Pink hourly counts 2005'!H63)*3</f>
        <v>6</v>
      </c>
      <c r="I63">
        <f>('Pink hourly counts 2005'!I63)*3</f>
        <v>3</v>
      </c>
      <c r="J63">
        <f>('Pink hourly counts 2005'!J63)*3</f>
        <v>0</v>
      </c>
      <c r="K63">
        <f>('Pink hourly counts 2005'!K63)*3</f>
        <v>3</v>
      </c>
      <c r="L63">
        <f>('Pink hourly counts 2005'!L63)*3</f>
        <v>3</v>
      </c>
      <c r="M63">
        <f>('Pink hourly counts 2005'!M63)*3</f>
        <v>0</v>
      </c>
      <c r="N63">
        <f>('Pink hourly counts 2005'!N63)*3</f>
        <v>0</v>
      </c>
      <c r="O63">
        <f>('Pink hourly counts 2005'!O63)*3</f>
        <v>3</v>
      </c>
      <c r="P63">
        <f>('Pink hourly counts 2005'!P63)*3</f>
        <v>0</v>
      </c>
      <c r="Q63">
        <f>('Pink hourly counts 2005'!Q63)*3</f>
        <v>3</v>
      </c>
      <c r="R63">
        <f>('Pink hourly counts 2005'!R63)*3</f>
        <v>6</v>
      </c>
      <c r="S63">
        <f>('Pink hourly counts 2005'!S63)*3</f>
        <v>0</v>
      </c>
      <c r="T63">
        <f>('Pink hourly counts 2005'!T63)*3</f>
        <v>18</v>
      </c>
      <c r="U63">
        <f>('Pink hourly counts 2005'!U63)*3</f>
        <v>0</v>
      </c>
      <c r="V63">
        <f>('Pink hourly counts 2005'!V63)*3</f>
        <v>3</v>
      </c>
      <c r="W63">
        <f>('Pink hourly counts 2005'!W63)*3</f>
        <v>6</v>
      </c>
      <c r="X63">
        <f>('Pink hourly counts 2005'!X63)*3</f>
        <v>0</v>
      </c>
      <c r="Y63">
        <f>('Pink hourly counts 2005'!Y63)*3</f>
        <v>0</v>
      </c>
      <c r="Z63">
        <f t="shared" si="3"/>
        <v>75</v>
      </c>
      <c r="AB63">
        <f t="shared" si="4"/>
        <v>75</v>
      </c>
      <c r="AC63">
        <f t="shared" si="5"/>
        <v>306.78260869565224</v>
      </c>
      <c r="AE63">
        <f t="shared" si="6"/>
        <v>24</v>
      </c>
      <c r="AF63">
        <f t="shared" si="0"/>
        <v>2.1304347826086958</v>
      </c>
      <c r="AG63">
        <f t="shared" si="14"/>
        <v>1</v>
      </c>
      <c r="AH63">
        <f t="shared" si="14"/>
        <v>1</v>
      </c>
      <c r="AI63">
        <f t="shared" si="14"/>
        <v>1</v>
      </c>
      <c r="AJ63">
        <f t="shared" si="14"/>
        <v>0</v>
      </c>
      <c r="AK63">
        <f t="shared" si="14"/>
        <v>1</v>
      </c>
      <c r="AL63">
        <f t="shared" si="14"/>
        <v>4</v>
      </c>
      <c r="AM63">
        <f t="shared" si="14"/>
        <v>1</v>
      </c>
      <c r="AN63">
        <f t="shared" si="14"/>
        <v>1</v>
      </c>
      <c r="AO63">
        <f t="shared" si="14"/>
        <v>1</v>
      </c>
      <c r="AP63">
        <f t="shared" si="14"/>
        <v>0</v>
      </c>
      <c r="AQ63">
        <f t="shared" si="14"/>
        <v>1</v>
      </c>
      <c r="AR63">
        <f t="shared" si="14"/>
        <v>0</v>
      </c>
      <c r="AS63">
        <f t="shared" si="14"/>
        <v>1</v>
      </c>
      <c r="AT63">
        <f t="shared" si="14"/>
        <v>1</v>
      </c>
      <c r="AU63">
        <f t="shared" si="13"/>
        <v>1</v>
      </c>
      <c r="AV63">
        <f t="shared" si="13"/>
        <v>1</v>
      </c>
      <c r="AW63">
        <f t="shared" si="12"/>
        <v>4</v>
      </c>
      <c r="AX63">
        <f t="shared" si="12"/>
        <v>36</v>
      </c>
      <c r="AY63">
        <f t="shared" si="12"/>
        <v>36</v>
      </c>
      <c r="AZ63">
        <f t="shared" si="12"/>
        <v>1</v>
      </c>
      <c r="BA63">
        <f t="shared" si="12"/>
        <v>1</v>
      </c>
      <c r="BB63">
        <f t="shared" si="11"/>
        <v>4</v>
      </c>
      <c r="BC63">
        <f t="shared" si="11"/>
        <v>0</v>
      </c>
    </row>
    <row r="64" spans="1:55" x14ac:dyDescent="0.2">
      <c r="A64" s="1">
        <v>43691</v>
      </c>
      <c r="B64">
        <f>('Pink hourly counts 2005'!B64)*3</f>
        <v>9</v>
      </c>
      <c r="C64">
        <f>('Pink hourly counts 2005'!C64)*3</f>
        <v>3</v>
      </c>
      <c r="D64">
        <f>('Pink hourly counts 2005'!D64)*3</f>
        <v>9</v>
      </c>
      <c r="E64">
        <f>('Pink hourly counts 2005'!E64)*3</f>
        <v>3</v>
      </c>
      <c r="F64">
        <f>('Pink hourly counts 2005'!F64)*3</f>
        <v>0</v>
      </c>
      <c r="G64">
        <f>('Pink hourly counts 2005'!G64)*3</f>
        <v>0</v>
      </c>
      <c r="H64">
        <f>('Pink hourly counts 2005'!H64)*3</f>
        <v>0</v>
      </c>
      <c r="I64">
        <f>('Pink hourly counts 2005'!I64)*3</f>
        <v>3</v>
      </c>
      <c r="J64">
        <f>('Pink hourly counts 2005'!J64)*3</f>
        <v>0</v>
      </c>
      <c r="K64">
        <f>('Pink hourly counts 2005'!K64)*3</f>
        <v>0</v>
      </c>
      <c r="L64">
        <f>('Pink hourly counts 2005'!L64)*3</f>
        <v>0</v>
      </c>
      <c r="M64">
        <f>('Pink hourly counts 2005'!M64)*3</f>
        <v>0</v>
      </c>
      <c r="N64">
        <f>('Pink hourly counts 2005'!N64)*3</f>
        <v>0</v>
      </c>
      <c r="O64">
        <f>('Pink hourly counts 2005'!O64)*3</f>
        <v>0</v>
      </c>
      <c r="P64">
        <f>('Pink hourly counts 2005'!P64)*3</f>
        <v>0</v>
      </c>
      <c r="Q64">
        <f>('Pink hourly counts 2005'!Q64)*3</f>
        <v>0</v>
      </c>
      <c r="R64">
        <f>('Pink hourly counts 2005'!R64)*3</f>
        <v>0</v>
      </c>
      <c r="S64">
        <f>('Pink hourly counts 2005'!S64)*3</f>
        <v>0</v>
      </c>
      <c r="T64">
        <f>('Pink hourly counts 2005'!T64)*3</f>
        <v>0</v>
      </c>
      <c r="U64">
        <f>('Pink hourly counts 2005'!U64)*3</f>
        <v>6</v>
      </c>
      <c r="V64">
        <f>('Pink hourly counts 2005'!V64)*3</f>
        <v>3</v>
      </c>
      <c r="W64">
        <f>('Pink hourly counts 2005'!W64)*3</f>
        <v>3</v>
      </c>
      <c r="X64">
        <f>('Pink hourly counts 2005'!X64)*3</f>
        <v>0</v>
      </c>
      <c r="Y64">
        <f>('Pink hourly counts 2005'!Y64)*3</f>
        <v>3</v>
      </c>
      <c r="Z64">
        <f t="shared" si="3"/>
        <v>42</v>
      </c>
      <c r="AB64">
        <f t="shared" si="4"/>
        <v>42</v>
      </c>
      <c r="AC64">
        <f t="shared" si="5"/>
        <v>68.869565217391326</v>
      </c>
      <c r="AE64">
        <f t="shared" si="6"/>
        <v>24</v>
      </c>
      <c r="AF64">
        <f t="shared" si="0"/>
        <v>0.47826086956521741</v>
      </c>
      <c r="AG64">
        <f t="shared" si="14"/>
        <v>4</v>
      </c>
      <c r="AH64">
        <f t="shared" si="14"/>
        <v>4</v>
      </c>
      <c r="AI64">
        <f t="shared" si="14"/>
        <v>4</v>
      </c>
      <c r="AJ64">
        <f t="shared" si="14"/>
        <v>1</v>
      </c>
      <c r="AK64">
        <f t="shared" si="14"/>
        <v>0</v>
      </c>
      <c r="AL64">
        <f t="shared" si="14"/>
        <v>0</v>
      </c>
      <c r="AM64">
        <f t="shared" si="14"/>
        <v>1</v>
      </c>
      <c r="AN64">
        <f t="shared" si="14"/>
        <v>1</v>
      </c>
      <c r="AO64">
        <f t="shared" si="14"/>
        <v>0</v>
      </c>
      <c r="AP64">
        <f t="shared" si="14"/>
        <v>0</v>
      </c>
      <c r="AQ64">
        <f t="shared" si="14"/>
        <v>0</v>
      </c>
      <c r="AR64">
        <f t="shared" si="14"/>
        <v>0</v>
      </c>
      <c r="AS64">
        <f t="shared" si="14"/>
        <v>0</v>
      </c>
      <c r="AT64">
        <f t="shared" si="14"/>
        <v>0</v>
      </c>
      <c r="AU64">
        <f t="shared" si="13"/>
        <v>0</v>
      </c>
      <c r="AV64">
        <f t="shared" si="13"/>
        <v>0</v>
      </c>
      <c r="AW64">
        <f t="shared" si="12"/>
        <v>0</v>
      </c>
      <c r="AX64">
        <f t="shared" si="12"/>
        <v>0</v>
      </c>
      <c r="AY64">
        <f t="shared" si="12"/>
        <v>4</v>
      </c>
      <c r="AZ64">
        <f t="shared" si="12"/>
        <v>1</v>
      </c>
      <c r="BA64">
        <f t="shared" si="12"/>
        <v>0</v>
      </c>
      <c r="BB64">
        <f t="shared" si="11"/>
        <v>1</v>
      </c>
      <c r="BC64">
        <f t="shared" si="11"/>
        <v>1</v>
      </c>
    </row>
    <row r="65" spans="1:55" x14ac:dyDescent="0.2">
      <c r="A65" s="1">
        <v>43692</v>
      </c>
      <c r="B65">
        <f>('Pink hourly counts 2005'!B65)*3</f>
        <v>12</v>
      </c>
      <c r="C65">
        <f>('Pink hourly counts 2005'!C65)*3</f>
        <v>0</v>
      </c>
      <c r="D65">
        <f>('Pink hourly counts 2005'!D65)*3</f>
        <v>6</v>
      </c>
      <c r="E65">
        <f>('Pink hourly counts 2005'!E65)*3</f>
        <v>0</v>
      </c>
      <c r="F65">
        <f>('Pink hourly counts 2005'!F65)*3</f>
        <v>0</v>
      </c>
      <c r="G65">
        <f>('Pink hourly counts 2005'!G65)*3</f>
        <v>0</v>
      </c>
      <c r="H65">
        <f>('Pink hourly counts 2005'!H65)*3</f>
        <v>3</v>
      </c>
      <c r="I65">
        <f>('Pink hourly counts 2005'!I65)*3</f>
        <v>3</v>
      </c>
      <c r="J65">
        <f>('Pink hourly counts 2005'!J65)*3</f>
        <v>0</v>
      </c>
      <c r="K65">
        <f>('Pink hourly counts 2005'!K65)*3</f>
        <v>0</v>
      </c>
      <c r="L65">
        <f>('Pink hourly counts 2005'!L65)*3</f>
        <v>3</v>
      </c>
      <c r="M65">
        <f>('Pink hourly counts 2005'!M65)*3</f>
        <v>3</v>
      </c>
      <c r="N65">
        <f>('Pink hourly counts 2005'!N65)*3</f>
        <v>0</v>
      </c>
      <c r="O65">
        <f>('Pink hourly counts 2005'!O65)*3</f>
        <v>0</v>
      </c>
      <c r="P65">
        <f>('Pink hourly counts 2005'!P65)*3</f>
        <v>3</v>
      </c>
      <c r="Q65">
        <f>('Pink hourly counts 2005'!Q65)*3</f>
        <v>3</v>
      </c>
      <c r="R65">
        <f>('Pink hourly counts 2005'!R65)*3</f>
        <v>3</v>
      </c>
      <c r="S65">
        <f>('Pink hourly counts 2005'!S65)*3</f>
        <v>0</v>
      </c>
      <c r="T65">
        <f>('Pink hourly counts 2005'!T65)*3</f>
        <v>0</v>
      </c>
      <c r="U65">
        <f>('Pink hourly counts 2005'!U65)*3</f>
        <v>3</v>
      </c>
      <c r="V65">
        <f>('Pink hourly counts 2005'!V65)*3</f>
        <v>0</v>
      </c>
      <c r="W65">
        <f>('Pink hourly counts 2005'!W65)*3</f>
        <v>3</v>
      </c>
      <c r="X65">
        <f>('Pink hourly counts 2005'!X65)*3</f>
        <v>0</v>
      </c>
      <c r="Y65">
        <f>('Pink hourly counts 2005'!Y65)*3</f>
        <v>9</v>
      </c>
      <c r="Z65">
        <f t="shared" si="3"/>
        <v>54</v>
      </c>
      <c r="AB65">
        <f t="shared" si="4"/>
        <v>54</v>
      </c>
      <c r="AC65">
        <f t="shared" si="5"/>
        <v>134.60869565217394</v>
      </c>
      <c r="AE65">
        <f t="shared" si="6"/>
        <v>24</v>
      </c>
      <c r="AF65">
        <f t="shared" si="0"/>
        <v>0.93478260869565222</v>
      </c>
      <c r="AG65">
        <f t="shared" si="14"/>
        <v>16</v>
      </c>
      <c r="AH65">
        <f t="shared" si="14"/>
        <v>4</v>
      </c>
      <c r="AI65">
        <f t="shared" si="14"/>
        <v>4</v>
      </c>
      <c r="AJ65">
        <f t="shared" si="14"/>
        <v>0</v>
      </c>
      <c r="AK65">
        <f t="shared" si="14"/>
        <v>0</v>
      </c>
      <c r="AL65">
        <f t="shared" si="14"/>
        <v>1</v>
      </c>
      <c r="AM65">
        <f t="shared" si="14"/>
        <v>0</v>
      </c>
      <c r="AN65">
        <f t="shared" si="14"/>
        <v>1</v>
      </c>
      <c r="AO65">
        <f t="shared" si="14"/>
        <v>0</v>
      </c>
      <c r="AP65">
        <f t="shared" si="14"/>
        <v>1</v>
      </c>
      <c r="AQ65">
        <f t="shared" si="14"/>
        <v>0</v>
      </c>
      <c r="AR65">
        <f t="shared" si="14"/>
        <v>1</v>
      </c>
      <c r="AS65">
        <f t="shared" si="14"/>
        <v>0</v>
      </c>
      <c r="AT65">
        <f t="shared" si="14"/>
        <v>1</v>
      </c>
      <c r="AU65">
        <f t="shared" si="13"/>
        <v>0</v>
      </c>
      <c r="AV65">
        <f t="shared" si="13"/>
        <v>0</v>
      </c>
      <c r="AW65">
        <f t="shared" si="12"/>
        <v>1</v>
      </c>
      <c r="AX65">
        <f t="shared" si="12"/>
        <v>0</v>
      </c>
      <c r="AY65">
        <f t="shared" si="12"/>
        <v>1</v>
      </c>
      <c r="AZ65">
        <f t="shared" si="12"/>
        <v>1</v>
      </c>
      <c r="BA65">
        <f t="shared" si="12"/>
        <v>1</v>
      </c>
      <c r="BB65">
        <f t="shared" si="11"/>
        <v>1</v>
      </c>
      <c r="BC65">
        <f t="shared" si="11"/>
        <v>9</v>
      </c>
    </row>
    <row r="66" spans="1:55" x14ac:dyDescent="0.2">
      <c r="A66" s="1">
        <v>43693</v>
      </c>
      <c r="B66">
        <f>('Pink hourly counts 2005'!B66)*3</f>
        <v>0</v>
      </c>
      <c r="C66">
        <f>('Pink hourly counts 2005'!C66)*3</f>
        <v>0</v>
      </c>
      <c r="D66">
        <f>('Pink hourly counts 2005'!D66)*3</f>
        <v>3</v>
      </c>
      <c r="E66">
        <f>('Pink hourly counts 2005'!E66)*3</f>
        <v>0</v>
      </c>
      <c r="F66">
        <f>('Pink hourly counts 2005'!F66)*3</f>
        <v>0</v>
      </c>
      <c r="G66">
        <f>('Pink hourly counts 2005'!G66)*3</f>
        <v>3</v>
      </c>
      <c r="H66">
        <f>('Pink hourly counts 2005'!H66)*3</f>
        <v>3</v>
      </c>
      <c r="I66">
        <f>('Pink hourly counts 2005'!I66)*3</f>
        <v>9</v>
      </c>
      <c r="J66">
        <f>('Pink hourly counts 2005'!J66)*3</f>
        <v>0</v>
      </c>
      <c r="K66">
        <f>('Pink hourly counts 2005'!K66)*3</f>
        <v>0</v>
      </c>
      <c r="L66">
        <f>('Pink hourly counts 2005'!L66)*3</f>
        <v>0</v>
      </c>
      <c r="M66">
        <f>('Pink hourly counts 2005'!M66)*3</f>
        <v>0</v>
      </c>
      <c r="N66">
        <f>('Pink hourly counts 2005'!N66)*3</f>
        <v>0</v>
      </c>
      <c r="O66">
        <f>('Pink hourly counts 2005'!O66)*3</f>
        <v>3</v>
      </c>
      <c r="P66">
        <f>('Pink hourly counts 2005'!P66)*3</f>
        <v>6</v>
      </c>
      <c r="Q66">
        <f>('Pink hourly counts 2005'!Q66)*3</f>
        <v>0</v>
      </c>
      <c r="R66">
        <f>('Pink hourly counts 2005'!R66)*3</f>
        <v>3</v>
      </c>
      <c r="S66">
        <f>('Pink hourly counts 2005'!S66)*3</f>
        <v>0</v>
      </c>
      <c r="T66">
        <f>('Pink hourly counts 2005'!T66)*3</f>
        <v>6</v>
      </c>
      <c r="U66">
        <f>('Pink hourly counts 2005'!U66)*3</f>
        <v>0</v>
      </c>
      <c r="V66">
        <f>('Pink hourly counts 2005'!V66)*3</f>
        <v>0</v>
      </c>
      <c r="W66">
        <f>('Pink hourly counts 2005'!W66)*3</f>
        <v>0</v>
      </c>
      <c r="X66">
        <f>('Pink hourly counts 2005'!X66)*3</f>
        <v>6</v>
      </c>
      <c r="Y66">
        <f>('Pink hourly counts 2005'!Y66)*3</f>
        <v>0</v>
      </c>
      <c r="Z66">
        <f t="shared" si="3"/>
        <v>42</v>
      </c>
      <c r="AB66">
        <f t="shared" si="4"/>
        <v>42</v>
      </c>
      <c r="AC66">
        <f t="shared" si="5"/>
        <v>125.21739130434784</v>
      </c>
      <c r="AE66">
        <f t="shared" si="6"/>
        <v>24</v>
      </c>
      <c r="AF66">
        <f t="shared" si="0"/>
        <v>0.86956521739130432</v>
      </c>
      <c r="AG66">
        <f t="shared" si="14"/>
        <v>0</v>
      </c>
      <c r="AH66">
        <f t="shared" si="14"/>
        <v>1</v>
      </c>
      <c r="AI66">
        <f t="shared" si="14"/>
        <v>1</v>
      </c>
      <c r="AJ66">
        <f t="shared" si="14"/>
        <v>0</v>
      </c>
      <c r="AK66">
        <f t="shared" si="14"/>
        <v>1</v>
      </c>
      <c r="AL66">
        <f t="shared" si="14"/>
        <v>0</v>
      </c>
      <c r="AM66">
        <f t="shared" si="14"/>
        <v>4</v>
      </c>
      <c r="AN66">
        <f t="shared" si="14"/>
        <v>9</v>
      </c>
      <c r="AO66">
        <f t="shared" si="14"/>
        <v>0</v>
      </c>
      <c r="AP66">
        <f t="shared" si="14"/>
        <v>0</v>
      </c>
      <c r="AQ66">
        <f t="shared" si="14"/>
        <v>0</v>
      </c>
      <c r="AR66">
        <f t="shared" si="14"/>
        <v>0</v>
      </c>
      <c r="AS66">
        <f t="shared" si="14"/>
        <v>1</v>
      </c>
      <c r="AT66">
        <f t="shared" si="14"/>
        <v>1</v>
      </c>
      <c r="AU66">
        <f t="shared" si="13"/>
        <v>4</v>
      </c>
      <c r="AV66">
        <f t="shared" si="13"/>
        <v>1</v>
      </c>
      <c r="AW66">
        <f t="shared" si="12"/>
        <v>1</v>
      </c>
      <c r="AX66">
        <f t="shared" si="12"/>
        <v>4</v>
      </c>
      <c r="AY66">
        <f t="shared" si="12"/>
        <v>4</v>
      </c>
      <c r="AZ66">
        <f t="shared" si="12"/>
        <v>0</v>
      </c>
      <c r="BA66">
        <f t="shared" si="12"/>
        <v>0</v>
      </c>
      <c r="BB66">
        <f t="shared" si="11"/>
        <v>4</v>
      </c>
      <c r="BC66">
        <f t="shared" si="11"/>
        <v>4</v>
      </c>
    </row>
    <row r="67" spans="1:55" x14ac:dyDescent="0.2">
      <c r="A67" s="1">
        <v>43694</v>
      </c>
      <c r="B67">
        <f>('Pink hourly counts 2005'!B67)*3</f>
        <v>3</v>
      </c>
      <c r="C67">
        <f>('Pink hourly counts 2005'!C67)*3</f>
        <v>0</v>
      </c>
      <c r="D67">
        <f>('Pink hourly counts 2005'!D67)*3</f>
        <v>0</v>
      </c>
      <c r="E67">
        <f>('Pink hourly counts 2005'!E67)*3</f>
        <v>0</v>
      </c>
      <c r="F67">
        <f>('Pink hourly counts 2005'!F67)*3</f>
        <v>3</v>
      </c>
      <c r="G67">
        <f>('Pink hourly counts 2005'!G67)*3</f>
        <v>0</v>
      </c>
      <c r="H67">
        <f>('Pink hourly counts 2005'!H67)*3</f>
        <v>0</v>
      </c>
      <c r="I67">
        <f>('Pink hourly counts 2005'!I67)*3</f>
        <v>0</v>
      </c>
      <c r="J67">
        <f>('Pink hourly counts 2005'!J67)*3</f>
        <v>0</v>
      </c>
      <c r="K67">
        <f>('Pink hourly counts 2005'!K67)*3</f>
        <v>0</v>
      </c>
      <c r="L67">
        <f>('Pink hourly counts 2005'!L67)*3</f>
        <v>0</v>
      </c>
      <c r="M67">
        <f>('Pink hourly counts 2005'!M67)*3</f>
        <v>6</v>
      </c>
      <c r="N67">
        <f>('Pink hourly counts 2005'!N67)*3</f>
        <v>0</v>
      </c>
      <c r="O67">
        <f>('Pink hourly counts 2005'!O67)*3</f>
        <v>0</v>
      </c>
      <c r="P67">
        <f>('Pink hourly counts 2005'!P67)*3</f>
        <v>6</v>
      </c>
      <c r="Q67">
        <f>('Pink hourly counts 2005'!Q67)*3</f>
        <v>6</v>
      </c>
      <c r="R67">
        <f>('Pink hourly counts 2005'!R67)*3</f>
        <v>0</v>
      </c>
      <c r="S67">
        <f>('Pink hourly counts 2005'!S67)*3</f>
        <v>3</v>
      </c>
      <c r="T67">
        <f>('Pink hourly counts 2005'!T67)*3</f>
        <v>3</v>
      </c>
      <c r="U67">
        <f>('Pink hourly counts 2005'!U67)*3</f>
        <v>0</v>
      </c>
      <c r="V67">
        <f>('Pink hourly counts 2005'!V67)*3</f>
        <v>0</v>
      </c>
      <c r="W67">
        <f>('Pink hourly counts 2005'!W67)*3</f>
        <v>0</v>
      </c>
      <c r="X67">
        <f>('Pink hourly counts 2005'!X67)*3</f>
        <v>0</v>
      </c>
      <c r="Y67">
        <f>('Pink hourly counts 2005'!Y67)*3</f>
        <v>9</v>
      </c>
      <c r="Z67">
        <f t="shared" si="3"/>
        <v>39</v>
      </c>
      <c r="AB67">
        <f t="shared" si="4"/>
        <v>39</v>
      </c>
      <c r="AC67">
        <f t="shared" si="5"/>
        <v>93.913043478260875</v>
      </c>
      <c r="AE67">
        <f t="shared" si="6"/>
        <v>24</v>
      </c>
      <c r="AF67">
        <f t="shared" si="0"/>
        <v>0.65217391304347827</v>
      </c>
      <c r="AG67">
        <f t="shared" si="14"/>
        <v>1</v>
      </c>
      <c r="AH67">
        <f t="shared" si="14"/>
        <v>0</v>
      </c>
      <c r="AI67">
        <f t="shared" si="14"/>
        <v>0</v>
      </c>
      <c r="AJ67">
        <f t="shared" si="14"/>
        <v>1</v>
      </c>
      <c r="AK67">
        <f t="shared" si="14"/>
        <v>1</v>
      </c>
      <c r="AL67">
        <f t="shared" si="14"/>
        <v>0</v>
      </c>
      <c r="AM67">
        <f t="shared" si="14"/>
        <v>0</v>
      </c>
      <c r="AN67">
        <f t="shared" si="14"/>
        <v>0</v>
      </c>
      <c r="AO67">
        <f t="shared" si="14"/>
        <v>0</v>
      </c>
      <c r="AP67">
        <f t="shared" si="14"/>
        <v>0</v>
      </c>
      <c r="AQ67">
        <f t="shared" si="14"/>
        <v>4</v>
      </c>
      <c r="AR67">
        <f t="shared" si="14"/>
        <v>4</v>
      </c>
      <c r="AS67">
        <f t="shared" si="14"/>
        <v>0</v>
      </c>
      <c r="AT67">
        <f t="shared" si="14"/>
        <v>4</v>
      </c>
      <c r="AU67">
        <f t="shared" si="13"/>
        <v>0</v>
      </c>
      <c r="AV67">
        <f t="shared" si="13"/>
        <v>4</v>
      </c>
      <c r="AW67">
        <f t="shared" si="12"/>
        <v>1</v>
      </c>
      <c r="AX67">
        <f t="shared" si="12"/>
        <v>0</v>
      </c>
      <c r="AY67">
        <f t="shared" si="12"/>
        <v>1</v>
      </c>
      <c r="AZ67">
        <f t="shared" si="12"/>
        <v>0</v>
      </c>
      <c r="BA67">
        <f t="shared" si="12"/>
        <v>0</v>
      </c>
      <c r="BB67">
        <f t="shared" si="11"/>
        <v>0</v>
      </c>
      <c r="BC67">
        <f t="shared" si="11"/>
        <v>9</v>
      </c>
    </row>
    <row r="68" spans="1:55" x14ac:dyDescent="0.2">
      <c r="A68" s="1">
        <v>43695</v>
      </c>
      <c r="B68">
        <f>('Pink hourly counts 2005'!B68)*3</f>
        <v>3</v>
      </c>
      <c r="C68">
        <f>('Pink hourly counts 2005'!C68)*3</f>
        <v>0</v>
      </c>
      <c r="D68">
        <f>('Pink hourly counts 2005'!D68)*3</f>
        <v>0</v>
      </c>
      <c r="E68">
        <f>('Pink hourly counts 2005'!E68)*3</f>
        <v>3</v>
      </c>
      <c r="F68">
        <f>('Pink hourly counts 2005'!F68)*3</f>
        <v>0</v>
      </c>
      <c r="G68">
        <f>('Pink hourly counts 2005'!G68)*3</f>
        <v>0</v>
      </c>
      <c r="H68">
        <f>('Pink hourly counts 2005'!H68)*3</f>
        <v>0</v>
      </c>
      <c r="I68">
        <f>('Pink hourly counts 2005'!I68)*3</f>
        <v>0</v>
      </c>
      <c r="J68">
        <f>('Pink hourly counts 2005'!J68)*3</f>
        <v>0</v>
      </c>
      <c r="K68">
        <f>('Pink hourly counts 2005'!K68)*3</f>
        <v>0</v>
      </c>
      <c r="L68">
        <f>('Pink hourly counts 2005'!L68)*3</f>
        <v>0</v>
      </c>
      <c r="M68">
        <f>('Pink hourly counts 2005'!M68)*3</f>
        <v>0</v>
      </c>
      <c r="N68">
        <f>('Pink hourly counts 2005'!N68)*3</f>
        <v>3</v>
      </c>
      <c r="O68">
        <f>('Pink hourly counts 2005'!O68)*3</f>
        <v>3</v>
      </c>
      <c r="P68">
        <f>('Pink hourly counts 2005'!P68)*3</f>
        <v>3</v>
      </c>
      <c r="Q68">
        <f>('Pink hourly counts 2005'!Q68)*3</f>
        <v>0</v>
      </c>
      <c r="R68">
        <f>('Pink hourly counts 2005'!R68)*3</f>
        <v>3</v>
      </c>
      <c r="S68">
        <f>('Pink hourly counts 2005'!S68)*3</f>
        <v>0</v>
      </c>
      <c r="T68">
        <f>('Pink hourly counts 2005'!T68)*3</f>
        <v>0</v>
      </c>
      <c r="U68">
        <f>('Pink hourly counts 2005'!U68)*3</f>
        <v>0</v>
      </c>
      <c r="V68">
        <f>('Pink hourly counts 2005'!V68)*3</f>
        <v>0</v>
      </c>
      <c r="W68">
        <f>('Pink hourly counts 2005'!W68)*3</f>
        <v>0</v>
      </c>
      <c r="X68">
        <f>('Pink hourly counts 2005'!X68)*3</f>
        <v>0</v>
      </c>
      <c r="Y68">
        <f>('Pink hourly counts 2005'!Y68)*3</f>
        <v>6</v>
      </c>
      <c r="Z68">
        <f t="shared" si="3"/>
        <v>24</v>
      </c>
      <c r="AB68">
        <f t="shared" si="4"/>
        <v>24</v>
      </c>
      <c r="AC68">
        <f t="shared" si="5"/>
        <v>34.434782608695663</v>
      </c>
      <c r="AE68">
        <f t="shared" si="6"/>
        <v>24</v>
      </c>
      <c r="AF68">
        <f t="shared" si="0"/>
        <v>0.2391304347826087</v>
      </c>
      <c r="AG68">
        <f t="shared" si="14"/>
        <v>1</v>
      </c>
      <c r="AH68">
        <f t="shared" si="14"/>
        <v>0</v>
      </c>
      <c r="AI68">
        <f t="shared" si="14"/>
        <v>1</v>
      </c>
      <c r="AJ68">
        <f t="shared" si="14"/>
        <v>1</v>
      </c>
      <c r="AK68">
        <f t="shared" si="14"/>
        <v>0</v>
      </c>
      <c r="AL68">
        <f t="shared" si="14"/>
        <v>0</v>
      </c>
      <c r="AM68">
        <f t="shared" si="14"/>
        <v>0</v>
      </c>
      <c r="AN68">
        <f t="shared" si="14"/>
        <v>0</v>
      </c>
      <c r="AO68">
        <f t="shared" si="14"/>
        <v>0</v>
      </c>
      <c r="AP68">
        <f t="shared" si="14"/>
        <v>0</v>
      </c>
      <c r="AQ68">
        <f t="shared" si="14"/>
        <v>0</v>
      </c>
      <c r="AR68">
        <f t="shared" si="14"/>
        <v>1</v>
      </c>
      <c r="AS68">
        <f t="shared" si="14"/>
        <v>0</v>
      </c>
      <c r="AT68">
        <f t="shared" si="14"/>
        <v>0</v>
      </c>
      <c r="AU68">
        <f t="shared" si="13"/>
        <v>1</v>
      </c>
      <c r="AV68">
        <f t="shared" si="13"/>
        <v>1</v>
      </c>
      <c r="AW68">
        <f t="shared" si="12"/>
        <v>1</v>
      </c>
      <c r="AX68">
        <f t="shared" si="12"/>
        <v>0</v>
      </c>
      <c r="AY68">
        <f t="shared" si="12"/>
        <v>0</v>
      </c>
      <c r="AZ68">
        <f t="shared" si="12"/>
        <v>0</v>
      </c>
      <c r="BA68">
        <f t="shared" si="12"/>
        <v>0</v>
      </c>
      <c r="BB68">
        <f t="shared" si="11"/>
        <v>0</v>
      </c>
      <c r="BC68">
        <f t="shared" si="11"/>
        <v>4</v>
      </c>
    </row>
    <row r="69" spans="1:55" x14ac:dyDescent="0.2">
      <c r="A69" s="1">
        <v>43696</v>
      </c>
      <c r="B69">
        <f>('Pink hourly counts 2005'!B69)*3</f>
        <v>0</v>
      </c>
      <c r="C69">
        <f>('Pink hourly counts 2005'!C69)*3</f>
        <v>0</v>
      </c>
      <c r="D69">
        <f>('Pink hourly counts 2005'!D69)*3</f>
        <v>0</v>
      </c>
      <c r="E69">
        <f>('Pink hourly counts 2005'!E69)*3</f>
        <v>0</v>
      </c>
      <c r="F69">
        <f>('Pink hourly counts 2005'!F69)*3</f>
        <v>0</v>
      </c>
      <c r="G69">
        <f>('Pink hourly counts 2005'!G69)*3</f>
        <v>0</v>
      </c>
      <c r="H69">
        <f>('Pink hourly counts 2005'!H69)*3</f>
        <v>0</v>
      </c>
      <c r="I69">
        <f>('Pink hourly counts 2005'!I69)*3</f>
        <v>0</v>
      </c>
      <c r="J69">
        <f>('Pink hourly counts 2005'!J69)*3</f>
        <v>3</v>
      </c>
      <c r="K69">
        <f>('Pink hourly counts 2005'!K69)*3</f>
        <v>0</v>
      </c>
      <c r="L69">
        <f>('Pink hourly counts 2005'!L69)*3</f>
        <v>0</v>
      </c>
      <c r="M69">
        <f>('Pink hourly counts 2005'!M69)*3</f>
        <v>0</v>
      </c>
      <c r="N69">
        <f>('Pink hourly counts 2005'!N69)*3</f>
        <v>0</v>
      </c>
      <c r="O69">
        <f>('Pink hourly counts 2005'!O69)*3</f>
        <v>0</v>
      </c>
      <c r="P69">
        <f>('Pink hourly counts 2005'!P69)*3</f>
        <v>0</v>
      </c>
      <c r="Q69">
        <f>('Pink hourly counts 2005'!Q69)*3</f>
        <v>-3</v>
      </c>
      <c r="R69">
        <f>('Pink hourly counts 2005'!R69)*3</f>
        <v>0</v>
      </c>
      <c r="S69">
        <f>('Pink hourly counts 2005'!S69)*3</f>
        <v>-3</v>
      </c>
      <c r="T69">
        <f>('Pink hourly counts 2005'!T69)*3</f>
        <v>-3</v>
      </c>
      <c r="U69">
        <f>('Pink hourly counts 2005'!U69)*3</f>
        <v>-3</v>
      </c>
      <c r="V69">
        <f>('Pink hourly counts 2005'!V69)*3</f>
        <v>-3</v>
      </c>
      <c r="W69">
        <f>('Pink hourly counts 2005'!W69)*3</f>
        <v>3</v>
      </c>
      <c r="X69">
        <f>('Pink hourly counts 2005'!X69)*3</f>
        <v>6</v>
      </c>
      <c r="Y69">
        <f>('Pink hourly counts 2005'!Y69)*3</f>
        <v>0</v>
      </c>
      <c r="Z69">
        <f t="shared" si="3"/>
        <v>-3</v>
      </c>
      <c r="AB69">
        <f t="shared" si="4"/>
        <v>-3</v>
      </c>
      <c r="AC69">
        <f t="shared" si="5"/>
        <v>43.826086956521749</v>
      </c>
      <c r="AE69">
        <f t="shared" si="6"/>
        <v>24</v>
      </c>
      <c r="AF69">
        <f t="shared" si="0"/>
        <v>0.30434782608695654</v>
      </c>
      <c r="AG69">
        <f t="shared" si="14"/>
        <v>0</v>
      </c>
      <c r="AH69">
        <f t="shared" si="14"/>
        <v>0</v>
      </c>
      <c r="AI69">
        <f t="shared" si="14"/>
        <v>0</v>
      </c>
      <c r="AJ69">
        <f t="shared" si="14"/>
        <v>0</v>
      </c>
      <c r="AK69">
        <f t="shared" si="14"/>
        <v>0</v>
      </c>
      <c r="AL69">
        <f t="shared" si="14"/>
        <v>0</v>
      </c>
      <c r="AM69">
        <f t="shared" si="14"/>
        <v>0</v>
      </c>
      <c r="AN69">
        <f t="shared" si="14"/>
        <v>1</v>
      </c>
      <c r="AO69">
        <f t="shared" si="14"/>
        <v>1</v>
      </c>
      <c r="AP69">
        <f t="shared" si="14"/>
        <v>0</v>
      </c>
      <c r="AQ69">
        <f t="shared" si="14"/>
        <v>0</v>
      </c>
      <c r="AR69">
        <f t="shared" si="14"/>
        <v>0</v>
      </c>
      <c r="AS69">
        <f t="shared" si="14"/>
        <v>0</v>
      </c>
      <c r="AT69">
        <f t="shared" si="14"/>
        <v>0</v>
      </c>
      <c r="AU69">
        <f t="shared" si="13"/>
        <v>1</v>
      </c>
      <c r="AV69">
        <f t="shared" si="13"/>
        <v>1</v>
      </c>
      <c r="AW69">
        <f t="shared" si="12"/>
        <v>1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4</v>
      </c>
      <c r="BB69">
        <f t="shared" si="11"/>
        <v>1</v>
      </c>
      <c r="BC69">
        <f t="shared" si="11"/>
        <v>4</v>
      </c>
    </row>
    <row r="70" spans="1:55" x14ac:dyDescent="0.2">
      <c r="A70" s="1">
        <v>43697</v>
      </c>
      <c r="B70">
        <f>('Pink hourly counts 2005'!B70)*3</f>
        <v>0</v>
      </c>
      <c r="C70">
        <f>('Pink hourly counts 2005'!C70)*3</f>
        <v>0</v>
      </c>
      <c r="D70">
        <f>('Pink hourly counts 2005'!D70)*3</f>
        <v>0</v>
      </c>
      <c r="E70">
        <f>('Pink hourly counts 2005'!E70)*3</f>
        <v>0</v>
      </c>
      <c r="F70">
        <f>('Pink hourly counts 2005'!F70)*3</f>
        <v>3</v>
      </c>
      <c r="G70">
        <f>('Pink hourly counts 2005'!G70)*3</f>
        <v>0</v>
      </c>
      <c r="H70">
        <f>('Pink hourly counts 2005'!H70)*3</f>
        <v>0</v>
      </c>
      <c r="I70">
        <f>('Pink hourly counts 2005'!I70)*3</f>
        <v>0</v>
      </c>
      <c r="J70">
        <f>('Pink hourly counts 2005'!J70)*3</f>
        <v>0</v>
      </c>
      <c r="K70">
        <f>('Pink hourly counts 2005'!K70)*3</f>
        <v>0</v>
      </c>
      <c r="L70">
        <f>('Pink hourly counts 2005'!L70)*3</f>
        <v>0</v>
      </c>
      <c r="M70">
        <f>('Pink hourly counts 2005'!M70)*3</f>
        <v>0</v>
      </c>
      <c r="N70">
        <f>('Pink hourly counts 2005'!N70)*3</f>
        <v>0</v>
      </c>
      <c r="O70">
        <f>('Pink hourly counts 2005'!O70)*3</f>
        <v>3</v>
      </c>
      <c r="P70">
        <f>('Pink hourly counts 2005'!P70)*3</f>
        <v>0</v>
      </c>
      <c r="Q70">
        <f>('Pink hourly counts 2005'!Q70)*3</f>
        <v>0</v>
      </c>
      <c r="R70">
        <f>('Pink hourly counts 2005'!R70)*3</f>
        <v>0</v>
      </c>
      <c r="S70">
        <f>('Pink hourly counts 2005'!S70)*3</f>
        <v>-3</v>
      </c>
      <c r="T70">
        <f>('Pink hourly counts 2005'!T70)*3</f>
        <v>-3</v>
      </c>
      <c r="U70">
        <f>('Pink hourly counts 2005'!U70)*3</f>
        <v>-6</v>
      </c>
      <c r="V70">
        <f>('Pink hourly counts 2005'!V70)*3</f>
        <v>9</v>
      </c>
      <c r="W70">
        <f>('Pink hourly counts 2005'!W70)*3</f>
        <v>-3</v>
      </c>
      <c r="X70">
        <f>('Pink hourly counts 2005'!X70)*3</f>
        <v>0</v>
      </c>
      <c r="Y70">
        <f>('Pink hourly counts 2005'!Y70)*3</f>
        <v>-3</v>
      </c>
      <c r="Z70">
        <f t="shared" si="3"/>
        <v>-3</v>
      </c>
      <c r="AB70">
        <f t="shared" si="4"/>
        <v>-3</v>
      </c>
      <c r="AC70">
        <f t="shared" si="5"/>
        <v>153.39130434782612</v>
      </c>
      <c r="AE70">
        <f t="shared" si="6"/>
        <v>24</v>
      </c>
      <c r="AF70">
        <f t="shared" si="0"/>
        <v>1.0652173913043479</v>
      </c>
      <c r="AG70">
        <f t="shared" si="14"/>
        <v>0</v>
      </c>
      <c r="AH70">
        <f t="shared" si="14"/>
        <v>0</v>
      </c>
      <c r="AI70">
        <f t="shared" si="14"/>
        <v>0</v>
      </c>
      <c r="AJ70">
        <f t="shared" si="14"/>
        <v>1</v>
      </c>
      <c r="AK70">
        <f t="shared" si="14"/>
        <v>1</v>
      </c>
      <c r="AL70">
        <f t="shared" si="14"/>
        <v>0</v>
      </c>
      <c r="AM70">
        <f t="shared" si="14"/>
        <v>0</v>
      </c>
      <c r="AN70">
        <f t="shared" si="14"/>
        <v>0</v>
      </c>
      <c r="AO70">
        <f t="shared" si="14"/>
        <v>0</v>
      </c>
      <c r="AP70">
        <f t="shared" si="14"/>
        <v>0</v>
      </c>
      <c r="AQ70">
        <f t="shared" si="14"/>
        <v>0</v>
      </c>
      <c r="AR70">
        <f t="shared" si="14"/>
        <v>0</v>
      </c>
      <c r="AS70">
        <f t="shared" si="14"/>
        <v>1</v>
      </c>
      <c r="AT70">
        <f t="shared" si="14"/>
        <v>1</v>
      </c>
      <c r="AU70">
        <f t="shared" si="13"/>
        <v>0</v>
      </c>
      <c r="AV70">
        <f t="shared" si="13"/>
        <v>0</v>
      </c>
      <c r="AW70">
        <f t="shared" si="12"/>
        <v>1</v>
      </c>
      <c r="AX70">
        <f t="shared" si="12"/>
        <v>0</v>
      </c>
      <c r="AY70">
        <f t="shared" si="12"/>
        <v>1</v>
      </c>
      <c r="AZ70">
        <f t="shared" si="12"/>
        <v>25</v>
      </c>
      <c r="BA70">
        <f t="shared" si="12"/>
        <v>16</v>
      </c>
      <c r="BB70">
        <f t="shared" si="11"/>
        <v>1</v>
      </c>
      <c r="BC70">
        <f t="shared" si="11"/>
        <v>1</v>
      </c>
    </row>
    <row r="71" spans="1:55" x14ac:dyDescent="0.2">
      <c r="A71" s="1">
        <v>43698</v>
      </c>
      <c r="B71">
        <f>('Pink hourly counts 2005'!B71)*3</f>
        <v>0</v>
      </c>
      <c r="C71">
        <f>('Pink hourly counts 2005'!C71)*3</f>
        <v>0</v>
      </c>
      <c r="D71">
        <f>('Pink hourly counts 2005'!D71)*3</f>
        <v>0</v>
      </c>
      <c r="E71">
        <f>('Pink hourly counts 2005'!E71)*3</f>
        <v>0</v>
      </c>
      <c r="F71">
        <f>('Pink hourly counts 2005'!F71)*3</f>
        <v>0</v>
      </c>
      <c r="G71">
        <f>('Pink hourly counts 2005'!G71)*3</f>
        <v>0</v>
      </c>
      <c r="H71">
        <f>('Pink hourly counts 2005'!H71)*3</f>
        <v>0</v>
      </c>
      <c r="I71">
        <f>('Pink hourly counts 2005'!I71)*3</f>
        <v>0</v>
      </c>
      <c r="J71">
        <f>('Pink hourly counts 2005'!J71)*3</f>
        <v>0</v>
      </c>
      <c r="K71">
        <f>('Pink hourly counts 2005'!K71)*3</f>
        <v>3</v>
      </c>
      <c r="L71">
        <f>('Pink hourly counts 2005'!L71)*3</f>
        <v>0</v>
      </c>
      <c r="M71">
        <f>('Pink hourly counts 2005'!M71)*3</f>
        <v>0</v>
      </c>
      <c r="N71">
        <f>('Pink hourly counts 2005'!N71)*3</f>
        <v>0</v>
      </c>
      <c r="O71">
        <f>('Pink hourly counts 2005'!O71)*3</f>
        <v>0</v>
      </c>
      <c r="P71">
        <f>('Pink hourly counts 2005'!P71)*3</f>
        <v>0</v>
      </c>
      <c r="Q71">
        <f>('Pink hourly counts 2005'!Q71)*3</f>
        <v>0</v>
      </c>
      <c r="R71">
        <f>('Pink hourly counts 2005'!R71)*3</f>
        <v>0</v>
      </c>
      <c r="S71">
        <f>('Pink hourly counts 2005'!S71)*3</f>
        <v>0</v>
      </c>
      <c r="T71">
        <f>('Pink hourly counts 2005'!T71)*3</f>
        <v>0</v>
      </c>
      <c r="U71">
        <f>('Pink hourly counts 2005'!U71)*3</f>
        <v>0</v>
      </c>
      <c r="V71">
        <f>('Pink hourly counts 2005'!V71)*3</f>
        <v>0</v>
      </c>
      <c r="W71">
        <f>('Pink hourly counts 2005'!W71)*3</f>
        <v>-6</v>
      </c>
      <c r="X71">
        <f>('Pink hourly counts 2005'!X71)*3</f>
        <v>0</v>
      </c>
      <c r="Y71">
        <f>('Pink hourly counts 2005'!Y71)*3</f>
        <v>0</v>
      </c>
      <c r="Z71">
        <f t="shared" si="3"/>
        <v>-3</v>
      </c>
      <c r="AB71">
        <f t="shared" si="4"/>
        <v>-3</v>
      </c>
      <c r="AC71">
        <f t="shared" si="5"/>
        <v>31.304347826086961</v>
      </c>
      <c r="AE71">
        <f t="shared" si="6"/>
        <v>24</v>
      </c>
      <c r="AF71">
        <f t="shared" ref="AF71:AF86" si="15">SUM(AG71:BC71)/(2*(AE71-1))</f>
        <v>0.21739130434782608</v>
      </c>
      <c r="AG71">
        <f t="shared" si="14"/>
        <v>0</v>
      </c>
      <c r="AH71">
        <f t="shared" si="14"/>
        <v>0</v>
      </c>
      <c r="AI71">
        <f t="shared" si="14"/>
        <v>0</v>
      </c>
      <c r="AJ71">
        <f t="shared" si="14"/>
        <v>0</v>
      </c>
      <c r="AK71">
        <f t="shared" si="14"/>
        <v>0</v>
      </c>
      <c r="AL71">
        <f t="shared" si="14"/>
        <v>0</v>
      </c>
      <c r="AM71">
        <f t="shared" si="14"/>
        <v>0</v>
      </c>
      <c r="AN71">
        <f t="shared" si="14"/>
        <v>0</v>
      </c>
      <c r="AO71">
        <f t="shared" si="14"/>
        <v>1</v>
      </c>
      <c r="AP71">
        <f t="shared" si="14"/>
        <v>1</v>
      </c>
      <c r="AQ71">
        <f t="shared" si="14"/>
        <v>0</v>
      </c>
      <c r="AR71">
        <f t="shared" si="14"/>
        <v>0</v>
      </c>
      <c r="AS71">
        <f t="shared" si="14"/>
        <v>0</v>
      </c>
      <c r="AT71">
        <f t="shared" si="14"/>
        <v>0</v>
      </c>
      <c r="AU71">
        <f t="shared" si="13"/>
        <v>0</v>
      </c>
      <c r="AV71">
        <f t="shared" si="13"/>
        <v>0</v>
      </c>
      <c r="AW71">
        <f t="shared" si="12"/>
        <v>0</v>
      </c>
      <c r="AX71">
        <f t="shared" si="12"/>
        <v>0</v>
      </c>
      <c r="AY71">
        <f t="shared" si="12"/>
        <v>0</v>
      </c>
      <c r="AZ71">
        <f t="shared" si="12"/>
        <v>0</v>
      </c>
      <c r="BA71">
        <f t="shared" si="12"/>
        <v>4</v>
      </c>
      <c r="BB71">
        <f t="shared" si="11"/>
        <v>4</v>
      </c>
      <c r="BC71">
        <f t="shared" si="11"/>
        <v>0</v>
      </c>
    </row>
    <row r="72" spans="1:55" x14ac:dyDescent="0.2">
      <c r="A72" s="1">
        <v>43699</v>
      </c>
      <c r="B72">
        <f>('Pink hourly counts 2005'!B72)*3</f>
        <v>0</v>
      </c>
      <c r="C72">
        <f>('Pink hourly counts 2005'!C72)*3</f>
        <v>0</v>
      </c>
      <c r="D72">
        <f>('Pink hourly counts 2005'!D72)*3</f>
        <v>0</v>
      </c>
      <c r="E72">
        <f>('Pink hourly counts 2005'!E72)*3</f>
        <v>0</v>
      </c>
      <c r="F72">
        <f>('Pink hourly counts 2005'!F72)*3</f>
        <v>0</v>
      </c>
      <c r="G72">
        <f>('Pink hourly counts 2005'!G72)*3</f>
        <v>0</v>
      </c>
      <c r="H72">
        <f>('Pink hourly counts 2005'!H72)*3</f>
        <v>0</v>
      </c>
      <c r="I72">
        <f>('Pink hourly counts 2005'!I72)*3</f>
        <v>0</v>
      </c>
      <c r="J72">
        <f>('Pink hourly counts 2005'!J72)*3</f>
        <v>0</v>
      </c>
      <c r="K72">
        <f>('Pink hourly counts 2005'!K72)*3</f>
        <v>0</v>
      </c>
      <c r="L72">
        <f>('Pink hourly counts 2005'!L72)*3</f>
        <v>0</v>
      </c>
      <c r="M72">
        <f>('Pink hourly counts 2005'!M72)*3</f>
        <v>0</v>
      </c>
      <c r="N72">
        <f>('Pink hourly counts 2005'!N72)*3</f>
        <v>0</v>
      </c>
      <c r="O72">
        <f>('Pink hourly counts 2005'!O72)*3</f>
        <v>0</v>
      </c>
      <c r="P72">
        <f>('Pink hourly counts 2005'!P72)*3</f>
        <v>0</v>
      </c>
      <c r="Q72">
        <f>('Pink hourly counts 2005'!Q72)*3</f>
        <v>0</v>
      </c>
      <c r="R72">
        <f>('Pink hourly counts 2005'!R72)*3</f>
        <v>0</v>
      </c>
      <c r="S72">
        <f>('Pink hourly counts 2005'!S72)*3</f>
        <v>0</v>
      </c>
      <c r="T72">
        <f>('Pink hourly counts 2005'!T72)*3</f>
        <v>0</v>
      </c>
      <c r="U72">
        <f>('Pink hourly counts 2005'!U72)*3</f>
        <v>0</v>
      </c>
      <c r="V72">
        <f>('Pink hourly counts 2005'!V72)*3</f>
        <v>0</v>
      </c>
      <c r="W72">
        <f>('Pink hourly counts 2005'!W72)*3</f>
        <v>0</v>
      </c>
      <c r="X72">
        <f>('Pink hourly counts 2005'!X72)*3</f>
        <v>0</v>
      </c>
      <c r="Y72">
        <f>('Pink hourly counts 2005'!Y72)*3</f>
        <v>0</v>
      </c>
      <c r="Z72">
        <f t="shared" ref="Z72:Z93" si="16">SUM(B72:Y72)</f>
        <v>0</v>
      </c>
      <c r="AB72">
        <f t="shared" ref="AB72:AB93" si="17">ROUND(SUM(B72:Y72),0)</f>
        <v>0</v>
      </c>
      <c r="AC72">
        <f t="shared" ref="AC72:AC93" si="18">(1-AE72/72)*72^2*(AF72/AE72)</f>
        <v>0</v>
      </c>
      <c r="AE72">
        <f t="shared" ref="AE72:AE93" si="19">$AE$1</f>
        <v>24</v>
      </c>
      <c r="AF72">
        <f t="shared" si="15"/>
        <v>0</v>
      </c>
      <c r="AG72">
        <f t="shared" si="14"/>
        <v>0</v>
      </c>
      <c r="AH72">
        <f t="shared" si="14"/>
        <v>0</v>
      </c>
      <c r="AI72">
        <f t="shared" si="14"/>
        <v>0</v>
      </c>
      <c r="AJ72">
        <f t="shared" si="14"/>
        <v>0</v>
      </c>
      <c r="AK72">
        <f t="shared" si="14"/>
        <v>0</v>
      </c>
      <c r="AL72">
        <f t="shared" si="14"/>
        <v>0</v>
      </c>
      <c r="AM72">
        <f t="shared" si="14"/>
        <v>0</v>
      </c>
      <c r="AN72">
        <f t="shared" si="14"/>
        <v>0</v>
      </c>
      <c r="AO72">
        <f t="shared" si="14"/>
        <v>0</v>
      </c>
      <c r="AP72">
        <f t="shared" si="14"/>
        <v>0</v>
      </c>
      <c r="AQ72">
        <f t="shared" si="14"/>
        <v>0</v>
      </c>
      <c r="AR72">
        <f t="shared" si="14"/>
        <v>0</v>
      </c>
      <c r="AS72">
        <f t="shared" si="14"/>
        <v>0</v>
      </c>
      <c r="AT72">
        <f t="shared" si="14"/>
        <v>0</v>
      </c>
      <c r="AU72">
        <f t="shared" si="13"/>
        <v>0</v>
      </c>
      <c r="AV72">
        <f t="shared" si="13"/>
        <v>0</v>
      </c>
      <c r="AW72">
        <f t="shared" si="12"/>
        <v>0</v>
      </c>
      <c r="AX72">
        <f t="shared" si="12"/>
        <v>0</v>
      </c>
      <c r="AY72">
        <f t="shared" si="12"/>
        <v>0</v>
      </c>
      <c r="AZ72">
        <f t="shared" si="12"/>
        <v>0</v>
      </c>
      <c r="BA72">
        <f t="shared" si="12"/>
        <v>0</v>
      </c>
      <c r="BB72">
        <f t="shared" si="11"/>
        <v>0</v>
      </c>
      <c r="BC72">
        <f t="shared" si="11"/>
        <v>0</v>
      </c>
    </row>
    <row r="73" spans="1:55" x14ac:dyDescent="0.2">
      <c r="A73" s="1">
        <v>43700</v>
      </c>
      <c r="B73">
        <f>('Pink hourly counts 2005'!B73)*3</f>
        <v>0</v>
      </c>
      <c r="C73">
        <f>('Pink hourly counts 2005'!C73)*3</f>
        <v>0</v>
      </c>
      <c r="D73">
        <f>('Pink hourly counts 2005'!D73)*3</f>
        <v>0</v>
      </c>
      <c r="E73">
        <f>('Pink hourly counts 2005'!E73)*3</f>
        <v>0</v>
      </c>
      <c r="F73">
        <f>('Pink hourly counts 2005'!F73)*3</f>
        <v>3</v>
      </c>
      <c r="G73">
        <f>('Pink hourly counts 2005'!G73)*3</f>
        <v>0</v>
      </c>
      <c r="H73">
        <f>('Pink hourly counts 2005'!H73)*3</f>
        <v>0</v>
      </c>
      <c r="I73">
        <f>('Pink hourly counts 2005'!I73)*3</f>
        <v>0</v>
      </c>
      <c r="J73">
        <f>('Pink hourly counts 2005'!J73)*3</f>
        <v>0</v>
      </c>
      <c r="K73">
        <f>('Pink hourly counts 2005'!K73)*3</f>
        <v>0</v>
      </c>
      <c r="L73">
        <f>('Pink hourly counts 2005'!L73)*3</f>
        <v>0</v>
      </c>
      <c r="M73">
        <f>('Pink hourly counts 2005'!M73)*3</f>
        <v>0</v>
      </c>
      <c r="N73">
        <f>('Pink hourly counts 2005'!N73)*3</f>
        <v>0</v>
      </c>
      <c r="O73">
        <f>('Pink hourly counts 2005'!O73)*3</f>
        <v>0</v>
      </c>
      <c r="P73">
        <f>('Pink hourly counts 2005'!P73)*3</f>
        <v>0</v>
      </c>
      <c r="Q73">
        <f>('Pink hourly counts 2005'!Q73)*3</f>
        <v>0</v>
      </c>
      <c r="R73">
        <f>('Pink hourly counts 2005'!R73)*3</f>
        <v>0</v>
      </c>
      <c r="S73">
        <f>('Pink hourly counts 2005'!S73)*3</f>
        <v>0</v>
      </c>
      <c r="T73">
        <f>('Pink hourly counts 2005'!T73)*3</f>
        <v>0</v>
      </c>
      <c r="U73">
        <f>('Pink hourly counts 2005'!U73)*3</f>
        <v>0</v>
      </c>
      <c r="V73">
        <f>('Pink hourly counts 2005'!V73)*3</f>
        <v>0</v>
      </c>
      <c r="W73">
        <f>('Pink hourly counts 2005'!W73)*3</f>
        <v>0</v>
      </c>
      <c r="X73">
        <f>('Pink hourly counts 2005'!X73)*3</f>
        <v>0</v>
      </c>
      <c r="Y73">
        <f>('Pink hourly counts 2005'!Y73)*3</f>
        <v>0</v>
      </c>
      <c r="Z73">
        <f t="shared" si="16"/>
        <v>3</v>
      </c>
      <c r="AB73">
        <f t="shared" si="17"/>
        <v>3</v>
      </c>
      <c r="AC73">
        <f t="shared" si="18"/>
        <v>6.2608695652173925</v>
      </c>
      <c r="AE73">
        <f t="shared" si="19"/>
        <v>24</v>
      </c>
      <c r="AF73">
        <f t="shared" si="15"/>
        <v>4.3478260869565216E-2</v>
      </c>
      <c r="AG73">
        <f t="shared" si="14"/>
        <v>0</v>
      </c>
      <c r="AH73">
        <f t="shared" si="14"/>
        <v>0</v>
      </c>
      <c r="AI73">
        <f t="shared" si="14"/>
        <v>0</v>
      </c>
      <c r="AJ73">
        <f t="shared" si="14"/>
        <v>1</v>
      </c>
      <c r="AK73">
        <f t="shared" si="14"/>
        <v>1</v>
      </c>
      <c r="AL73">
        <f t="shared" si="14"/>
        <v>0</v>
      </c>
      <c r="AM73">
        <f t="shared" si="14"/>
        <v>0</v>
      </c>
      <c r="AN73">
        <f t="shared" si="14"/>
        <v>0</v>
      </c>
      <c r="AO73">
        <f t="shared" si="14"/>
        <v>0</v>
      </c>
      <c r="AP73">
        <f t="shared" si="14"/>
        <v>0</v>
      </c>
      <c r="AQ73">
        <f t="shared" si="14"/>
        <v>0</v>
      </c>
      <c r="AR73">
        <f t="shared" si="14"/>
        <v>0</v>
      </c>
      <c r="AS73">
        <f t="shared" si="14"/>
        <v>0</v>
      </c>
      <c r="AT73">
        <f t="shared" si="14"/>
        <v>0</v>
      </c>
      <c r="AU73">
        <f t="shared" si="13"/>
        <v>0</v>
      </c>
      <c r="AV73">
        <f t="shared" si="13"/>
        <v>0</v>
      </c>
      <c r="AW73">
        <f t="shared" si="12"/>
        <v>0</v>
      </c>
      <c r="AX73">
        <f t="shared" si="12"/>
        <v>0</v>
      </c>
      <c r="AY73">
        <f t="shared" si="12"/>
        <v>0</v>
      </c>
      <c r="AZ73">
        <f t="shared" si="12"/>
        <v>0</v>
      </c>
      <c r="BA73">
        <f t="shared" si="12"/>
        <v>0</v>
      </c>
      <c r="BB73">
        <f t="shared" si="11"/>
        <v>0</v>
      </c>
      <c r="BC73">
        <f t="shared" si="11"/>
        <v>0</v>
      </c>
    </row>
    <row r="74" spans="1:55" x14ac:dyDescent="0.2">
      <c r="A74" s="1">
        <v>43701</v>
      </c>
      <c r="B74">
        <f>('Pink hourly counts 2005'!B74)*3</f>
        <v>6</v>
      </c>
      <c r="C74">
        <f>('Pink hourly counts 2005'!C74)*3</f>
        <v>3</v>
      </c>
      <c r="D74">
        <f>('Pink hourly counts 2005'!D74)*3</f>
        <v>0</v>
      </c>
      <c r="E74">
        <f>('Pink hourly counts 2005'!E74)*3</f>
        <v>0</v>
      </c>
      <c r="F74">
        <f>('Pink hourly counts 2005'!F74)*3</f>
        <v>0</v>
      </c>
      <c r="G74">
        <f>('Pink hourly counts 2005'!G74)*3</f>
        <v>0</v>
      </c>
      <c r="H74">
        <f>('Pink hourly counts 2005'!H74)*3</f>
        <v>0</v>
      </c>
      <c r="I74">
        <f>('Pink hourly counts 2005'!I74)*3</f>
        <v>0</v>
      </c>
      <c r="J74">
        <f>('Pink hourly counts 2005'!J74)*3</f>
        <v>0</v>
      </c>
      <c r="K74">
        <f>('Pink hourly counts 2005'!K74)*3</f>
        <v>0</v>
      </c>
      <c r="L74">
        <f>('Pink hourly counts 2005'!L74)*3</f>
        <v>0</v>
      </c>
      <c r="M74">
        <f>('Pink hourly counts 2005'!M74)*3</f>
        <v>-3</v>
      </c>
      <c r="N74">
        <f>('Pink hourly counts 2005'!N74)*3</f>
        <v>0</v>
      </c>
      <c r="O74">
        <f>('Pink hourly counts 2005'!O74)*3</f>
        <v>0</v>
      </c>
      <c r="P74">
        <f>('Pink hourly counts 2005'!P74)*3</f>
        <v>0</v>
      </c>
      <c r="Q74">
        <f>('Pink hourly counts 2005'!Q74)*3</f>
        <v>0</v>
      </c>
      <c r="R74">
        <f>('Pink hourly counts 2005'!R74)*3</f>
        <v>0</v>
      </c>
      <c r="S74">
        <f>('Pink hourly counts 2005'!S74)*3</f>
        <v>0</v>
      </c>
      <c r="T74">
        <f>('Pink hourly counts 2005'!T74)*3</f>
        <v>0</v>
      </c>
      <c r="U74">
        <f>('Pink hourly counts 2005'!U74)*3</f>
        <v>0</v>
      </c>
      <c r="V74">
        <f>('Pink hourly counts 2005'!V74)*3</f>
        <v>0</v>
      </c>
      <c r="W74">
        <f>('Pink hourly counts 2005'!W74)*3</f>
        <v>0</v>
      </c>
      <c r="X74">
        <f>('Pink hourly counts 2005'!X74)*3</f>
        <v>0</v>
      </c>
      <c r="Y74">
        <f>('Pink hourly counts 2005'!Y74)*3</f>
        <v>0</v>
      </c>
      <c r="Z74">
        <f t="shared" si="16"/>
        <v>6</v>
      </c>
      <c r="AB74">
        <f t="shared" si="17"/>
        <v>6</v>
      </c>
      <c r="AC74">
        <f t="shared" si="18"/>
        <v>12.521739130434785</v>
      </c>
      <c r="AE74">
        <f t="shared" si="19"/>
        <v>24</v>
      </c>
      <c r="AF74">
        <f t="shared" si="15"/>
        <v>8.6956521739130432E-2</v>
      </c>
      <c r="AG74">
        <f t="shared" si="14"/>
        <v>1</v>
      </c>
      <c r="AH74">
        <f t="shared" si="14"/>
        <v>1</v>
      </c>
      <c r="AI74">
        <f t="shared" si="14"/>
        <v>0</v>
      </c>
      <c r="AJ74">
        <f t="shared" si="14"/>
        <v>0</v>
      </c>
      <c r="AK74">
        <f t="shared" si="14"/>
        <v>0</v>
      </c>
      <c r="AL74">
        <f t="shared" si="14"/>
        <v>0</v>
      </c>
      <c r="AM74">
        <f t="shared" si="14"/>
        <v>0</v>
      </c>
      <c r="AN74">
        <f t="shared" si="14"/>
        <v>0</v>
      </c>
      <c r="AO74">
        <f t="shared" si="14"/>
        <v>0</v>
      </c>
      <c r="AP74">
        <f t="shared" si="14"/>
        <v>0</v>
      </c>
      <c r="AQ74">
        <f t="shared" si="14"/>
        <v>1</v>
      </c>
      <c r="AR74">
        <f t="shared" si="14"/>
        <v>1</v>
      </c>
      <c r="AS74">
        <f t="shared" si="14"/>
        <v>0</v>
      </c>
      <c r="AT74">
        <f t="shared" si="14"/>
        <v>0</v>
      </c>
      <c r="AU74">
        <f t="shared" si="13"/>
        <v>0</v>
      </c>
      <c r="AV74">
        <f t="shared" si="13"/>
        <v>0</v>
      </c>
      <c r="AW74">
        <f t="shared" si="12"/>
        <v>0</v>
      </c>
      <c r="AX74">
        <f t="shared" si="12"/>
        <v>0</v>
      </c>
      <c r="AY74">
        <f t="shared" si="12"/>
        <v>0</v>
      </c>
      <c r="AZ74">
        <f t="shared" si="12"/>
        <v>0</v>
      </c>
      <c r="BA74">
        <f t="shared" si="12"/>
        <v>0</v>
      </c>
      <c r="BB74">
        <f t="shared" si="11"/>
        <v>0</v>
      </c>
      <c r="BC74">
        <f t="shared" si="11"/>
        <v>0</v>
      </c>
    </row>
    <row r="75" spans="1:55" x14ac:dyDescent="0.2">
      <c r="A75" s="1">
        <v>43702</v>
      </c>
      <c r="B75">
        <f>('Pink hourly counts 2005'!B75)*3</f>
        <v>0</v>
      </c>
      <c r="C75">
        <f>('Pink hourly counts 2005'!C75)*3</f>
        <v>0</v>
      </c>
      <c r="D75">
        <f>('Pink hourly counts 2005'!D75)*3</f>
        <v>0</v>
      </c>
      <c r="E75">
        <f>('Pink hourly counts 2005'!E75)*3</f>
        <v>0</v>
      </c>
      <c r="F75">
        <f>('Pink hourly counts 2005'!F75)*3</f>
        <v>0</v>
      </c>
      <c r="G75">
        <f>('Pink hourly counts 2005'!G75)*3</f>
        <v>0</v>
      </c>
      <c r="H75">
        <f>('Pink hourly counts 2005'!H75)*3</f>
        <v>0</v>
      </c>
      <c r="I75">
        <f>('Pink hourly counts 2005'!I75)*3</f>
        <v>0</v>
      </c>
      <c r="J75">
        <f>('Pink hourly counts 2005'!J75)*3</f>
        <v>0</v>
      </c>
      <c r="K75">
        <f>('Pink hourly counts 2005'!K75)*3</f>
        <v>0</v>
      </c>
      <c r="L75">
        <f>('Pink hourly counts 2005'!L75)*3</f>
        <v>0</v>
      </c>
      <c r="M75">
        <f>('Pink hourly counts 2005'!M75)*3</f>
        <v>0</v>
      </c>
      <c r="N75">
        <f>('Pink hourly counts 2005'!N75)*3</f>
        <v>0</v>
      </c>
      <c r="O75">
        <f>('Pink hourly counts 2005'!O75)*3</f>
        <v>0</v>
      </c>
      <c r="P75">
        <f>('Pink hourly counts 2005'!P75)*3</f>
        <v>0</v>
      </c>
      <c r="Q75">
        <f>('Pink hourly counts 2005'!Q75)*3</f>
        <v>0</v>
      </c>
      <c r="R75">
        <f>('Pink hourly counts 2005'!R75)*3</f>
        <v>3</v>
      </c>
      <c r="S75">
        <f>('Pink hourly counts 2005'!S75)*3</f>
        <v>3</v>
      </c>
      <c r="T75">
        <f>('Pink hourly counts 2005'!T75)*3</f>
        <v>0</v>
      </c>
      <c r="U75">
        <f>('Pink hourly counts 2005'!U75)*3</f>
        <v>0</v>
      </c>
      <c r="V75">
        <f>('Pink hourly counts 2005'!V75)*3</f>
        <v>0</v>
      </c>
      <c r="W75">
        <f>('Pink hourly counts 2005'!W75)*3</f>
        <v>3</v>
      </c>
      <c r="X75">
        <f>('Pink hourly counts 2005'!X75)*3</f>
        <v>0</v>
      </c>
      <c r="Y75">
        <f>('Pink hourly counts 2005'!Y75)*3</f>
        <v>0</v>
      </c>
      <c r="Z75">
        <f t="shared" si="16"/>
        <v>9</v>
      </c>
      <c r="AB75">
        <f t="shared" si="17"/>
        <v>9</v>
      </c>
      <c r="AC75">
        <f t="shared" si="18"/>
        <v>12.521739130434785</v>
      </c>
      <c r="AE75">
        <f t="shared" si="19"/>
        <v>24</v>
      </c>
      <c r="AF75">
        <f t="shared" si="15"/>
        <v>8.6956521739130432E-2</v>
      </c>
      <c r="AG75">
        <f t="shared" si="14"/>
        <v>0</v>
      </c>
      <c r="AH75">
        <f t="shared" si="14"/>
        <v>0</v>
      </c>
      <c r="AI75">
        <f t="shared" si="14"/>
        <v>0</v>
      </c>
      <c r="AJ75">
        <f t="shared" ref="AJ75:AT86" si="20">(E75/3-F75/3)^2</f>
        <v>0</v>
      </c>
      <c r="AK75">
        <f t="shared" si="20"/>
        <v>0</v>
      </c>
      <c r="AL75">
        <f t="shared" si="20"/>
        <v>0</v>
      </c>
      <c r="AM75">
        <f t="shared" si="20"/>
        <v>0</v>
      </c>
      <c r="AN75">
        <f t="shared" si="20"/>
        <v>0</v>
      </c>
      <c r="AO75">
        <f t="shared" si="20"/>
        <v>0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13"/>
        <v>0</v>
      </c>
      <c r="AV75">
        <f t="shared" si="13"/>
        <v>1</v>
      </c>
      <c r="AW75">
        <f t="shared" si="12"/>
        <v>0</v>
      </c>
      <c r="AX75">
        <f t="shared" si="12"/>
        <v>1</v>
      </c>
      <c r="AY75">
        <f t="shared" si="12"/>
        <v>0</v>
      </c>
      <c r="AZ75">
        <f t="shared" si="12"/>
        <v>0</v>
      </c>
      <c r="BA75">
        <f t="shared" si="12"/>
        <v>1</v>
      </c>
      <c r="BB75">
        <f t="shared" si="11"/>
        <v>1</v>
      </c>
      <c r="BC75">
        <f t="shared" si="11"/>
        <v>0</v>
      </c>
    </row>
    <row r="76" spans="1:55" x14ac:dyDescent="0.2">
      <c r="A76" s="1">
        <v>43703</v>
      </c>
      <c r="B76">
        <f>('Pink hourly counts 2005'!B76)*3</f>
        <v>0</v>
      </c>
      <c r="C76">
        <f>('Pink hourly counts 2005'!C76)*3</f>
        <v>0</v>
      </c>
      <c r="D76">
        <f>('Pink hourly counts 2005'!D76)*3</f>
        <v>0</v>
      </c>
      <c r="E76">
        <f>('Pink hourly counts 2005'!E76)*3</f>
        <v>0</v>
      </c>
      <c r="F76">
        <f>('Pink hourly counts 2005'!F76)*3</f>
        <v>0</v>
      </c>
      <c r="G76">
        <f>('Pink hourly counts 2005'!G76)*3</f>
        <v>0</v>
      </c>
      <c r="H76">
        <f>('Pink hourly counts 2005'!H76)*3</f>
        <v>0</v>
      </c>
      <c r="I76">
        <f>('Pink hourly counts 2005'!I76)*3</f>
        <v>0</v>
      </c>
      <c r="J76">
        <f>('Pink hourly counts 2005'!J76)*3</f>
        <v>9</v>
      </c>
      <c r="K76">
        <f>('Pink hourly counts 2005'!K76)*3</f>
        <v>0</v>
      </c>
      <c r="L76">
        <f>('Pink hourly counts 2005'!L76)*3</f>
        <v>0</v>
      </c>
      <c r="M76">
        <f>('Pink hourly counts 2005'!M76)*3</f>
        <v>0</v>
      </c>
      <c r="N76">
        <f>('Pink hourly counts 2005'!N76)*3</f>
        <v>0</v>
      </c>
      <c r="O76">
        <f>('Pink hourly counts 2005'!O76)*3</f>
        <v>0</v>
      </c>
      <c r="P76">
        <f>('Pink hourly counts 2005'!P76)*3</f>
        <v>0</v>
      </c>
      <c r="Q76">
        <f>('Pink hourly counts 2005'!Q76)*3</f>
        <v>0</v>
      </c>
      <c r="R76">
        <f>('Pink hourly counts 2005'!R76)*3</f>
        <v>0</v>
      </c>
      <c r="S76">
        <f>('Pink hourly counts 2005'!S76)*3</f>
        <v>0</v>
      </c>
      <c r="T76">
        <f>('Pink hourly counts 2005'!T76)*3</f>
        <v>3</v>
      </c>
      <c r="U76">
        <f>('Pink hourly counts 2005'!U76)*3</f>
        <v>0</v>
      </c>
      <c r="V76">
        <f>('Pink hourly counts 2005'!V76)*3</f>
        <v>0</v>
      </c>
      <c r="W76">
        <f>('Pink hourly counts 2005'!W76)*3</f>
        <v>0</v>
      </c>
      <c r="X76">
        <f>('Pink hourly counts 2005'!X76)*3</f>
        <v>0</v>
      </c>
      <c r="Y76">
        <f>('Pink hourly counts 2005'!Y76)*3</f>
        <v>0</v>
      </c>
      <c r="Z76">
        <f t="shared" si="16"/>
        <v>12</v>
      </c>
      <c r="AB76">
        <f t="shared" si="17"/>
        <v>12</v>
      </c>
      <c r="AC76">
        <f t="shared" si="18"/>
        <v>62.608695652173921</v>
      </c>
      <c r="AE76">
        <f t="shared" si="19"/>
        <v>24</v>
      </c>
      <c r="AF76">
        <f t="shared" si="15"/>
        <v>0.43478260869565216</v>
      </c>
      <c r="AG76">
        <f t="shared" ref="AG76:AI86" si="21">(B76/3-C76/3)^2</f>
        <v>0</v>
      </c>
      <c r="AH76">
        <f t="shared" si="21"/>
        <v>0</v>
      </c>
      <c r="AI76">
        <f t="shared" si="21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0</v>
      </c>
      <c r="AN76">
        <f t="shared" si="20"/>
        <v>9</v>
      </c>
      <c r="AO76">
        <f t="shared" si="20"/>
        <v>9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13"/>
        <v>0</v>
      </c>
      <c r="AV76">
        <f t="shared" si="13"/>
        <v>0</v>
      </c>
      <c r="AW76">
        <f t="shared" si="12"/>
        <v>0</v>
      </c>
      <c r="AX76">
        <f t="shared" si="12"/>
        <v>1</v>
      </c>
      <c r="AY76">
        <f t="shared" si="12"/>
        <v>1</v>
      </c>
      <c r="AZ76">
        <f t="shared" si="12"/>
        <v>0</v>
      </c>
      <c r="BA76">
        <f t="shared" si="12"/>
        <v>0</v>
      </c>
      <c r="BB76">
        <f t="shared" si="11"/>
        <v>0</v>
      </c>
      <c r="BC76">
        <f t="shared" si="11"/>
        <v>0</v>
      </c>
    </row>
    <row r="77" spans="1:55" x14ac:dyDescent="0.2">
      <c r="A77" s="1">
        <v>43704</v>
      </c>
      <c r="B77">
        <f>('Pink hourly counts 2005'!B77)*3</f>
        <v>0</v>
      </c>
      <c r="C77">
        <f>('Pink hourly counts 2005'!C77)*3</f>
        <v>0</v>
      </c>
      <c r="D77">
        <f>('Pink hourly counts 2005'!D77)*3</f>
        <v>0</v>
      </c>
      <c r="E77">
        <f>('Pink hourly counts 2005'!E77)*3</f>
        <v>0</v>
      </c>
      <c r="F77">
        <f>('Pink hourly counts 2005'!F77)*3</f>
        <v>0</v>
      </c>
      <c r="G77">
        <f>('Pink hourly counts 2005'!G77)*3</f>
        <v>0</v>
      </c>
      <c r="H77">
        <f>('Pink hourly counts 2005'!H77)*3</f>
        <v>0</v>
      </c>
      <c r="I77">
        <f>('Pink hourly counts 2005'!I77)*3</f>
        <v>0</v>
      </c>
      <c r="J77">
        <f>('Pink hourly counts 2005'!J77)*3</f>
        <v>0</v>
      </c>
      <c r="K77">
        <f>('Pink hourly counts 2005'!K77)*3</f>
        <v>0</v>
      </c>
      <c r="L77">
        <f>('Pink hourly counts 2005'!L77)*3</f>
        <v>3</v>
      </c>
      <c r="M77">
        <f>('Pink hourly counts 2005'!M77)*3</f>
        <v>0</v>
      </c>
      <c r="N77">
        <f>('Pink hourly counts 2005'!N77)*3</f>
        <v>0</v>
      </c>
      <c r="O77">
        <f>('Pink hourly counts 2005'!O77)*3</f>
        <v>3</v>
      </c>
      <c r="P77">
        <f>('Pink hourly counts 2005'!P77)*3</f>
        <v>0</v>
      </c>
      <c r="Q77">
        <f>('Pink hourly counts 2005'!Q77)*3</f>
        <v>0</v>
      </c>
      <c r="R77">
        <f>('Pink hourly counts 2005'!R77)*3</f>
        <v>0</v>
      </c>
      <c r="S77">
        <f>('Pink hourly counts 2005'!S77)*3</f>
        <v>0</v>
      </c>
      <c r="T77">
        <f>('Pink hourly counts 2005'!T77)*3</f>
        <v>0</v>
      </c>
      <c r="U77">
        <f>('Pink hourly counts 2005'!U77)*3</f>
        <v>0</v>
      </c>
      <c r="V77">
        <f>('Pink hourly counts 2005'!V77)*3</f>
        <v>0</v>
      </c>
      <c r="W77">
        <f>('Pink hourly counts 2005'!W77)*3</f>
        <v>0</v>
      </c>
      <c r="X77">
        <f>('Pink hourly counts 2005'!X77)*3</f>
        <v>0</v>
      </c>
      <c r="Y77">
        <f>('Pink hourly counts 2005'!Y77)*3</f>
        <v>0</v>
      </c>
      <c r="Z77">
        <f t="shared" si="16"/>
        <v>6</v>
      </c>
      <c r="AB77">
        <f t="shared" si="17"/>
        <v>6</v>
      </c>
      <c r="AC77">
        <f t="shared" si="18"/>
        <v>12.521739130434785</v>
      </c>
      <c r="AE77">
        <f t="shared" si="19"/>
        <v>24</v>
      </c>
      <c r="AF77">
        <f t="shared" si="15"/>
        <v>8.6956521739130432E-2</v>
      </c>
      <c r="AG77">
        <f t="shared" si="21"/>
        <v>0</v>
      </c>
      <c r="AH77">
        <f t="shared" si="21"/>
        <v>0</v>
      </c>
      <c r="AI77">
        <f t="shared" si="21"/>
        <v>0</v>
      </c>
      <c r="AJ77">
        <f t="shared" si="20"/>
        <v>0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1</v>
      </c>
      <c r="AQ77">
        <f t="shared" si="20"/>
        <v>1</v>
      </c>
      <c r="AR77">
        <f t="shared" si="20"/>
        <v>0</v>
      </c>
      <c r="AS77">
        <f t="shared" si="20"/>
        <v>1</v>
      </c>
      <c r="AT77">
        <f t="shared" si="20"/>
        <v>1</v>
      </c>
      <c r="AU77">
        <f t="shared" si="13"/>
        <v>0</v>
      </c>
      <c r="AV77">
        <f t="shared" si="13"/>
        <v>0</v>
      </c>
      <c r="AW77">
        <f t="shared" si="12"/>
        <v>0</v>
      </c>
      <c r="AX77">
        <f t="shared" si="12"/>
        <v>0</v>
      </c>
      <c r="AY77">
        <f t="shared" si="12"/>
        <v>0</v>
      </c>
      <c r="AZ77">
        <f t="shared" si="12"/>
        <v>0</v>
      </c>
      <c r="BA77">
        <f t="shared" si="12"/>
        <v>0</v>
      </c>
      <c r="BB77">
        <f t="shared" si="11"/>
        <v>0</v>
      </c>
      <c r="BC77">
        <f t="shared" si="11"/>
        <v>0</v>
      </c>
    </row>
    <row r="78" spans="1:55" x14ac:dyDescent="0.2">
      <c r="A78" s="1">
        <v>43705</v>
      </c>
      <c r="B78">
        <f>('Pink hourly counts 2005'!B78)*3</f>
        <v>0</v>
      </c>
      <c r="C78">
        <f>('Pink hourly counts 2005'!C78)*3</f>
        <v>0</v>
      </c>
      <c r="D78">
        <f>('Pink hourly counts 2005'!D78)*3</f>
        <v>0</v>
      </c>
      <c r="E78">
        <f>('Pink hourly counts 2005'!E78)*3</f>
        <v>0</v>
      </c>
      <c r="F78">
        <f>('Pink hourly counts 2005'!F78)*3</f>
        <v>0</v>
      </c>
      <c r="G78">
        <f>('Pink hourly counts 2005'!G78)*3</f>
        <v>0</v>
      </c>
      <c r="H78">
        <f>('Pink hourly counts 2005'!H78)*3</f>
        <v>0</v>
      </c>
      <c r="I78">
        <f>('Pink hourly counts 2005'!I78)*3</f>
        <v>0</v>
      </c>
      <c r="J78">
        <f>('Pink hourly counts 2005'!J78)*3</f>
        <v>0</v>
      </c>
      <c r="K78">
        <f>('Pink hourly counts 2005'!K78)*3</f>
        <v>0</v>
      </c>
      <c r="L78">
        <f>('Pink hourly counts 2005'!L78)*3</f>
        <v>0</v>
      </c>
      <c r="M78">
        <f>('Pink hourly counts 2005'!M78)*3</f>
        <v>0</v>
      </c>
      <c r="N78">
        <f>('Pink hourly counts 2005'!N78)*3</f>
        <v>0</v>
      </c>
      <c r="O78">
        <f>('Pink hourly counts 2005'!O78)*3</f>
        <v>0</v>
      </c>
      <c r="P78">
        <f>('Pink hourly counts 2005'!P78)*3</f>
        <v>3</v>
      </c>
      <c r="Q78">
        <f>('Pink hourly counts 2005'!Q78)*3</f>
        <v>3</v>
      </c>
      <c r="R78">
        <f>('Pink hourly counts 2005'!R78)*3</f>
        <v>0</v>
      </c>
      <c r="S78">
        <f>('Pink hourly counts 2005'!S78)*3</f>
        <v>0</v>
      </c>
      <c r="T78">
        <f>('Pink hourly counts 2005'!T78)*3</f>
        <v>0</v>
      </c>
      <c r="U78">
        <f>('Pink hourly counts 2005'!U78)*3</f>
        <v>0</v>
      </c>
      <c r="V78">
        <f>('Pink hourly counts 2005'!V78)*3</f>
        <v>0</v>
      </c>
      <c r="W78">
        <f>('Pink hourly counts 2005'!W78)*3</f>
        <v>3</v>
      </c>
      <c r="X78">
        <f>('Pink hourly counts 2005'!X78)*3</f>
        <v>0</v>
      </c>
      <c r="Y78">
        <f>('Pink hourly counts 2005'!Y78)*3</f>
        <v>0</v>
      </c>
      <c r="Z78">
        <f t="shared" si="16"/>
        <v>9</v>
      </c>
      <c r="AB78">
        <f t="shared" si="17"/>
        <v>9</v>
      </c>
      <c r="AC78">
        <f t="shared" si="18"/>
        <v>12.521739130434785</v>
      </c>
      <c r="AE78">
        <f t="shared" si="19"/>
        <v>24</v>
      </c>
      <c r="AF78">
        <f t="shared" si="15"/>
        <v>8.6956521739130432E-2</v>
      </c>
      <c r="AG78">
        <f t="shared" si="21"/>
        <v>0</v>
      </c>
      <c r="AH78">
        <f t="shared" si="21"/>
        <v>0</v>
      </c>
      <c r="AI78">
        <f t="shared" si="21"/>
        <v>0</v>
      </c>
      <c r="AJ78">
        <f t="shared" si="20"/>
        <v>0</v>
      </c>
      <c r="AK78">
        <f t="shared" si="20"/>
        <v>0</v>
      </c>
      <c r="AL78">
        <f t="shared" si="20"/>
        <v>0</v>
      </c>
      <c r="AM78">
        <f t="shared" si="20"/>
        <v>0</v>
      </c>
      <c r="AN78">
        <f t="shared" si="20"/>
        <v>0</v>
      </c>
      <c r="AO78">
        <f t="shared" si="20"/>
        <v>0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1</v>
      </c>
      <c r="AU78">
        <f t="shared" si="13"/>
        <v>0</v>
      </c>
      <c r="AV78">
        <f t="shared" si="13"/>
        <v>1</v>
      </c>
      <c r="AW78">
        <f t="shared" si="12"/>
        <v>0</v>
      </c>
      <c r="AX78">
        <f t="shared" si="12"/>
        <v>0</v>
      </c>
      <c r="AY78">
        <f t="shared" si="12"/>
        <v>0</v>
      </c>
      <c r="AZ78">
        <f t="shared" si="12"/>
        <v>0</v>
      </c>
      <c r="BA78">
        <f t="shared" si="12"/>
        <v>1</v>
      </c>
      <c r="BB78">
        <f t="shared" si="11"/>
        <v>1</v>
      </c>
      <c r="BC78">
        <f t="shared" si="11"/>
        <v>0</v>
      </c>
    </row>
    <row r="79" spans="1:55" x14ac:dyDescent="0.2">
      <c r="A79" s="1">
        <v>43706</v>
      </c>
      <c r="B79">
        <f>('Pink hourly counts 2005'!B79)*3</f>
        <v>0</v>
      </c>
      <c r="C79">
        <f>('Pink hourly counts 2005'!C79)*3</f>
        <v>0</v>
      </c>
      <c r="D79">
        <f>('Pink hourly counts 2005'!D79)*3</f>
        <v>0</v>
      </c>
      <c r="E79">
        <f>('Pink hourly counts 2005'!E79)*3</f>
        <v>0</v>
      </c>
      <c r="F79">
        <f>('Pink hourly counts 2005'!F79)*3</f>
        <v>0</v>
      </c>
      <c r="G79">
        <f>('Pink hourly counts 2005'!G79)*3</f>
        <v>0</v>
      </c>
      <c r="H79">
        <f>('Pink hourly counts 2005'!H79)*3</f>
        <v>0</v>
      </c>
      <c r="I79">
        <f>('Pink hourly counts 2005'!I79)*3</f>
        <v>0</v>
      </c>
      <c r="J79">
        <f>('Pink hourly counts 2005'!J79)*3</f>
        <v>0</v>
      </c>
      <c r="K79">
        <f>('Pink hourly counts 2005'!K79)*3</f>
        <v>0</v>
      </c>
      <c r="L79">
        <f>('Pink hourly counts 2005'!L79)*3</f>
        <v>0</v>
      </c>
      <c r="M79">
        <f>('Pink hourly counts 2005'!M79)*3</f>
        <v>0</v>
      </c>
      <c r="N79">
        <f>('Pink hourly counts 2005'!N79)*3</f>
        <v>0</v>
      </c>
      <c r="O79">
        <f>('Pink hourly counts 2005'!O79)*3</f>
        <v>0</v>
      </c>
      <c r="P79">
        <f>('Pink hourly counts 2005'!P79)*3</f>
        <v>0</v>
      </c>
      <c r="Q79">
        <f>('Pink hourly counts 2005'!Q79)*3</f>
        <v>0</v>
      </c>
      <c r="R79">
        <f>('Pink hourly counts 2005'!R79)*3</f>
        <v>0</v>
      </c>
      <c r="S79">
        <f>('Pink hourly counts 2005'!S79)*3</f>
        <v>0</v>
      </c>
      <c r="T79">
        <f>('Pink hourly counts 2005'!T79)*3</f>
        <v>0</v>
      </c>
      <c r="U79">
        <f>('Pink hourly counts 2005'!U79)*3</f>
        <v>0</v>
      </c>
      <c r="V79">
        <f>('Pink hourly counts 2005'!V79)*3</f>
        <v>0</v>
      </c>
      <c r="W79">
        <f>('Pink hourly counts 2005'!W79)*3</f>
        <v>0</v>
      </c>
      <c r="X79">
        <f>('Pink hourly counts 2005'!X79)*3</f>
        <v>0</v>
      </c>
      <c r="Y79">
        <f>('Pink hourly counts 2005'!Y79)*3</f>
        <v>0</v>
      </c>
      <c r="Z79">
        <f t="shared" si="16"/>
        <v>0</v>
      </c>
      <c r="AB79">
        <f t="shared" si="17"/>
        <v>0</v>
      </c>
      <c r="AC79">
        <f t="shared" si="18"/>
        <v>0</v>
      </c>
      <c r="AE79">
        <f t="shared" si="19"/>
        <v>24</v>
      </c>
      <c r="AF79">
        <f t="shared" si="15"/>
        <v>0</v>
      </c>
      <c r="AG79">
        <f t="shared" si="21"/>
        <v>0</v>
      </c>
      <c r="AH79">
        <f t="shared" si="21"/>
        <v>0</v>
      </c>
      <c r="AI79">
        <f t="shared" si="21"/>
        <v>0</v>
      </c>
      <c r="AJ79">
        <f t="shared" si="20"/>
        <v>0</v>
      </c>
      <c r="AK79">
        <f t="shared" si="20"/>
        <v>0</v>
      </c>
      <c r="AL79">
        <f t="shared" si="20"/>
        <v>0</v>
      </c>
      <c r="AM79">
        <f t="shared" si="20"/>
        <v>0</v>
      </c>
      <c r="AN79">
        <f t="shared" si="20"/>
        <v>0</v>
      </c>
      <c r="AO79">
        <f t="shared" si="20"/>
        <v>0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13"/>
        <v>0</v>
      </c>
      <c r="AV79">
        <f t="shared" si="13"/>
        <v>0</v>
      </c>
      <c r="AW79">
        <f t="shared" si="12"/>
        <v>0</v>
      </c>
      <c r="AX79">
        <f t="shared" si="12"/>
        <v>0</v>
      </c>
      <c r="AY79">
        <f t="shared" si="12"/>
        <v>0</v>
      </c>
      <c r="AZ79">
        <f t="shared" si="12"/>
        <v>0</v>
      </c>
      <c r="BA79">
        <f t="shared" si="12"/>
        <v>0</v>
      </c>
      <c r="BB79">
        <f t="shared" si="11"/>
        <v>0</v>
      </c>
      <c r="BC79">
        <f t="shared" si="11"/>
        <v>0</v>
      </c>
    </row>
    <row r="80" spans="1:55" x14ac:dyDescent="0.2">
      <c r="A80" s="1">
        <v>43707</v>
      </c>
      <c r="B80">
        <f>('Pink hourly counts 2005'!B80)*3</f>
        <v>0</v>
      </c>
      <c r="C80">
        <f>('Pink hourly counts 2005'!C80)*3</f>
        <v>0</v>
      </c>
      <c r="D80">
        <f>('Pink hourly counts 2005'!D80)*3</f>
        <v>0</v>
      </c>
      <c r="E80">
        <f>('Pink hourly counts 2005'!E80)*3</f>
        <v>0</v>
      </c>
      <c r="F80">
        <f>('Pink hourly counts 2005'!F80)*3</f>
        <v>0</v>
      </c>
      <c r="G80">
        <f>('Pink hourly counts 2005'!G80)*3</f>
        <v>0</v>
      </c>
      <c r="H80">
        <f>('Pink hourly counts 2005'!H80)*3</f>
        <v>0</v>
      </c>
      <c r="I80">
        <f>('Pink hourly counts 2005'!I80)*3</f>
        <v>0</v>
      </c>
      <c r="J80">
        <f>('Pink hourly counts 2005'!J80)*3</f>
        <v>0</v>
      </c>
      <c r="K80">
        <f>('Pink hourly counts 2005'!K80)*3</f>
        <v>0</v>
      </c>
      <c r="L80">
        <f>('Pink hourly counts 2005'!L80)*3</f>
        <v>0</v>
      </c>
      <c r="M80">
        <f>('Pink hourly counts 2005'!M80)*3</f>
        <v>0</v>
      </c>
      <c r="N80">
        <f>('Pink hourly counts 2005'!N80)*3</f>
        <v>0</v>
      </c>
      <c r="O80">
        <f>('Pink hourly counts 2005'!O80)*3</f>
        <v>0</v>
      </c>
      <c r="P80">
        <f>('Pink hourly counts 2005'!P80)*3</f>
        <v>0</v>
      </c>
      <c r="Q80">
        <f>('Pink hourly counts 2005'!Q80)*3</f>
        <v>0</v>
      </c>
      <c r="R80">
        <f>('Pink hourly counts 2005'!R80)*3</f>
        <v>0</v>
      </c>
      <c r="S80">
        <f>('Pink hourly counts 2005'!S80)*3</f>
        <v>0</v>
      </c>
      <c r="T80">
        <f>('Pink hourly counts 2005'!T80)*3</f>
        <v>0</v>
      </c>
      <c r="U80">
        <f>('Pink hourly counts 2005'!U80)*3</f>
        <v>0</v>
      </c>
      <c r="V80">
        <f>('Pink hourly counts 2005'!V80)*3</f>
        <v>0</v>
      </c>
      <c r="W80">
        <f>('Pink hourly counts 2005'!W80)*3</f>
        <v>0</v>
      </c>
      <c r="X80">
        <f>('Pink hourly counts 2005'!X80)*3</f>
        <v>0</v>
      </c>
      <c r="Y80">
        <f>('Pink hourly counts 2005'!Y80)*3</f>
        <v>0</v>
      </c>
      <c r="Z80">
        <f t="shared" si="16"/>
        <v>0</v>
      </c>
      <c r="AB80">
        <f t="shared" si="17"/>
        <v>0</v>
      </c>
      <c r="AC80">
        <f t="shared" si="18"/>
        <v>0</v>
      </c>
      <c r="AE80">
        <f t="shared" si="19"/>
        <v>24</v>
      </c>
      <c r="AF80">
        <f t="shared" si="15"/>
        <v>0</v>
      </c>
      <c r="AG80">
        <f t="shared" si="21"/>
        <v>0</v>
      </c>
      <c r="AH80">
        <f t="shared" si="21"/>
        <v>0</v>
      </c>
      <c r="AI80">
        <f t="shared" si="21"/>
        <v>0</v>
      </c>
      <c r="AJ80">
        <f t="shared" si="20"/>
        <v>0</v>
      </c>
      <c r="AK80">
        <f t="shared" si="20"/>
        <v>0</v>
      </c>
      <c r="AL80">
        <f t="shared" si="20"/>
        <v>0</v>
      </c>
      <c r="AM80">
        <f t="shared" si="20"/>
        <v>0</v>
      </c>
      <c r="AN80">
        <f t="shared" si="20"/>
        <v>0</v>
      </c>
      <c r="AO80">
        <f t="shared" si="20"/>
        <v>0</v>
      </c>
      <c r="AP80">
        <f t="shared" si="20"/>
        <v>0</v>
      </c>
      <c r="AQ80">
        <f t="shared" si="20"/>
        <v>0</v>
      </c>
      <c r="AR80">
        <f t="shared" si="20"/>
        <v>0</v>
      </c>
      <c r="AS80">
        <f t="shared" si="20"/>
        <v>0</v>
      </c>
      <c r="AT80">
        <f t="shared" si="20"/>
        <v>0</v>
      </c>
      <c r="AU80">
        <f t="shared" si="13"/>
        <v>0</v>
      </c>
      <c r="AV80">
        <f t="shared" si="13"/>
        <v>0</v>
      </c>
      <c r="AW80">
        <f t="shared" si="12"/>
        <v>0</v>
      </c>
      <c r="AX80">
        <f t="shared" si="12"/>
        <v>0</v>
      </c>
      <c r="AY80">
        <f t="shared" si="12"/>
        <v>0</v>
      </c>
      <c r="AZ80">
        <f t="shared" si="12"/>
        <v>0</v>
      </c>
      <c r="BA80">
        <f t="shared" si="12"/>
        <v>0</v>
      </c>
      <c r="BB80">
        <f t="shared" si="11"/>
        <v>0</v>
      </c>
      <c r="BC80">
        <f t="shared" si="11"/>
        <v>0</v>
      </c>
    </row>
    <row r="81" spans="1:55" x14ac:dyDescent="0.2">
      <c r="A81" s="1">
        <v>43708</v>
      </c>
      <c r="B81">
        <f>('Pink hourly counts 2005'!B81)*3</f>
        <v>0</v>
      </c>
      <c r="C81">
        <f>('Pink hourly counts 2005'!C81)*3</f>
        <v>0</v>
      </c>
      <c r="D81">
        <f>('Pink hourly counts 2005'!D81)*3</f>
        <v>0</v>
      </c>
      <c r="E81">
        <f>('Pink hourly counts 2005'!E81)*3</f>
        <v>0</v>
      </c>
      <c r="F81">
        <f>('Pink hourly counts 2005'!F81)*3</f>
        <v>0</v>
      </c>
      <c r="G81">
        <f>('Pink hourly counts 2005'!G81)*3</f>
        <v>0</v>
      </c>
      <c r="H81">
        <f>('Pink hourly counts 2005'!H81)*3</f>
        <v>0</v>
      </c>
      <c r="I81">
        <f>('Pink hourly counts 2005'!I81)*3</f>
        <v>0</v>
      </c>
      <c r="J81">
        <f>('Pink hourly counts 2005'!J81)*3</f>
        <v>0</v>
      </c>
      <c r="K81">
        <f>('Pink hourly counts 2005'!K81)*3</f>
        <v>0</v>
      </c>
      <c r="L81">
        <f>('Pink hourly counts 2005'!L81)*3</f>
        <v>0</v>
      </c>
      <c r="M81">
        <f>('Pink hourly counts 2005'!M81)*3</f>
        <v>0</v>
      </c>
      <c r="N81">
        <f>('Pink hourly counts 2005'!N81)*3</f>
        <v>0</v>
      </c>
      <c r="O81">
        <f>('Pink hourly counts 2005'!O81)*3</f>
        <v>0</v>
      </c>
      <c r="P81">
        <f>('Pink hourly counts 2005'!P81)*3</f>
        <v>0</v>
      </c>
      <c r="Q81">
        <f>('Pink hourly counts 2005'!Q81)*3</f>
        <v>0</v>
      </c>
      <c r="R81">
        <f>('Pink hourly counts 2005'!R81)*3</f>
        <v>0</v>
      </c>
      <c r="S81">
        <f>('Pink hourly counts 2005'!S81)*3</f>
        <v>0</v>
      </c>
      <c r="T81">
        <f>('Pink hourly counts 2005'!T81)*3</f>
        <v>0</v>
      </c>
      <c r="U81">
        <f>('Pink hourly counts 2005'!U81)*3</f>
        <v>0</v>
      </c>
      <c r="V81">
        <f>('Pink hourly counts 2005'!V81)*3</f>
        <v>0</v>
      </c>
      <c r="W81">
        <f>('Pink hourly counts 2005'!W81)*3</f>
        <v>-3</v>
      </c>
      <c r="X81">
        <f>('Pink hourly counts 2005'!X81)*3</f>
        <v>0</v>
      </c>
      <c r="Y81">
        <f>('Pink hourly counts 2005'!Y81)*3</f>
        <v>0</v>
      </c>
      <c r="Z81">
        <f t="shared" si="16"/>
        <v>-3</v>
      </c>
      <c r="AB81">
        <f t="shared" si="17"/>
        <v>-3</v>
      </c>
      <c r="AC81">
        <f t="shared" si="18"/>
        <v>6.2608695652173925</v>
      </c>
      <c r="AE81">
        <f t="shared" si="19"/>
        <v>24</v>
      </c>
      <c r="AF81">
        <f t="shared" si="15"/>
        <v>4.3478260869565216E-2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0"/>
        <v>0</v>
      </c>
      <c r="AK81">
        <f t="shared" si="20"/>
        <v>0</v>
      </c>
      <c r="AL81">
        <f t="shared" si="20"/>
        <v>0</v>
      </c>
      <c r="AM81">
        <f t="shared" si="20"/>
        <v>0</v>
      </c>
      <c r="AN81">
        <f t="shared" si="20"/>
        <v>0</v>
      </c>
      <c r="AO81">
        <f t="shared" si="20"/>
        <v>0</v>
      </c>
      <c r="AP81">
        <f t="shared" si="20"/>
        <v>0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13"/>
        <v>0</v>
      </c>
      <c r="AV81">
        <f t="shared" si="13"/>
        <v>0</v>
      </c>
      <c r="AW81">
        <f t="shared" si="12"/>
        <v>0</v>
      </c>
      <c r="AX81">
        <f t="shared" si="12"/>
        <v>0</v>
      </c>
      <c r="AY81">
        <f t="shared" si="12"/>
        <v>0</v>
      </c>
      <c r="AZ81">
        <f t="shared" si="12"/>
        <v>0</v>
      </c>
      <c r="BA81">
        <f t="shared" si="12"/>
        <v>1</v>
      </c>
      <c r="BB81">
        <f t="shared" si="11"/>
        <v>1</v>
      </c>
      <c r="BC81">
        <f t="shared" si="11"/>
        <v>0</v>
      </c>
    </row>
    <row r="82" spans="1:55" x14ac:dyDescent="0.2">
      <c r="A82" s="1">
        <v>43709</v>
      </c>
      <c r="B82">
        <f>('Pink hourly counts 2005'!B82)*3</f>
        <v>0</v>
      </c>
      <c r="C82">
        <f>('Pink hourly counts 2005'!C82)*3</f>
        <v>0</v>
      </c>
      <c r="D82">
        <f>('Pink hourly counts 2005'!D82)*3</f>
        <v>0</v>
      </c>
      <c r="E82">
        <f>('Pink hourly counts 2005'!E82)*3</f>
        <v>0</v>
      </c>
      <c r="F82">
        <f>('Pink hourly counts 2005'!F82)*3</f>
        <v>0</v>
      </c>
      <c r="G82">
        <f>('Pink hourly counts 2005'!G82)*3</f>
        <v>0</v>
      </c>
      <c r="H82">
        <f>('Pink hourly counts 2005'!H82)*3</f>
        <v>0</v>
      </c>
      <c r="I82">
        <f>('Pink hourly counts 2005'!I82)*3</f>
        <v>0</v>
      </c>
      <c r="J82">
        <f>('Pink hourly counts 2005'!J82)*3</f>
        <v>0</v>
      </c>
      <c r="K82">
        <f>('Pink hourly counts 2005'!K82)*3</f>
        <v>0</v>
      </c>
      <c r="L82">
        <f>('Pink hourly counts 2005'!L82)*3</f>
        <v>0</v>
      </c>
      <c r="M82">
        <f>('Pink hourly counts 2005'!M82)*3</f>
        <v>0</v>
      </c>
      <c r="N82">
        <f>('Pink hourly counts 2005'!N82)*3</f>
        <v>0</v>
      </c>
      <c r="O82">
        <f>('Pink hourly counts 2005'!O82)*3</f>
        <v>0</v>
      </c>
      <c r="P82">
        <f>('Pink hourly counts 2005'!P82)*3</f>
        <v>0</v>
      </c>
      <c r="Q82">
        <f>('Pink hourly counts 2005'!Q82)*3</f>
        <v>0</v>
      </c>
      <c r="R82">
        <f>('Pink hourly counts 2005'!R82)*3</f>
        <v>0</v>
      </c>
      <c r="S82">
        <f>('Pink hourly counts 2005'!S82)*3</f>
        <v>0</v>
      </c>
      <c r="T82">
        <f>('Pink hourly counts 2005'!T82)*3</f>
        <v>0</v>
      </c>
      <c r="U82">
        <f>('Pink hourly counts 2005'!U82)*3</f>
        <v>0</v>
      </c>
      <c r="V82">
        <f>('Pink hourly counts 2005'!V82)*3</f>
        <v>0</v>
      </c>
      <c r="W82">
        <f>('Pink hourly counts 2005'!W82)*3</f>
        <v>3</v>
      </c>
      <c r="X82">
        <f>('Pink hourly counts 2005'!X82)*3</f>
        <v>0</v>
      </c>
      <c r="Y82">
        <f>('Pink hourly counts 2005'!Y82)*3</f>
        <v>0</v>
      </c>
      <c r="Z82">
        <f t="shared" si="16"/>
        <v>3</v>
      </c>
      <c r="AB82">
        <f t="shared" si="17"/>
        <v>3</v>
      </c>
      <c r="AC82">
        <f t="shared" si="18"/>
        <v>6.2608695652173925</v>
      </c>
      <c r="AE82">
        <f t="shared" si="19"/>
        <v>24</v>
      </c>
      <c r="AF82">
        <f t="shared" si="15"/>
        <v>4.3478260869565216E-2</v>
      </c>
      <c r="AG82">
        <f t="shared" si="21"/>
        <v>0</v>
      </c>
      <c r="AH82">
        <f t="shared" si="21"/>
        <v>0</v>
      </c>
      <c r="AI82">
        <f t="shared" si="21"/>
        <v>0</v>
      </c>
      <c r="AJ82">
        <f t="shared" si="20"/>
        <v>0</v>
      </c>
      <c r="AK82">
        <f t="shared" si="20"/>
        <v>0</v>
      </c>
      <c r="AL82">
        <f t="shared" si="20"/>
        <v>0</v>
      </c>
      <c r="AM82">
        <f t="shared" si="20"/>
        <v>0</v>
      </c>
      <c r="AN82">
        <f t="shared" si="20"/>
        <v>0</v>
      </c>
      <c r="AO82">
        <f t="shared" si="20"/>
        <v>0</v>
      </c>
      <c r="AP82">
        <f t="shared" si="20"/>
        <v>0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13"/>
        <v>0</v>
      </c>
      <c r="AV82">
        <f t="shared" si="13"/>
        <v>0</v>
      </c>
      <c r="AW82">
        <f t="shared" si="12"/>
        <v>0</v>
      </c>
      <c r="AX82">
        <f t="shared" si="12"/>
        <v>0</v>
      </c>
      <c r="AY82">
        <f t="shared" si="12"/>
        <v>0</v>
      </c>
      <c r="AZ82">
        <f t="shared" si="12"/>
        <v>0</v>
      </c>
      <c r="BA82">
        <f t="shared" si="12"/>
        <v>1</v>
      </c>
      <c r="BB82">
        <f t="shared" si="11"/>
        <v>1</v>
      </c>
      <c r="BC82">
        <f t="shared" si="11"/>
        <v>0</v>
      </c>
    </row>
    <row r="83" spans="1:55" x14ac:dyDescent="0.2">
      <c r="A83" s="1">
        <v>43710</v>
      </c>
      <c r="B83">
        <f>('Pink hourly counts 2005'!B83)*3</f>
        <v>3</v>
      </c>
      <c r="C83">
        <f>('Pink hourly counts 2005'!C83)*3</f>
        <v>0</v>
      </c>
      <c r="D83">
        <f>('Pink hourly counts 2005'!D83)*3</f>
        <v>0</v>
      </c>
      <c r="E83">
        <f>('Pink hourly counts 2005'!E83)*3</f>
        <v>0</v>
      </c>
      <c r="F83">
        <f>('Pink hourly counts 2005'!F83)*3</f>
        <v>0</v>
      </c>
      <c r="G83">
        <f>('Pink hourly counts 2005'!G83)*3</f>
        <v>0</v>
      </c>
      <c r="H83">
        <f>('Pink hourly counts 2005'!H83)*3</f>
        <v>0</v>
      </c>
      <c r="I83">
        <f>('Pink hourly counts 2005'!I83)*3</f>
        <v>0</v>
      </c>
      <c r="J83">
        <f>('Pink hourly counts 2005'!J83)*3</f>
        <v>0</v>
      </c>
      <c r="K83">
        <f>('Pink hourly counts 2005'!K83)*3</f>
        <v>0</v>
      </c>
      <c r="L83">
        <f>('Pink hourly counts 2005'!L83)*3</f>
        <v>0</v>
      </c>
      <c r="M83">
        <f>('Pink hourly counts 2005'!M83)*3</f>
        <v>0</v>
      </c>
      <c r="N83">
        <f>('Pink hourly counts 2005'!N83)*3</f>
        <v>0</v>
      </c>
      <c r="O83">
        <f>('Pink hourly counts 2005'!O83)*3</f>
        <v>0</v>
      </c>
      <c r="P83">
        <f>('Pink hourly counts 2005'!P83)*3</f>
        <v>0</v>
      </c>
      <c r="Q83">
        <f>('Pink hourly counts 2005'!Q83)*3</f>
        <v>0</v>
      </c>
      <c r="R83">
        <f>('Pink hourly counts 2005'!R83)*3</f>
        <v>0</v>
      </c>
      <c r="S83">
        <f>('Pink hourly counts 2005'!S83)*3</f>
        <v>0</v>
      </c>
      <c r="T83">
        <f>('Pink hourly counts 2005'!T83)*3</f>
        <v>0</v>
      </c>
      <c r="U83">
        <f>('Pink hourly counts 2005'!U83)*3</f>
        <v>0</v>
      </c>
      <c r="V83">
        <f>('Pink hourly counts 2005'!V83)*3</f>
        <v>0</v>
      </c>
      <c r="W83">
        <f>('Pink hourly counts 2005'!W83)*3</f>
        <v>0</v>
      </c>
      <c r="X83">
        <f>('Pink hourly counts 2005'!X83)*3</f>
        <v>0</v>
      </c>
      <c r="Y83">
        <f>('Pink hourly counts 2005'!Y83)*3</f>
        <v>0</v>
      </c>
      <c r="Z83">
        <f t="shared" si="16"/>
        <v>3</v>
      </c>
      <c r="AB83">
        <f t="shared" si="17"/>
        <v>3</v>
      </c>
      <c r="AC83">
        <f t="shared" si="18"/>
        <v>3.1304347826086962</v>
      </c>
      <c r="AE83">
        <f t="shared" si="19"/>
        <v>24</v>
      </c>
      <c r="AF83">
        <f t="shared" si="15"/>
        <v>2.1739130434782608E-2</v>
      </c>
      <c r="AG83">
        <f t="shared" si="21"/>
        <v>1</v>
      </c>
      <c r="AH83">
        <f t="shared" si="21"/>
        <v>0</v>
      </c>
      <c r="AI83">
        <f t="shared" si="21"/>
        <v>0</v>
      </c>
      <c r="AJ83">
        <f t="shared" si="20"/>
        <v>0</v>
      </c>
      <c r="AK83">
        <f t="shared" si="20"/>
        <v>0</v>
      </c>
      <c r="AL83">
        <f t="shared" si="20"/>
        <v>0</v>
      </c>
      <c r="AM83">
        <f t="shared" si="20"/>
        <v>0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0</v>
      </c>
      <c r="AU83">
        <f t="shared" si="13"/>
        <v>0</v>
      </c>
      <c r="AV83">
        <f t="shared" si="13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</v>
      </c>
      <c r="BA83">
        <f t="shared" si="12"/>
        <v>0</v>
      </c>
      <c r="BB83">
        <f t="shared" si="11"/>
        <v>0</v>
      </c>
      <c r="BC83">
        <f t="shared" si="11"/>
        <v>0</v>
      </c>
    </row>
    <row r="84" spans="1:55" x14ac:dyDescent="0.2">
      <c r="A84" s="1">
        <v>43711</v>
      </c>
      <c r="B84">
        <f>('Pink hourly counts 2005'!B84)*3</f>
        <v>3</v>
      </c>
      <c r="C84">
        <f>('Pink hourly counts 2005'!C84)*3</f>
        <v>0</v>
      </c>
      <c r="D84">
        <f>('Pink hourly counts 2005'!D84)*3</f>
        <v>0</v>
      </c>
      <c r="E84">
        <f>('Pink hourly counts 2005'!E84)*3</f>
        <v>0</v>
      </c>
      <c r="F84">
        <f>('Pink hourly counts 2005'!F84)*3</f>
        <v>0</v>
      </c>
      <c r="G84">
        <f>('Pink hourly counts 2005'!G84)*3</f>
        <v>0</v>
      </c>
      <c r="H84">
        <f>('Pink hourly counts 2005'!H84)*3</f>
        <v>0</v>
      </c>
      <c r="I84">
        <f>('Pink hourly counts 2005'!I84)*3</f>
        <v>0</v>
      </c>
      <c r="J84">
        <f>('Pink hourly counts 2005'!J84)*3</f>
        <v>3</v>
      </c>
      <c r="K84">
        <f>('Pink hourly counts 2005'!K84)*3</f>
        <v>0</v>
      </c>
      <c r="L84">
        <f>('Pink hourly counts 2005'!L84)*3</f>
        <v>0</v>
      </c>
      <c r="M84">
        <f>('Pink hourly counts 2005'!M84)*3</f>
        <v>0</v>
      </c>
      <c r="N84">
        <f>('Pink hourly counts 2005'!N84)*3</f>
        <v>0</v>
      </c>
      <c r="O84">
        <f>('Pink hourly counts 2005'!O84)*3</f>
        <v>0</v>
      </c>
      <c r="P84">
        <f>('Pink hourly counts 2005'!P84)*3</f>
        <v>0</v>
      </c>
      <c r="Q84">
        <f>('Pink hourly counts 2005'!Q84)*3</f>
        <v>0</v>
      </c>
      <c r="R84">
        <f>('Pink hourly counts 2005'!R84)*3</f>
        <v>0</v>
      </c>
      <c r="S84">
        <f>('Pink hourly counts 2005'!S84)*3</f>
        <v>0</v>
      </c>
      <c r="T84">
        <f>('Pink hourly counts 2005'!T84)*3</f>
        <v>3</v>
      </c>
      <c r="U84">
        <f>('Pink hourly counts 2005'!U84)*3</f>
        <v>0</v>
      </c>
      <c r="V84">
        <f>('Pink hourly counts 2005'!V84)*3</f>
        <v>0</v>
      </c>
      <c r="W84">
        <f>('Pink hourly counts 2005'!W84)*3</f>
        <v>0</v>
      </c>
      <c r="X84">
        <f>('Pink hourly counts 2005'!X84)*3</f>
        <v>0</v>
      </c>
      <c r="Y84">
        <f>('Pink hourly counts 2005'!Y84)*3</f>
        <v>0</v>
      </c>
      <c r="Z84">
        <f t="shared" si="16"/>
        <v>9</v>
      </c>
      <c r="AB84">
        <f t="shared" si="17"/>
        <v>9</v>
      </c>
      <c r="AC84">
        <f t="shared" si="18"/>
        <v>15.65217391304348</v>
      </c>
      <c r="AE84">
        <f t="shared" si="19"/>
        <v>24</v>
      </c>
      <c r="AF84">
        <f t="shared" si="15"/>
        <v>0.10869565217391304</v>
      </c>
      <c r="AG84">
        <f t="shared" si="21"/>
        <v>1</v>
      </c>
      <c r="AH84">
        <f t="shared" si="21"/>
        <v>0</v>
      </c>
      <c r="AI84">
        <f t="shared" si="21"/>
        <v>0</v>
      </c>
      <c r="AJ84">
        <f t="shared" si="20"/>
        <v>0</v>
      </c>
      <c r="AK84">
        <f t="shared" si="20"/>
        <v>0</v>
      </c>
      <c r="AL84">
        <f t="shared" si="20"/>
        <v>0</v>
      </c>
      <c r="AM84">
        <f t="shared" si="20"/>
        <v>0</v>
      </c>
      <c r="AN84">
        <f t="shared" si="20"/>
        <v>1</v>
      </c>
      <c r="AO84">
        <f t="shared" si="20"/>
        <v>1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0</v>
      </c>
      <c r="AT84">
        <f t="shared" si="20"/>
        <v>0</v>
      </c>
      <c r="AU84">
        <f t="shared" si="13"/>
        <v>0</v>
      </c>
      <c r="AV84">
        <f t="shared" si="13"/>
        <v>0</v>
      </c>
      <c r="AW84">
        <f t="shared" si="12"/>
        <v>0</v>
      </c>
      <c r="AX84">
        <f t="shared" si="12"/>
        <v>1</v>
      </c>
      <c r="AY84">
        <f t="shared" si="12"/>
        <v>1</v>
      </c>
      <c r="AZ84">
        <f t="shared" si="12"/>
        <v>0</v>
      </c>
      <c r="BA84">
        <f t="shared" si="12"/>
        <v>0</v>
      </c>
      <c r="BB84">
        <f t="shared" si="11"/>
        <v>0</v>
      </c>
      <c r="BC84">
        <f t="shared" si="11"/>
        <v>0</v>
      </c>
    </row>
    <row r="85" spans="1:55" x14ac:dyDescent="0.2">
      <c r="A85" s="1">
        <v>43712</v>
      </c>
      <c r="B85">
        <f>('Pink hourly counts 2005'!B85)*3</f>
        <v>3</v>
      </c>
      <c r="C85">
        <f>('Pink hourly counts 2005'!C85)*3</f>
        <v>0</v>
      </c>
      <c r="D85">
        <f>('Pink hourly counts 2005'!D85)*3</f>
        <v>0</v>
      </c>
      <c r="E85">
        <f>('Pink hourly counts 2005'!E85)*3</f>
        <v>0</v>
      </c>
      <c r="F85">
        <f>('Pink hourly counts 2005'!F85)*3</f>
        <v>0</v>
      </c>
      <c r="G85">
        <f>('Pink hourly counts 2005'!G85)*3</f>
        <v>0</v>
      </c>
      <c r="H85">
        <f>('Pink hourly counts 2005'!H85)*3</f>
        <v>0</v>
      </c>
      <c r="I85">
        <f>('Pink hourly counts 2005'!I85)*3</f>
        <v>3</v>
      </c>
      <c r="J85">
        <f>('Pink hourly counts 2005'!J85)*3</f>
        <v>0</v>
      </c>
      <c r="K85">
        <f>('Pink hourly counts 2005'!K85)*3</f>
        <v>0</v>
      </c>
      <c r="L85">
        <f>('Pink hourly counts 2005'!L85)*3</f>
        <v>0</v>
      </c>
      <c r="M85">
        <f>('Pink hourly counts 2005'!M85)*3</f>
        <v>0</v>
      </c>
      <c r="N85">
        <f>('Pink hourly counts 2005'!N85)*3</f>
        <v>0</v>
      </c>
      <c r="O85">
        <f>('Pink hourly counts 2005'!O85)*3</f>
        <v>0</v>
      </c>
      <c r="P85">
        <f>('Pink hourly counts 2005'!P85)*3</f>
        <v>0</v>
      </c>
      <c r="Q85">
        <f>('Pink hourly counts 2005'!Q85)*3</f>
        <v>0</v>
      </c>
      <c r="R85">
        <f>('Pink hourly counts 2005'!R85)*3</f>
        <v>0</v>
      </c>
      <c r="S85">
        <f>('Pink hourly counts 2005'!S85)*3</f>
        <v>0</v>
      </c>
      <c r="T85">
        <f>('Pink hourly counts 2005'!T85)*3</f>
        <v>0</v>
      </c>
      <c r="U85">
        <f>('Pink hourly counts 2005'!U85)*3</f>
        <v>0</v>
      </c>
      <c r="V85">
        <f>('Pink hourly counts 2005'!V85)*3</f>
        <v>0</v>
      </c>
      <c r="W85">
        <f>('Pink hourly counts 2005'!W85)*3</f>
        <v>0</v>
      </c>
      <c r="X85">
        <f>('Pink hourly counts 2005'!X85)*3</f>
        <v>0</v>
      </c>
      <c r="Y85">
        <f>('Pink hourly counts 2005'!Y85)*3</f>
        <v>0</v>
      </c>
      <c r="Z85">
        <f t="shared" si="16"/>
        <v>6</v>
      </c>
      <c r="AB85">
        <f t="shared" si="17"/>
        <v>6</v>
      </c>
      <c r="AC85">
        <f t="shared" si="18"/>
        <v>9.3913043478260878</v>
      </c>
      <c r="AE85">
        <f t="shared" si="19"/>
        <v>24</v>
      </c>
      <c r="AF85">
        <f t="shared" si="15"/>
        <v>6.5217391304347824E-2</v>
      </c>
      <c r="AG85">
        <f t="shared" si="21"/>
        <v>1</v>
      </c>
      <c r="AH85">
        <f t="shared" si="21"/>
        <v>0</v>
      </c>
      <c r="AI85">
        <f t="shared" si="21"/>
        <v>0</v>
      </c>
      <c r="AJ85">
        <f t="shared" si="20"/>
        <v>0</v>
      </c>
      <c r="AK85">
        <f t="shared" si="20"/>
        <v>0</v>
      </c>
      <c r="AL85">
        <f t="shared" si="20"/>
        <v>0</v>
      </c>
      <c r="AM85">
        <f t="shared" si="20"/>
        <v>1</v>
      </c>
      <c r="AN85">
        <f t="shared" si="20"/>
        <v>1</v>
      </c>
      <c r="AO85">
        <f t="shared" si="20"/>
        <v>0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13"/>
        <v>0</v>
      </c>
      <c r="AV85">
        <f t="shared" si="13"/>
        <v>0</v>
      </c>
      <c r="AW85">
        <f t="shared" si="12"/>
        <v>0</v>
      </c>
      <c r="AX85">
        <f t="shared" si="12"/>
        <v>0</v>
      </c>
      <c r="AY85">
        <f t="shared" si="12"/>
        <v>0</v>
      </c>
      <c r="AZ85">
        <f t="shared" si="12"/>
        <v>0</v>
      </c>
      <c r="BA85">
        <f t="shared" si="12"/>
        <v>0</v>
      </c>
      <c r="BB85">
        <f t="shared" si="11"/>
        <v>0</v>
      </c>
      <c r="BC85">
        <f t="shared" si="11"/>
        <v>0</v>
      </c>
    </row>
    <row r="86" spans="1:55" x14ac:dyDescent="0.2">
      <c r="A86" s="1">
        <v>43713</v>
      </c>
      <c r="B86">
        <f>('Pink hourly counts 2005'!B86)*3</f>
        <v>0</v>
      </c>
      <c r="C86">
        <f>('Pink hourly counts 2005'!C86)*3</f>
        <v>0</v>
      </c>
      <c r="D86">
        <f>('Pink hourly counts 2005'!D86)*3</f>
        <v>0</v>
      </c>
      <c r="E86">
        <f>('Pink hourly counts 2005'!E86)*3</f>
        <v>0</v>
      </c>
      <c r="F86">
        <f>('Pink hourly counts 2005'!F86)*3</f>
        <v>3</v>
      </c>
      <c r="G86">
        <f>('Pink hourly counts 2005'!G86)*3</f>
        <v>0</v>
      </c>
      <c r="H86">
        <f>('Pink hourly counts 2005'!H86)*3</f>
        <v>0</v>
      </c>
      <c r="I86">
        <f>('Pink hourly counts 2005'!I86)*3</f>
        <v>0</v>
      </c>
      <c r="J86">
        <f>('Pink hourly counts 2005'!J86)*3</f>
        <v>0</v>
      </c>
      <c r="K86">
        <f>('Pink hourly counts 2005'!K86)*3</f>
        <v>0</v>
      </c>
      <c r="L86">
        <f>('Pink hourly counts 2005'!L86)*3</f>
        <v>0</v>
      </c>
      <c r="M86">
        <f>('Pink hourly counts 2005'!M86)*3</f>
        <v>0</v>
      </c>
      <c r="N86">
        <f>('Pink hourly counts 2005'!N86)*3</f>
        <v>0</v>
      </c>
      <c r="O86">
        <f>('Pink hourly counts 2005'!O86)*3</f>
        <v>0</v>
      </c>
      <c r="P86">
        <f>('Pink hourly counts 2005'!P86)*3</f>
        <v>0</v>
      </c>
      <c r="Q86">
        <f>('Pink hourly counts 2005'!Q86)*3</f>
        <v>0</v>
      </c>
      <c r="R86">
        <f>('Pink hourly counts 2005'!R86)*3</f>
        <v>0</v>
      </c>
      <c r="S86">
        <f>('Pink hourly counts 2005'!S86)*3</f>
        <v>0</v>
      </c>
      <c r="T86">
        <f>('Pink hourly counts 2005'!T86)*3</f>
        <v>0</v>
      </c>
      <c r="U86">
        <f>('Pink hourly counts 2005'!U86)*3</f>
        <v>0</v>
      </c>
      <c r="V86">
        <f>('Pink hourly counts 2005'!V86)*3</f>
        <v>3</v>
      </c>
      <c r="W86">
        <f>('Pink hourly counts 2005'!W86)*3</f>
        <v>0</v>
      </c>
      <c r="X86">
        <f>('Pink hourly counts 2005'!X86)*3</f>
        <v>0</v>
      </c>
      <c r="Y86">
        <f>('Pink hourly counts 2005'!Y86)*3</f>
        <v>0</v>
      </c>
      <c r="Z86">
        <f t="shared" si="16"/>
        <v>6</v>
      </c>
      <c r="AB86">
        <f t="shared" si="17"/>
        <v>6</v>
      </c>
      <c r="AC86">
        <f t="shared" si="18"/>
        <v>12.521739130434785</v>
      </c>
      <c r="AE86">
        <f t="shared" si="19"/>
        <v>24</v>
      </c>
      <c r="AF86">
        <f t="shared" si="15"/>
        <v>8.6956521739130432E-2</v>
      </c>
      <c r="AG86">
        <f t="shared" si="21"/>
        <v>0</v>
      </c>
      <c r="AH86">
        <f t="shared" si="21"/>
        <v>0</v>
      </c>
      <c r="AI86">
        <f t="shared" si="21"/>
        <v>0</v>
      </c>
      <c r="AJ86">
        <f t="shared" si="20"/>
        <v>1</v>
      </c>
      <c r="AK86">
        <f t="shared" si="20"/>
        <v>1</v>
      </c>
      <c r="AL86">
        <f t="shared" si="20"/>
        <v>0</v>
      </c>
      <c r="AM86">
        <f t="shared" si="20"/>
        <v>0</v>
      </c>
      <c r="AN86">
        <f t="shared" si="20"/>
        <v>0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13"/>
        <v>0</v>
      </c>
      <c r="AV86">
        <f t="shared" si="13"/>
        <v>0</v>
      </c>
      <c r="AW86">
        <f t="shared" si="12"/>
        <v>0</v>
      </c>
      <c r="AX86">
        <f t="shared" si="12"/>
        <v>0</v>
      </c>
      <c r="AY86">
        <f t="shared" si="12"/>
        <v>0</v>
      </c>
      <c r="AZ86">
        <f t="shared" si="12"/>
        <v>1</v>
      </c>
      <c r="BA86">
        <f t="shared" si="12"/>
        <v>1</v>
      </c>
      <c r="BB86">
        <f t="shared" si="11"/>
        <v>0</v>
      </c>
      <c r="BC86">
        <f t="shared" si="11"/>
        <v>0</v>
      </c>
    </row>
    <row r="87" spans="1:55" x14ac:dyDescent="0.2">
      <c r="A87" s="1">
        <v>43714</v>
      </c>
      <c r="B87">
        <f>('Pink hourly counts 2005'!B87)*3</f>
        <v>0</v>
      </c>
      <c r="C87">
        <f>('Pink hourly counts 2005'!C87)*3</f>
        <v>0</v>
      </c>
      <c r="D87">
        <f>('Pink hourly counts 2005'!D87)*3</f>
        <v>0</v>
      </c>
      <c r="E87">
        <f>('Pink hourly counts 2005'!E87)*3</f>
        <v>0</v>
      </c>
      <c r="F87">
        <f>('Pink hourly counts 2005'!F87)*3</f>
        <v>0</v>
      </c>
      <c r="G87">
        <f>('Pink hourly counts 2005'!G87)*3</f>
        <v>0</v>
      </c>
      <c r="H87">
        <f>('Pink hourly counts 2005'!H87)*3</f>
        <v>0</v>
      </c>
      <c r="I87">
        <f>('Pink hourly counts 2005'!I87)*3</f>
        <v>0</v>
      </c>
      <c r="J87">
        <f>('Pink hourly counts 2005'!J87)*3</f>
        <v>0</v>
      </c>
      <c r="K87">
        <f>('Pink hourly counts 2005'!K87)*3</f>
        <v>0</v>
      </c>
      <c r="L87">
        <f>('Pink hourly counts 2005'!L87)*3</f>
        <v>0</v>
      </c>
      <c r="M87">
        <f>('Pink hourly counts 2005'!M87)*3</f>
        <v>0</v>
      </c>
      <c r="N87">
        <f>('Pink hourly counts 2005'!N87)*3</f>
        <v>0</v>
      </c>
      <c r="O87">
        <f>('Pink hourly counts 2005'!O87)*3</f>
        <v>0</v>
      </c>
      <c r="P87">
        <f>('Pink hourly counts 2005'!P87)*3</f>
        <v>0</v>
      </c>
      <c r="Q87">
        <f>('Pink hourly counts 2005'!Q87)*3</f>
        <v>0</v>
      </c>
      <c r="R87">
        <f>('Pink hourly counts 2005'!R87)*3</f>
        <v>0</v>
      </c>
      <c r="S87">
        <f>('Pink hourly counts 2005'!S87)*3</f>
        <v>0</v>
      </c>
      <c r="T87">
        <f>('Pink hourly counts 2005'!T87)*3</f>
        <v>0</v>
      </c>
      <c r="U87">
        <f>('Pink hourly counts 2005'!U87)*3</f>
        <v>0</v>
      </c>
      <c r="V87">
        <f>('Pink hourly counts 2005'!V87)*3</f>
        <v>0</v>
      </c>
      <c r="W87">
        <f>('Pink hourly counts 2005'!W87)*3</f>
        <v>0</v>
      </c>
      <c r="X87">
        <f>('Pink hourly counts 2005'!X87)*3</f>
        <v>0</v>
      </c>
      <c r="Y87">
        <f>('Pink hourly counts 2005'!Y87)*3</f>
        <v>0</v>
      </c>
      <c r="Z87">
        <f t="shared" si="16"/>
        <v>0</v>
      </c>
      <c r="AB87">
        <f t="shared" si="17"/>
        <v>0</v>
      </c>
      <c r="AC87">
        <f t="shared" si="18"/>
        <v>0</v>
      </c>
      <c r="AE87">
        <f t="shared" si="19"/>
        <v>24</v>
      </c>
      <c r="AF87">
        <f t="shared" ref="AF87:AF93" si="22">SUM(AG87:BC87)/(2*(AE87-1))</f>
        <v>0</v>
      </c>
      <c r="AG87">
        <f t="shared" ref="AG87:AG93" si="23">(B87/3-C87/3)^2</f>
        <v>0</v>
      </c>
      <c r="AH87">
        <f t="shared" ref="AH87:AH93" si="24">(C87/3-D87/3)^2</f>
        <v>0</v>
      </c>
      <c r="AI87">
        <f t="shared" ref="AI87:AI93" si="25">(D87/3-E87/3)^2</f>
        <v>0</v>
      </c>
      <c r="AJ87">
        <f t="shared" ref="AJ87:AJ93" si="26">(E87/3-F87/3)^2</f>
        <v>0</v>
      </c>
      <c r="AK87">
        <f t="shared" ref="AK87:AK93" si="27">(F87/3-G87/3)^2</f>
        <v>0</v>
      </c>
      <c r="AL87">
        <f t="shared" ref="AL87:AL93" si="28">(G87/3-H87/3)^2</f>
        <v>0</v>
      </c>
      <c r="AM87">
        <f t="shared" ref="AM87:AM93" si="29">(H87/3-I87/3)^2</f>
        <v>0</v>
      </c>
      <c r="AN87">
        <f t="shared" ref="AN87:AN93" si="30">(I87/3-J87/3)^2</f>
        <v>0</v>
      </c>
      <c r="AO87">
        <f t="shared" ref="AO87:AO93" si="31">(J87/3-K87/3)^2</f>
        <v>0</v>
      </c>
      <c r="AP87">
        <f t="shared" ref="AP87:AP93" si="32">(K87/3-L87/3)^2</f>
        <v>0</v>
      </c>
      <c r="AQ87">
        <f t="shared" ref="AQ87:AQ93" si="33">(L87/3-M87/3)^2</f>
        <v>0</v>
      </c>
      <c r="AR87">
        <f t="shared" ref="AR87:AR93" si="34">(M87/3-N87/3)^2</f>
        <v>0</v>
      </c>
      <c r="AS87">
        <f t="shared" ref="AS87:AS93" si="35">(N87/3-O87/3)^2</f>
        <v>0</v>
      </c>
      <c r="AT87">
        <f t="shared" ref="AT87:AT93" si="36">(O87/3-P87/3)^2</f>
        <v>0</v>
      </c>
      <c r="AU87">
        <f t="shared" ref="AU87:AU93" si="37">(P87/3-Q87/3)^2</f>
        <v>0</v>
      </c>
      <c r="AV87">
        <f t="shared" ref="AV87:AV93" si="38">(Q87/3-R87/3)^2</f>
        <v>0</v>
      </c>
      <c r="AW87">
        <f t="shared" ref="AW87:AW93" si="39">(R87/3-S87/3)^2</f>
        <v>0</v>
      </c>
      <c r="AX87">
        <f t="shared" ref="AX87:AX93" si="40">(S87/3-T87/3)^2</f>
        <v>0</v>
      </c>
      <c r="AY87">
        <f t="shared" ref="AY87:AY93" si="41">(T87/3-U87/3)^2</f>
        <v>0</v>
      </c>
      <c r="AZ87">
        <f t="shared" ref="AZ87:AZ93" si="42">(U87/3-V87/3)^2</f>
        <v>0</v>
      </c>
      <c r="BA87">
        <f t="shared" ref="BA87:BA93" si="43">(V87/3-W87/3)^2</f>
        <v>0</v>
      </c>
      <c r="BB87">
        <f t="shared" ref="BB87:BB93" si="44">(W87/3-X87/3)^2</f>
        <v>0</v>
      </c>
      <c r="BC87">
        <f t="shared" ref="BC87:BC93" si="45">(X87/3-Y87/3)^2</f>
        <v>0</v>
      </c>
    </row>
    <row r="88" spans="1:55" x14ac:dyDescent="0.2">
      <c r="A88" s="1">
        <v>43715</v>
      </c>
      <c r="B88">
        <f>('Pink hourly counts 2005'!B88)*3</f>
        <v>0</v>
      </c>
      <c r="C88">
        <f>('Pink hourly counts 2005'!C88)*3</f>
        <v>0</v>
      </c>
      <c r="D88">
        <f>('Pink hourly counts 2005'!D88)*3</f>
        <v>0</v>
      </c>
      <c r="E88">
        <f>('Pink hourly counts 2005'!E88)*3</f>
        <v>0</v>
      </c>
      <c r="F88">
        <f>('Pink hourly counts 2005'!F88)*3</f>
        <v>0</v>
      </c>
      <c r="G88">
        <f>('Pink hourly counts 2005'!G88)*3</f>
        <v>0</v>
      </c>
      <c r="H88">
        <f>('Pink hourly counts 2005'!H88)*3</f>
        <v>0</v>
      </c>
      <c r="I88">
        <f>('Pink hourly counts 2005'!I88)*3</f>
        <v>0</v>
      </c>
      <c r="J88">
        <f>('Pink hourly counts 2005'!J88)*3</f>
        <v>0</v>
      </c>
      <c r="K88">
        <f>('Pink hourly counts 2005'!K88)*3</f>
        <v>0</v>
      </c>
      <c r="L88">
        <f>('Pink hourly counts 2005'!L88)*3</f>
        <v>0</v>
      </c>
      <c r="M88">
        <f>('Pink hourly counts 2005'!M88)*3</f>
        <v>0</v>
      </c>
      <c r="N88">
        <f>('Pink hourly counts 2005'!N88)*3</f>
        <v>0</v>
      </c>
      <c r="O88">
        <f>('Pink hourly counts 2005'!O88)*3</f>
        <v>0</v>
      </c>
      <c r="P88">
        <f>('Pink hourly counts 2005'!P88)*3</f>
        <v>0</v>
      </c>
      <c r="Q88">
        <f>('Pink hourly counts 2005'!Q88)*3</f>
        <v>0</v>
      </c>
      <c r="R88">
        <f>('Pink hourly counts 2005'!R88)*3</f>
        <v>0</v>
      </c>
      <c r="S88">
        <f>('Pink hourly counts 2005'!S88)*3</f>
        <v>0</v>
      </c>
      <c r="T88">
        <f>('Pink hourly counts 2005'!T88)*3</f>
        <v>0</v>
      </c>
      <c r="U88">
        <f>('Pink hourly counts 2005'!U88)*3</f>
        <v>0</v>
      </c>
      <c r="V88">
        <f>('Pink hourly counts 2005'!V88)*3</f>
        <v>0</v>
      </c>
      <c r="W88">
        <f>('Pink hourly counts 2005'!W88)*3</f>
        <v>0</v>
      </c>
      <c r="X88">
        <f>('Pink hourly counts 2005'!X88)*3</f>
        <v>0</v>
      </c>
      <c r="Y88">
        <f>('Pink hourly counts 2005'!Y88)*3</f>
        <v>0</v>
      </c>
      <c r="Z88">
        <f t="shared" si="16"/>
        <v>0</v>
      </c>
      <c r="AB88">
        <f t="shared" si="17"/>
        <v>0</v>
      </c>
      <c r="AC88">
        <f t="shared" si="18"/>
        <v>0</v>
      </c>
      <c r="AE88">
        <f t="shared" si="19"/>
        <v>24</v>
      </c>
      <c r="AF88">
        <f t="shared" si="22"/>
        <v>0</v>
      </c>
      <c r="AG88">
        <f t="shared" si="23"/>
        <v>0</v>
      </c>
      <c r="AH88">
        <f t="shared" si="24"/>
        <v>0</v>
      </c>
      <c r="AI88">
        <f t="shared" si="25"/>
        <v>0</v>
      </c>
      <c r="AJ88">
        <f t="shared" si="26"/>
        <v>0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</row>
    <row r="89" spans="1:55" x14ac:dyDescent="0.2">
      <c r="A89" s="1">
        <v>43716</v>
      </c>
      <c r="B89">
        <f>('Pink hourly counts 2005'!B89)*3</f>
        <v>0</v>
      </c>
      <c r="C89">
        <f>('Pink hourly counts 2005'!C89)*3</f>
        <v>0</v>
      </c>
      <c r="D89">
        <f>('Pink hourly counts 2005'!D89)*3</f>
        <v>0</v>
      </c>
      <c r="E89">
        <f>('Pink hourly counts 2005'!E89)*3</f>
        <v>0</v>
      </c>
      <c r="F89">
        <f>('Pink hourly counts 2005'!F89)*3</f>
        <v>0</v>
      </c>
      <c r="G89">
        <f>('Pink hourly counts 2005'!G89)*3</f>
        <v>0</v>
      </c>
      <c r="H89">
        <f>('Pink hourly counts 2005'!H89)*3</f>
        <v>0</v>
      </c>
      <c r="I89">
        <f>('Pink hourly counts 2005'!I89)*3</f>
        <v>0</v>
      </c>
      <c r="J89">
        <f>('Pink hourly counts 2005'!J89)*3</f>
        <v>0</v>
      </c>
      <c r="K89">
        <f>('Pink hourly counts 2005'!K89)*3</f>
        <v>0</v>
      </c>
      <c r="L89">
        <f>('Pink hourly counts 2005'!L89)*3</f>
        <v>0</v>
      </c>
      <c r="M89">
        <f>('Pink hourly counts 2005'!M89)*3</f>
        <v>6</v>
      </c>
      <c r="N89">
        <f>('Pink hourly counts 2005'!N89)*3</f>
        <v>3</v>
      </c>
      <c r="O89">
        <f>('Pink hourly counts 2005'!O89)*3</f>
        <v>0</v>
      </c>
      <c r="P89">
        <f>('Pink hourly counts 2005'!P89)*3</f>
        <v>0</v>
      </c>
      <c r="Q89">
        <f>('Pink hourly counts 2005'!Q89)*3</f>
        <v>0</v>
      </c>
      <c r="R89">
        <f>('Pink hourly counts 2005'!R89)*3</f>
        <v>0</v>
      </c>
      <c r="S89">
        <f>('Pink hourly counts 2005'!S89)*3</f>
        <v>0</v>
      </c>
      <c r="T89">
        <f>('Pink hourly counts 2005'!T89)*3</f>
        <v>0</v>
      </c>
      <c r="U89">
        <f>('Pink hourly counts 2005'!U89)*3</f>
        <v>0</v>
      </c>
      <c r="V89">
        <f>('Pink hourly counts 2005'!V89)*3</f>
        <v>0</v>
      </c>
      <c r="W89">
        <f>('Pink hourly counts 2005'!W89)*3</f>
        <v>0</v>
      </c>
      <c r="X89">
        <f>('Pink hourly counts 2005'!X89)*3</f>
        <v>0</v>
      </c>
      <c r="Y89">
        <f>('Pink hourly counts 2005'!Y89)*3</f>
        <v>0</v>
      </c>
      <c r="Z89">
        <f t="shared" si="16"/>
        <v>9</v>
      </c>
      <c r="AB89">
        <f t="shared" si="17"/>
        <v>9</v>
      </c>
      <c r="AC89">
        <f t="shared" si="18"/>
        <v>18.782608695652176</v>
      </c>
      <c r="AE89">
        <f t="shared" si="19"/>
        <v>24</v>
      </c>
      <c r="AF89">
        <f t="shared" si="22"/>
        <v>0.13043478260869565</v>
      </c>
      <c r="AG89">
        <f t="shared" si="23"/>
        <v>0</v>
      </c>
      <c r="AH89">
        <f t="shared" si="24"/>
        <v>0</v>
      </c>
      <c r="AI89">
        <f t="shared" si="25"/>
        <v>0</v>
      </c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0</v>
      </c>
      <c r="AQ89">
        <f t="shared" si="33"/>
        <v>4</v>
      </c>
      <c r="AR89">
        <f t="shared" si="34"/>
        <v>1</v>
      </c>
      <c r="AS89">
        <f t="shared" si="35"/>
        <v>1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</row>
    <row r="90" spans="1:55" x14ac:dyDescent="0.2">
      <c r="A90" s="1">
        <v>43717</v>
      </c>
      <c r="B90">
        <f>('Pink hourly counts 2005'!B90)*3</f>
        <v>0</v>
      </c>
      <c r="C90">
        <f>('Pink hourly counts 2005'!C90)*3</f>
        <v>0</v>
      </c>
      <c r="D90">
        <f>('Pink hourly counts 2005'!D90)*3</f>
        <v>0</v>
      </c>
      <c r="E90">
        <f>('Pink hourly counts 2005'!E90)*3</f>
        <v>0</v>
      </c>
      <c r="F90">
        <f>('Pink hourly counts 2005'!F90)*3</f>
        <v>0</v>
      </c>
      <c r="G90">
        <f>('Pink hourly counts 2005'!G90)*3</f>
        <v>0</v>
      </c>
      <c r="H90">
        <f>('Pink hourly counts 2005'!H90)*3</f>
        <v>0</v>
      </c>
      <c r="I90">
        <f>('Pink hourly counts 2005'!I90)*3</f>
        <v>0</v>
      </c>
      <c r="J90">
        <f>('Pink hourly counts 2005'!J90)*3</f>
        <v>6</v>
      </c>
      <c r="K90">
        <f>('Pink hourly counts 2005'!K90)*3</f>
        <v>0</v>
      </c>
      <c r="L90">
        <f>('Pink hourly counts 2005'!L90)*3</f>
        <v>0</v>
      </c>
      <c r="M90">
        <f>('Pink hourly counts 2005'!M90)*3</f>
        <v>0</v>
      </c>
      <c r="N90">
        <f>('Pink hourly counts 2005'!N90)*3</f>
        <v>0</v>
      </c>
      <c r="O90">
        <f>('Pink hourly counts 2005'!O90)*3</f>
        <v>0</v>
      </c>
      <c r="P90">
        <f>('Pink hourly counts 2005'!P90)*3</f>
        <v>0</v>
      </c>
      <c r="Q90">
        <f>('Pink hourly counts 2005'!Q90)*3</f>
        <v>0</v>
      </c>
      <c r="R90">
        <f>('Pink hourly counts 2005'!R90)*3</f>
        <v>0</v>
      </c>
      <c r="S90">
        <f>('Pink hourly counts 2005'!S90)*3</f>
        <v>0</v>
      </c>
      <c r="T90">
        <f>('Pink hourly counts 2005'!T90)*3</f>
        <v>0</v>
      </c>
      <c r="U90">
        <f>('Pink hourly counts 2005'!U90)*3</f>
        <v>0</v>
      </c>
      <c r="V90">
        <f>('Pink hourly counts 2005'!V90)*3</f>
        <v>0</v>
      </c>
      <c r="W90">
        <f>('Pink hourly counts 2005'!W90)*3</f>
        <v>0</v>
      </c>
      <c r="X90">
        <f>('Pink hourly counts 2005'!X90)*3</f>
        <v>0</v>
      </c>
      <c r="Y90">
        <f>('Pink hourly counts 2005'!Y90)*3</f>
        <v>0</v>
      </c>
      <c r="Z90">
        <f t="shared" si="16"/>
        <v>6</v>
      </c>
      <c r="AB90">
        <f t="shared" si="17"/>
        <v>6</v>
      </c>
      <c r="AC90">
        <f t="shared" si="18"/>
        <v>25.04347826086957</v>
      </c>
      <c r="AE90">
        <f t="shared" si="19"/>
        <v>24</v>
      </c>
      <c r="AF90">
        <f t="shared" si="22"/>
        <v>0.17391304347826086</v>
      </c>
      <c r="AG90">
        <f t="shared" si="23"/>
        <v>0</v>
      </c>
      <c r="AH90">
        <f t="shared" si="24"/>
        <v>0</v>
      </c>
      <c r="AI90">
        <f t="shared" si="25"/>
        <v>0</v>
      </c>
      <c r="AJ90">
        <f t="shared" si="26"/>
        <v>0</v>
      </c>
      <c r="AK90">
        <f t="shared" si="27"/>
        <v>0</v>
      </c>
      <c r="AL90">
        <f t="shared" si="28"/>
        <v>0</v>
      </c>
      <c r="AM90">
        <f t="shared" si="29"/>
        <v>0</v>
      </c>
      <c r="AN90">
        <f t="shared" si="30"/>
        <v>4</v>
      </c>
      <c r="AO90">
        <f t="shared" si="31"/>
        <v>4</v>
      </c>
      <c r="AP90">
        <f t="shared" si="32"/>
        <v>0</v>
      </c>
      <c r="AQ90">
        <f t="shared" si="33"/>
        <v>0</v>
      </c>
      <c r="AR90">
        <f t="shared" si="34"/>
        <v>0</v>
      </c>
      <c r="AS90">
        <f t="shared" si="35"/>
        <v>0</v>
      </c>
      <c r="AT90">
        <f t="shared" si="36"/>
        <v>0</v>
      </c>
      <c r="AU90">
        <f t="shared" si="37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0</v>
      </c>
      <c r="AZ90">
        <f t="shared" si="42"/>
        <v>0</v>
      </c>
      <c r="BA90">
        <f t="shared" si="43"/>
        <v>0</v>
      </c>
      <c r="BB90">
        <f t="shared" si="44"/>
        <v>0</v>
      </c>
      <c r="BC90">
        <f t="shared" si="45"/>
        <v>0</v>
      </c>
    </row>
    <row r="91" spans="1:55" x14ac:dyDescent="0.2">
      <c r="A91" s="1">
        <v>43718</v>
      </c>
      <c r="B91">
        <f>('Pink hourly counts 2005'!B91)*3</f>
        <v>0</v>
      </c>
      <c r="C91">
        <f>('Pink hourly counts 2005'!C91)*3</f>
        <v>0</v>
      </c>
      <c r="D91">
        <f>('Pink hourly counts 2005'!D91)*3</f>
        <v>0</v>
      </c>
      <c r="E91">
        <f>('Pink hourly counts 2005'!E91)*3</f>
        <v>0</v>
      </c>
      <c r="F91">
        <f>('Pink hourly counts 2005'!F91)*3</f>
        <v>0</v>
      </c>
      <c r="G91">
        <f>('Pink hourly counts 2005'!G91)*3</f>
        <v>0</v>
      </c>
      <c r="H91">
        <f>('Pink hourly counts 2005'!H91)*3</f>
        <v>0</v>
      </c>
      <c r="I91">
        <f>('Pink hourly counts 2005'!I91)*3</f>
        <v>-3</v>
      </c>
      <c r="J91">
        <f>('Pink hourly counts 2005'!J91)*3</f>
        <v>0</v>
      </c>
      <c r="K91">
        <f>('Pink hourly counts 2005'!K91)*3</f>
        <v>9</v>
      </c>
      <c r="L91">
        <f>('Pink hourly counts 2005'!L91)*3</f>
        <v>0</v>
      </c>
      <c r="M91">
        <f>('Pink hourly counts 2005'!M91)*3</f>
        <v>6</v>
      </c>
      <c r="N91">
        <f>('Pink hourly counts 2005'!N91)*3</f>
        <v>0</v>
      </c>
      <c r="O91">
        <f>('Pink hourly counts 2005'!O91)*3</f>
        <v>0</v>
      </c>
      <c r="P91">
        <f>('Pink hourly counts 2005'!P91)*3</f>
        <v>0</v>
      </c>
      <c r="Q91">
        <f>('Pink hourly counts 2005'!Q91)*3</f>
        <v>0</v>
      </c>
      <c r="R91">
        <f>('Pink hourly counts 2005'!R91)*3</f>
        <v>0</v>
      </c>
      <c r="S91">
        <f>('Pink hourly counts 2005'!S91)*3</f>
        <v>0</v>
      </c>
      <c r="T91">
        <f>('Pink hourly counts 2005'!T91)*3</f>
        <v>0</v>
      </c>
      <c r="U91">
        <f>('Pink hourly counts 2005'!U91)*3</f>
        <v>3</v>
      </c>
      <c r="V91">
        <f>('Pink hourly counts 2005'!V91)*3</f>
        <v>0</v>
      </c>
      <c r="W91">
        <f>('Pink hourly counts 2005'!W91)*3</f>
        <v>0</v>
      </c>
      <c r="X91">
        <f>('Pink hourly counts 2005'!X91)*3</f>
        <v>0</v>
      </c>
      <c r="Y91">
        <f>('Pink hourly counts 2005'!Y91)*3</f>
        <v>0</v>
      </c>
      <c r="Z91">
        <f t="shared" si="16"/>
        <v>15</v>
      </c>
      <c r="AB91">
        <f t="shared" si="17"/>
        <v>15</v>
      </c>
      <c r="AC91">
        <f t="shared" si="18"/>
        <v>93.913043478260875</v>
      </c>
      <c r="AE91">
        <f t="shared" si="19"/>
        <v>24</v>
      </c>
      <c r="AF91">
        <f t="shared" si="22"/>
        <v>0.65217391304347827</v>
      </c>
      <c r="AG91">
        <f t="shared" si="23"/>
        <v>0</v>
      </c>
      <c r="AH91">
        <f t="shared" si="24"/>
        <v>0</v>
      </c>
      <c r="AI91">
        <f t="shared" si="25"/>
        <v>0</v>
      </c>
      <c r="AJ91">
        <f t="shared" si="26"/>
        <v>0</v>
      </c>
      <c r="AK91">
        <f t="shared" si="27"/>
        <v>0</v>
      </c>
      <c r="AL91">
        <f t="shared" si="28"/>
        <v>0</v>
      </c>
      <c r="AM91">
        <f t="shared" si="29"/>
        <v>1</v>
      </c>
      <c r="AN91">
        <f t="shared" si="30"/>
        <v>1</v>
      </c>
      <c r="AO91">
        <f t="shared" si="31"/>
        <v>9</v>
      </c>
      <c r="AP91">
        <f t="shared" si="32"/>
        <v>9</v>
      </c>
      <c r="AQ91">
        <f t="shared" si="33"/>
        <v>4</v>
      </c>
      <c r="AR91">
        <f t="shared" si="34"/>
        <v>4</v>
      </c>
      <c r="AS91">
        <f t="shared" si="35"/>
        <v>0</v>
      </c>
      <c r="AT91">
        <f t="shared" si="36"/>
        <v>0</v>
      </c>
      <c r="AU91">
        <f t="shared" si="37"/>
        <v>0</v>
      </c>
      <c r="AV91">
        <f t="shared" si="38"/>
        <v>0</v>
      </c>
      <c r="AW91">
        <f t="shared" si="39"/>
        <v>0</v>
      </c>
      <c r="AX91">
        <f t="shared" si="40"/>
        <v>0</v>
      </c>
      <c r="AY91">
        <f t="shared" si="41"/>
        <v>1</v>
      </c>
      <c r="AZ91">
        <f t="shared" si="42"/>
        <v>1</v>
      </c>
      <c r="BA91">
        <f t="shared" si="43"/>
        <v>0</v>
      </c>
      <c r="BB91">
        <f t="shared" si="44"/>
        <v>0</v>
      </c>
      <c r="BC91">
        <f t="shared" si="45"/>
        <v>0</v>
      </c>
    </row>
    <row r="92" spans="1:55" x14ac:dyDescent="0.2">
      <c r="A92" s="1">
        <v>43719</v>
      </c>
      <c r="B92">
        <f>('Pink hourly counts 2005'!B92)*3</f>
        <v>0</v>
      </c>
      <c r="C92">
        <f>('Pink hourly counts 2005'!C92)*3</f>
        <v>0</v>
      </c>
      <c r="D92">
        <f>('Pink hourly counts 2005'!D92)*3</f>
        <v>0</v>
      </c>
      <c r="E92">
        <f>('Pink hourly counts 2005'!E92)*3</f>
        <v>0</v>
      </c>
      <c r="F92">
        <f>('Pink hourly counts 2005'!F92)*3</f>
        <v>0</v>
      </c>
      <c r="G92">
        <f>('Pink hourly counts 2005'!G92)*3</f>
        <v>0</v>
      </c>
      <c r="H92">
        <f>('Pink hourly counts 2005'!H92)*3</f>
        <v>0</v>
      </c>
      <c r="I92">
        <f>('Pink hourly counts 2005'!I92)*3</f>
        <v>0</v>
      </c>
      <c r="J92">
        <f>('Pink hourly counts 2005'!J92)*3</f>
        <v>0</v>
      </c>
      <c r="K92">
        <f>('Pink hourly counts 2005'!K92)*3</f>
        <v>0</v>
      </c>
      <c r="L92">
        <f>('Pink hourly counts 2005'!L92)*3</f>
        <v>0</v>
      </c>
      <c r="M92">
        <f>('Pink hourly counts 2005'!M92)*3</f>
        <v>0</v>
      </c>
      <c r="N92">
        <f>('Pink hourly counts 2005'!N92)*3</f>
        <v>3</v>
      </c>
      <c r="O92">
        <f>('Pink hourly counts 2005'!O92)*3</f>
        <v>0</v>
      </c>
      <c r="P92">
        <f>('Pink hourly counts 2005'!P92)*3</f>
        <v>0</v>
      </c>
      <c r="Q92">
        <f>('Pink hourly counts 2005'!Q92)*3</f>
        <v>0</v>
      </c>
      <c r="R92">
        <f>('Pink hourly counts 2005'!R92)*3</f>
        <v>0</v>
      </c>
      <c r="S92">
        <f>('Pink hourly counts 2005'!S92)*3</f>
        <v>0</v>
      </c>
      <c r="T92">
        <f>('Pink hourly counts 2005'!T92)*3</f>
        <v>0</v>
      </c>
      <c r="U92">
        <f>('Pink hourly counts 2005'!U92)*3</f>
        <v>0</v>
      </c>
      <c r="V92">
        <f>('Pink hourly counts 2005'!V92)*3</f>
        <v>0</v>
      </c>
      <c r="W92">
        <f>('Pink hourly counts 2005'!W92)*3</f>
        <v>0</v>
      </c>
      <c r="X92">
        <f>('Pink hourly counts 2005'!X92)*3</f>
        <v>0</v>
      </c>
      <c r="Y92">
        <f>('Pink hourly counts 2005'!Y92)*3</f>
        <v>0</v>
      </c>
      <c r="Z92">
        <f t="shared" si="16"/>
        <v>3</v>
      </c>
      <c r="AB92">
        <f t="shared" si="17"/>
        <v>3</v>
      </c>
      <c r="AC92">
        <f t="shared" si="18"/>
        <v>6.2608695652173925</v>
      </c>
      <c r="AE92">
        <f t="shared" si="19"/>
        <v>24</v>
      </c>
      <c r="AF92">
        <f t="shared" si="22"/>
        <v>4.3478260869565216E-2</v>
      </c>
      <c r="AG92">
        <f t="shared" si="23"/>
        <v>0</v>
      </c>
      <c r="AH92">
        <f t="shared" si="24"/>
        <v>0</v>
      </c>
      <c r="AI92">
        <f t="shared" si="25"/>
        <v>0</v>
      </c>
      <c r="AJ92">
        <f t="shared" si="26"/>
        <v>0</v>
      </c>
      <c r="AK92">
        <f t="shared" si="27"/>
        <v>0</v>
      </c>
      <c r="AL92">
        <f t="shared" si="28"/>
        <v>0</v>
      </c>
      <c r="AM92">
        <f t="shared" si="29"/>
        <v>0</v>
      </c>
      <c r="AN92">
        <f t="shared" si="30"/>
        <v>0</v>
      </c>
      <c r="AO92">
        <f t="shared" si="31"/>
        <v>0</v>
      </c>
      <c r="AP92">
        <f t="shared" si="32"/>
        <v>0</v>
      </c>
      <c r="AQ92">
        <f t="shared" si="33"/>
        <v>0</v>
      </c>
      <c r="AR92">
        <f t="shared" si="34"/>
        <v>1</v>
      </c>
      <c r="AS92">
        <f t="shared" si="35"/>
        <v>1</v>
      </c>
      <c r="AT92">
        <f t="shared" si="36"/>
        <v>0</v>
      </c>
      <c r="AU92">
        <f t="shared" si="37"/>
        <v>0</v>
      </c>
      <c r="AV92">
        <f t="shared" si="38"/>
        <v>0</v>
      </c>
      <c r="AW92">
        <f t="shared" si="39"/>
        <v>0</v>
      </c>
      <c r="AX92">
        <f t="shared" si="40"/>
        <v>0</v>
      </c>
      <c r="AY92">
        <f t="shared" si="41"/>
        <v>0</v>
      </c>
      <c r="AZ92">
        <f t="shared" si="42"/>
        <v>0</v>
      </c>
      <c r="BA92">
        <f t="shared" si="43"/>
        <v>0</v>
      </c>
      <c r="BB92">
        <f t="shared" si="44"/>
        <v>0</v>
      </c>
      <c r="BC92">
        <f t="shared" si="45"/>
        <v>0</v>
      </c>
    </row>
    <row r="93" spans="1:55" x14ac:dyDescent="0.2">
      <c r="A93" s="1">
        <v>43720</v>
      </c>
      <c r="B93">
        <f>('Pink hourly counts 2005'!B93)*3</f>
        <v>0</v>
      </c>
      <c r="C93">
        <f>('Pink hourly counts 2005'!C93)*3</f>
        <v>0</v>
      </c>
      <c r="D93">
        <f>('Pink hourly counts 2005'!D93)*3</f>
        <v>0</v>
      </c>
      <c r="E93">
        <f>('Pink hourly counts 2005'!E93)*3</f>
        <v>0</v>
      </c>
      <c r="F93">
        <f>('Pink hourly counts 2005'!F93)*3</f>
        <v>0</v>
      </c>
      <c r="G93">
        <f>('Pink hourly counts 2005'!G93)*3</f>
        <v>0</v>
      </c>
      <c r="H93">
        <f>('Pink hourly counts 2005'!H93)*3</f>
        <v>0</v>
      </c>
      <c r="N93">
        <f>('Pink hourly counts 2005'!N93)*3</f>
        <v>0</v>
      </c>
      <c r="O93">
        <f>('Pink hourly counts 2005'!O93)*3</f>
        <v>0</v>
      </c>
      <c r="P93">
        <f>('Pink hourly counts 2005'!P93)*3</f>
        <v>0</v>
      </c>
      <c r="Q93">
        <f>('Pink hourly counts 2005'!Q93)*3</f>
        <v>0</v>
      </c>
      <c r="R93">
        <f>('Pink hourly counts 2005'!R93)*3</f>
        <v>0</v>
      </c>
      <c r="S93">
        <f>('Pink hourly counts 2005'!S93)*3</f>
        <v>0</v>
      </c>
      <c r="T93">
        <f>('Pink hourly counts 2005'!T93)*3</f>
        <v>0</v>
      </c>
      <c r="U93">
        <f>('Pink hourly counts 2005'!U93)*3</f>
        <v>0</v>
      </c>
      <c r="V93">
        <f>('Pink hourly counts 2005'!V93)*3</f>
        <v>0</v>
      </c>
      <c r="Z93">
        <f t="shared" si="16"/>
        <v>0</v>
      </c>
      <c r="AB93">
        <f t="shared" si="17"/>
        <v>0</v>
      </c>
      <c r="AC93">
        <f t="shared" si="18"/>
        <v>0</v>
      </c>
      <c r="AE93">
        <f t="shared" si="19"/>
        <v>24</v>
      </c>
      <c r="AF93">
        <f t="shared" si="22"/>
        <v>0</v>
      </c>
      <c r="AG93">
        <f t="shared" si="23"/>
        <v>0</v>
      </c>
      <c r="AH93">
        <f t="shared" si="24"/>
        <v>0</v>
      </c>
      <c r="AI93">
        <f t="shared" si="25"/>
        <v>0</v>
      </c>
      <c r="AJ93">
        <f t="shared" si="26"/>
        <v>0</v>
      </c>
      <c r="AK93">
        <f t="shared" si="27"/>
        <v>0</v>
      </c>
      <c r="AL93">
        <f t="shared" si="28"/>
        <v>0</v>
      </c>
      <c r="AM93">
        <f t="shared" si="29"/>
        <v>0</v>
      </c>
      <c r="AN93">
        <f t="shared" si="30"/>
        <v>0</v>
      </c>
      <c r="AO93">
        <f t="shared" si="31"/>
        <v>0</v>
      </c>
      <c r="AP93">
        <f t="shared" si="32"/>
        <v>0</v>
      </c>
      <c r="AQ93">
        <f t="shared" si="33"/>
        <v>0</v>
      </c>
      <c r="AR93">
        <f t="shared" si="34"/>
        <v>0</v>
      </c>
      <c r="AS93">
        <f t="shared" si="35"/>
        <v>0</v>
      </c>
      <c r="AT93">
        <f t="shared" si="36"/>
        <v>0</v>
      </c>
      <c r="AU93">
        <f t="shared" si="37"/>
        <v>0</v>
      </c>
      <c r="AV93">
        <f t="shared" si="38"/>
        <v>0</v>
      </c>
      <c r="AW93">
        <f t="shared" si="39"/>
        <v>0</v>
      </c>
      <c r="AX93">
        <f t="shared" si="40"/>
        <v>0</v>
      </c>
      <c r="AY93">
        <f t="shared" si="41"/>
        <v>0</v>
      </c>
      <c r="AZ93">
        <f t="shared" si="42"/>
        <v>0</v>
      </c>
      <c r="BA93">
        <f t="shared" si="43"/>
        <v>0</v>
      </c>
      <c r="BB93">
        <f t="shared" si="44"/>
        <v>0</v>
      </c>
      <c r="BC93">
        <f t="shared" si="45"/>
        <v>0</v>
      </c>
    </row>
    <row r="95" spans="1:55" x14ac:dyDescent="0.2">
      <c r="B95" s="35">
        <v>36834</v>
      </c>
      <c r="C95" s="35">
        <v>23295</v>
      </c>
      <c r="D95" s="35">
        <v>7299</v>
      </c>
      <c r="E95" s="35">
        <v>312</v>
      </c>
      <c r="F95" s="35">
        <v>2262</v>
      </c>
      <c r="G95" s="35">
        <v>5016</v>
      </c>
      <c r="H95" s="35">
        <v>20244</v>
      </c>
      <c r="I95" s="35">
        <v>21978</v>
      </c>
      <c r="J95" s="35">
        <v>4758</v>
      </c>
      <c r="K95" s="35">
        <v>1068</v>
      </c>
      <c r="L95" s="35">
        <v>219</v>
      </c>
      <c r="M95" s="35">
        <v>54</v>
      </c>
      <c r="N95" s="35">
        <v>135</v>
      </c>
      <c r="O95" s="35">
        <v>627</v>
      </c>
      <c r="P95" s="35">
        <v>1176</v>
      </c>
      <c r="Q95" s="35">
        <v>2895</v>
      </c>
      <c r="R95" s="35">
        <v>3954</v>
      </c>
      <c r="S95" s="35">
        <v>6819</v>
      </c>
      <c r="T95" s="35">
        <v>25803</v>
      </c>
      <c r="U95" s="35">
        <v>29691</v>
      </c>
      <c r="V95" s="35">
        <v>23010</v>
      </c>
      <c r="W95" s="35">
        <v>37320</v>
      </c>
      <c r="X95" s="35">
        <v>40137</v>
      </c>
      <c r="Y95" s="35">
        <v>45993</v>
      </c>
      <c r="Z95" s="35">
        <f>SUM(B95:Y95)</f>
        <v>340899</v>
      </c>
    </row>
    <row r="96" spans="1:55" x14ac:dyDescent="0.2">
      <c r="B96" s="37">
        <f>B95/$Z$95</f>
        <v>0.10804959826810874</v>
      </c>
      <c r="C96" s="37">
        <f t="shared" ref="C96:Y96" si="46">C95/$Z$95</f>
        <v>6.8334022687071533E-2</v>
      </c>
      <c r="D96" s="37">
        <f t="shared" si="46"/>
        <v>2.1411033766599492E-2</v>
      </c>
      <c r="E96" s="36">
        <f t="shared" si="46"/>
        <v>9.1522709072188542E-4</v>
      </c>
      <c r="F96" s="36">
        <f t="shared" si="46"/>
        <v>6.6353964077336689E-3</v>
      </c>
      <c r="G96" s="36">
        <f t="shared" si="46"/>
        <v>1.471403553545185E-2</v>
      </c>
      <c r="H96" s="36">
        <f t="shared" si="46"/>
        <v>5.938415777107002E-2</v>
      </c>
      <c r="I96" s="36">
        <f t="shared" si="46"/>
        <v>6.4470708332966656E-2</v>
      </c>
      <c r="J96" s="36">
        <f t="shared" si="46"/>
        <v>1.3957213133508752E-2</v>
      </c>
      <c r="K96" s="36">
        <f t="shared" si="46"/>
        <v>3.1328927336249151E-3</v>
      </c>
      <c r="L96" s="36">
        <f t="shared" si="46"/>
        <v>6.4241901560286186E-4</v>
      </c>
      <c r="M96" s="36">
        <f t="shared" si="46"/>
        <v>1.5840468877878784E-4</v>
      </c>
      <c r="N96" s="36">
        <f t="shared" si="46"/>
        <v>3.9601172194696964E-4</v>
      </c>
      <c r="O96" s="36">
        <f t="shared" si="46"/>
        <v>1.8392544419314812E-3</v>
      </c>
      <c r="P96" s="36">
        <f t="shared" si="46"/>
        <v>3.449702111182491E-3</v>
      </c>
      <c r="Q96" s="36">
        <f t="shared" si="46"/>
        <v>8.4922513706405713E-3</v>
      </c>
      <c r="R96" s="36">
        <f t="shared" si="46"/>
        <v>1.1598743322802354E-2</v>
      </c>
      <c r="S96" s="37">
        <f t="shared" si="46"/>
        <v>2.0002992088565822E-2</v>
      </c>
      <c r="T96" s="37">
        <f t="shared" si="46"/>
        <v>7.5691040454797465E-2</v>
      </c>
      <c r="U96" s="37">
        <f t="shared" si="46"/>
        <v>8.7096178046870185E-2</v>
      </c>
      <c r="V96" s="37">
        <f t="shared" si="46"/>
        <v>6.7497997940739046E-2</v>
      </c>
      <c r="W96" s="37">
        <f t="shared" si="46"/>
        <v>0.10947524046711783</v>
      </c>
      <c r="X96" s="37">
        <f t="shared" si="46"/>
        <v>0.11773868506507792</v>
      </c>
      <c r="Y96" s="37">
        <f t="shared" si="46"/>
        <v>0.13491679353708869</v>
      </c>
      <c r="AB96" t="s">
        <v>28</v>
      </c>
      <c r="AC96" t="s">
        <v>29</v>
      </c>
      <c r="AD96" t="s">
        <v>32</v>
      </c>
    </row>
    <row r="97" spans="2:30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6"/>
      <c r="AB97">
        <f>SUM(AB7:AB93)</f>
        <v>340925</v>
      </c>
      <c r="AC97">
        <f>SUM(AC7:AC93)</f>
        <v>372332173.57115346</v>
      </c>
      <c r="AD97">
        <f>SQRT(AC97)</f>
        <v>19295.910799212186</v>
      </c>
    </row>
    <row r="98" spans="2:30" x14ac:dyDescent="0.2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30" x14ac:dyDescent="0.2">
      <c r="E99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3"/>
  <sheetViews>
    <sheetView zoomScale="110" zoomScaleNormal="110" workbookViewId="0">
      <pane xSplit="1" ySplit="5" topLeftCell="B57" activePane="bottomRight" state="frozen"/>
      <selection activeCell="B7" sqref="B7:Y93"/>
      <selection pane="topRight" activeCell="B7" sqref="B7:Y93"/>
      <selection pane="bottomLeft" activeCell="B7" sqref="B7:Y93"/>
      <selection pane="bottomRight" activeCell="B7" sqref="B7:Y93"/>
    </sheetView>
  </sheetViews>
  <sheetFormatPr defaultColWidth="9.1640625" defaultRowHeight="12.75" customHeight="1" x14ac:dyDescent="0.2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36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1"/>
      <c r="AA6" s="22"/>
      <c r="AB6" s="23"/>
    </row>
    <row r="7" spans="1:28" ht="12.75" customHeight="1" x14ac:dyDescent="0.2">
      <c r="A7" s="26">
        <v>43634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43636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43638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">
      <c r="A13" s="26">
        <v>43640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43641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43642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43643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">
      <c r="A17" s="26">
        <v>43644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">
      <c r="A18" s="26">
        <v>43645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">
      <c r="A19" s="26">
        <v>43646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">
      <c r="A20" s="26">
        <v>43647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">
      <c r="A21" s="26">
        <v>43648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">
      <c r="A22" s="26">
        <v>43649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">
      <c r="A23" s="26">
        <v>43650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">
      <c r="A24" s="26">
        <v>43651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">
      <c r="A25" s="26">
        <v>43652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">
      <c r="A26" s="26">
        <v>43653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2"/>
    </row>
    <row r="27" spans="1:29" ht="12.75" customHeight="1" x14ac:dyDescent="0.2">
      <c r="A27" s="26">
        <v>43654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">
      <c r="A28" s="26">
        <v>43655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 s="28">
        <f t="shared" si="0"/>
        <v>1</v>
      </c>
      <c r="AA28" s="30"/>
      <c r="AB28" s="29"/>
    </row>
    <row r="29" spans="1:29" ht="12.75" customHeight="1" x14ac:dyDescent="0.2">
      <c r="A29" s="26">
        <v>43656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0"/>
        <v>0</v>
      </c>
      <c r="AA29" s="30"/>
      <c r="AB29" s="29"/>
    </row>
    <row r="30" spans="1:29" ht="12.75" customHeight="1" x14ac:dyDescent="0.2">
      <c r="A30" s="26">
        <v>43657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0"/>
        <v>0</v>
      </c>
      <c r="AA30" s="30"/>
      <c r="AB30" s="29"/>
    </row>
    <row r="31" spans="1:29" ht="12.75" customHeight="1" x14ac:dyDescent="0.2">
      <c r="A31" s="26">
        <v>43658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0"/>
        <v>1</v>
      </c>
      <c r="AA31" s="30"/>
      <c r="AB31" s="29"/>
    </row>
    <row r="32" spans="1:29" ht="12.75" customHeight="1" x14ac:dyDescent="0.2">
      <c r="A32" s="26">
        <v>43659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0"/>
        <v>1</v>
      </c>
      <c r="AA32" s="30"/>
      <c r="AB32" s="29"/>
    </row>
    <row r="33" spans="1:36" ht="12.75" customHeight="1" x14ac:dyDescent="0.2">
      <c r="A33" s="26">
        <v>43660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0"/>
        <v>0</v>
      </c>
      <c r="AA33" s="30"/>
      <c r="AB33" s="29"/>
    </row>
    <row r="34" spans="1:36" ht="12.75" customHeight="1" x14ac:dyDescent="0.2">
      <c r="A34" s="26">
        <v>43661</v>
      </c>
      <c r="B34">
        <v>0</v>
      </c>
      <c r="C34">
        <v>0</v>
      </c>
      <c r="D34">
        <v>2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s="28">
        <f t="shared" si="0"/>
        <v>6</v>
      </c>
      <c r="AA34" s="30"/>
      <c r="AB34" s="29"/>
    </row>
    <row r="35" spans="1:36" ht="12.75" customHeight="1" x14ac:dyDescent="0.2">
      <c r="A35" s="26">
        <v>43662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1</v>
      </c>
      <c r="V35">
        <v>3</v>
      </c>
      <c r="W35">
        <v>0</v>
      </c>
      <c r="X35">
        <v>2</v>
      </c>
      <c r="Y35">
        <v>0</v>
      </c>
      <c r="Z35" s="28">
        <f t="shared" si="0"/>
        <v>10</v>
      </c>
      <c r="AA35" s="30"/>
      <c r="AB35" s="29"/>
    </row>
    <row r="36" spans="1:36" ht="12.75" customHeight="1" x14ac:dyDescent="0.2">
      <c r="A36" s="26">
        <v>43663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 s="28">
        <f t="shared" si="0"/>
        <v>2</v>
      </c>
      <c r="AA36" s="30"/>
      <c r="AB36" s="29"/>
    </row>
    <row r="37" spans="1:36" ht="12.75" customHeight="1" x14ac:dyDescent="0.2">
      <c r="A37" s="26">
        <v>43664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5</v>
      </c>
      <c r="Y37">
        <v>4</v>
      </c>
      <c r="Z37" s="28">
        <f t="shared" si="0"/>
        <v>11</v>
      </c>
      <c r="AA37" s="30"/>
      <c r="AB37" s="29"/>
    </row>
    <row r="38" spans="1:36" ht="12.75" customHeight="1" x14ac:dyDescent="0.2">
      <c r="A38" s="26">
        <v>43665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0"/>
        <v>6</v>
      </c>
      <c r="AA38" s="30"/>
      <c r="AB38" s="29"/>
    </row>
    <row r="39" spans="1:36" ht="12.75" customHeight="1" x14ac:dyDescent="0.2">
      <c r="A39" s="26">
        <v>43666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3</v>
      </c>
      <c r="X39">
        <v>3</v>
      </c>
      <c r="Y39">
        <v>1</v>
      </c>
      <c r="Z39" s="28">
        <f t="shared" si="0"/>
        <v>10</v>
      </c>
      <c r="AA39" s="30"/>
      <c r="AB39" s="29"/>
    </row>
    <row r="40" spans="1:36" ht="12.75" customHeight="1" x14ac:dyDescent="0.2">
      <c r="A40" s="26">
        <v>43667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10</v>
      </c>
      <c r="Z40" s="28">
        <f t="shared" si="0"/>
        <v>13</v>
      </c>
      <c r="AA40" s="30"/>
      <c r="AB40" s="29"/>
      <c r="AJ40" s="27"/>
    </row>
    <row r="41" spans="1:36" ht="12.75" customHeight="1" x14ac:dyDescent="0.2">
      <c r="A41" s="26">
        <v>43668</v>
      </c>
      <c r="B41">
        <v>2</v>
      </c>
      <c r="C41">
        <v>0</v>
      </c>
      <c r="D41">
        <v>-1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</v>
      </c>
      <c r="T41">
        <v>2</v>
      </c>
      <c r="U41">
        <v>8</v>
      </c>
      <c r="V41">
        <v>1</v>
      </c>
      <c r="W41">
        <v>0</v>
      </c>
      <c r="X41">
        <v>0</v>
      </c>
      <c r="Y41">
        <v>8</v>
      </c>
      <c r="Z41" s="28">
        <f t="shared" si="0"/>
        <v>26</v>
      </c>
      <c r="AA41" s="30"/>
      <c r="AB41" s="29"/>
    </row>
    <row r="42" spans="1:36" ht="12.75" customHeight="1" x14ac:dyDescent="0.2">
      <c r="A42" s="26">
        <v>43669</v>
      </c>
      <c r="B42">
        <v>5</v>
      </c>
      <c r="C42">
        <v>1</v>
      </c>
      <c r="D42">
        <v>1</v>
      </c>
      <c r="E42">
        <v>0</v>
      </c>
      <c r="F42">
        <v>1</v>
      </c>
      <c r="G42">
        <v>0</v>
      </c>
      <c r="H42">
        <v>2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2</v>
      </c>
      <c r="T42">
        <v>4</v>
      </c>
      <c r="U42">
        <v>0</v>
      </c>
      <c r="V42">
        <v>3</v>
      </c>
      <c r="W42">
        <v>1</v>
      </c>
      <c r="X42">
        <v>1</v>
      </c>
      <c r="Y42">
        <v>2</v>
      </c>
      <c r="Z42" s="28">
        <f t="shared" si="0"/>
        <v>26</v>
      </c>
      <c r="AA42" s="30"/>
      <c r="AB42" s="29"/>
    </row>
    <row r="43" spans="1:36" ht="12.75" customHeight="1" x14ac:dyDescent="0.2">
      <c r="A43" s="26">
        <v>43670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3</v>
      </c>
      <c r="S43">
        <v>0</v>
      </c>
      <c r="T43">
        <v>1</v>
      </c>
      <c r="U43">
        <v>1</v>
      </c>
      <c r="V43">
        <v>1</v>
      </c>
      <c r="W43">
        <v>2</v>
      </c>
      <c r="X43">
        <v>2</v>
      </c>
      <c r="Y43">
        <v>1</v>
      </c>
      <c r="Z43" s="28">
        <f t="shared" si="0"/>
        <v>15</v>
      </c>
      <c r="AA43" s="30"/>
      <c r="AB43" s="29"/>
    </row>
    <row r="44" spans="1:36" ht="12.75" customHeight="1" x14ac:dyDescent="0.2">
      <c r="A44" s="26">
        <v>43671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-1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9</v>
      </c>
      <c r="V44">
        <v>0</v>
      </c>
      <c r="W44">
        <v>1</v>
      </c>
      <c r="X44">
        <v>1</v>
      </c>
      <c r="Y44">
        <v>0</v>
      </c>
      <c r="Z44" s="28">
        <f t="shared" si="0"/>
        <v>13</v>
      </c>
      <c r="AA44" s="30"/>
      <c r="AB44" s="29"/>
    </row>
    <row r="45" spans="1:36" ht="12.75" customHeight="1" x14ac:dyDescent="0.2">
      <c r="A45" s="26">
        <v>43672</v>
      </c>
      <c r="B45">
        <v>1</v>
      </c>
      <c r="C45">
        <v>3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-1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4</v>
      </c>
      <c r="U45">
        <v>1</v>
      </c>
      <c r="V45">
        <v>4</v>
      </c>
      <c r="W45">
        <v>4</v>
      </c>
      <c r="X45">
        <v>0</v>
      </c>
      <c r="Y45">
        <v>3</v>
      </c>
      <c r="Z45" s="28">
        <f t="shared" si="0"/>
        <v>22</v>
      </c>
      <c r="AA45" s="30"/>
      <c r="AB45" s="29"/>
    </row>
    <row r="46" spans="1:36" ht="12.75" customHeight="1" x14ac:dyDescent="0.2">
      <c r="A46" s="26">
        <v>43673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2</v>
      </c>
      <c r="X46">
        <v>4</v>
      </c>
      <c r="Y46">
        <v>6</v>
      </c>
      <c r="Z46" s="28">
        <f t="shared" si="0"/>
        <v>16</v>
      </c>
      <c r="AA46" s="30"/>
      <c r="AB46" s="29"/>
    </row>
    <row r="47" spans="1:36" ht="12.75" customHeight="1" x14ac:dyDescent="0.2">
      <c r="A47" s="26">
        <v>43674</v>
      </c>
      <c r="B47">
        <v>10</v>
      </c>
      <c r="C47">
        <v>2</v>
      </c>
      <c r="D47">
        <v>2</v>
      </c>
      <c r="E47">
        <v>1</v>
      </c>
      <c r="F47">
        <v>0</v>
      </c>
      <c r="G47">
        <v>3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1</v>
      </c>
      <c r="U47">
        <v>1</v>
      </c>
      <c r="V47">
        <v>0</v>
      </c>
      <c r="W47">
        <v>2</v>
      </c>
      <c r="X47">
        <v>1</v>
      </c>
      <c r="Y47">
        <v>0</v>
      </c>
      <c r="Z47" s="28">
        <f t="shared" si="0"/>
        <v>26</v>
      </c>
      <c r="AA47" s="30"/>
      <c r="AB47" s="29"/>
    </row>
    <row r="48" spans="1:36" ht="12.75" customHeight="1" x14ac:dyDescent="0.2">
      <c r="A48" s="26">
        <v>43675</v>
      </c>
      <c r="B48">
        <v>0</v>
      </c>
      <c r="C48">
        <v>2</v>
      </c>
      <c r="D48">
        <v>8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6</v>
      </c>
      <c r="T48">
        <v>0</v>
      </c>
      <c r="U48">
        <v>2</v>
      </c>
      <c r="V48">
        <v>23</v>
      </c>
      <c r="W48">
        <v>19</v>
      </c>
      <c r="X48">
        <v>3</v>
      </c>
      <c r="Y48">
        <v>17</v>
      </c>
      <c r="Z48" s="28">
        <f t="shared" si="0"/>
        <v>84</v>
      </c>
      <c r="AA48" s="30"/>
      <c r="AB48" s="29"/>
    </row>
    <row r="49" spans="1:28" ht="12.75" customHeight="1" x14ac:dyDescent="0.2">
      <c r="A49" s="26">
        <v>43676</v>
      </c>
      <c r="B49">
        <v>8</v>
      </c>
      <c r="C49">
        <v>5</v>
      </c>
      <c r="D49">
        <v>2</v>
      </c>
      <c r="E49">
        <v>0</v>
      </c>
      <c r="F49">
        <v>0</v>
      </c>
      <c r="G49">
        <v>1</v>
      </c>
      <c r="H49">
        <v>6</v>
      </c>
      <c r="I49">
        <v>0</v>
      </c>
      <c r="J49">
        <v>0</v>
      </c>
      <c r="K49">
        <v>-2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4</v>
      </c>
      <c r="U49">
        <v>17</v>
      </c>
      <c r="V49">
        <v>4</v>
      </c>
      <c r="W49">
        <v>11</v>
      </c>
      <c r="X49">
        <v>11</v>
      </c>
      <c r="Y49">
        <v>4</v>
      </c>
      <c r="Z49" s="28">
        <f t="shared" si="0"/>
        <v>76</v>
      </c>
      <c r="AA49" s="30"/>
      <c r="AB49" s="29"/>
    </row>
    <row r="50" spans="1:28" ht="12.75" customHeight="1" x14ac:dyDescent="0.2">
      <c r="A50" s="26">
        <v>43677</v>
      </c>
      <c r="B50">
        <v>2</v>
      </c>
      <c r="C50">
        <v>7</v>
      </c>
      <c r="D50">
        <v>4</v>
      </c>
      <c r="E50">
        <v>1</v>
      </c>
      <c r="F50">
        <v>0</v>
      </c>
      <c r="G50">
        <v>2</v>
      </c>
      <c r="H50">
        <v>6</v>
      </c>
      <c r="I50">
        <v>2</v>
      </c>
      <c r="J50">
        <v>0</v>
      </c>
      <c r="K50">
        <v>-1</v>
      </c>
      <c r="L50">
        <v>1</v>
      </c>
      <c r="M50">
        <v>0</v>
      </c>
      <c r="N50">
        <v>-1</v>
      </c>
      <c r="O50">
        <v>0</v>
      </c>
      <c r="P50">
        <v>0</v>
      </c>
      <c r="Q50">
        <v>2</v>
      </c>
      <c r="R50">
        <v>6</v>
      </c>
      <c r="S50">
        <v>7</v>
      </c>
      <c r="T50">
        <v>0</v>
      </c>
      <c r="U50">
        <v>2</v>
      </c>
      <c r="V50">
        <v>7</v>
      </c>
      <c r="W50">
        <v>17</v>
      </c>
      <c r="X50">
        <v>17</v>
      </c>
      <c r="Y50">
        <v>1</v>
      </c>
      <c r="Z50" s="28">
        <f t="shared" si="0"/>
        <v>82</v>
      </c>
      <c r="AA50" s="30"/>
      <c r="AB50" s="29"/>
    </row>
    <row r="51" spans="1:28" ht="12.75" customHeight="1" x14ac:dyDescent="0.2">
      <c r="A51" s="26">
        <v>43678</v>
      </c>
      <c r="B51">
        <v>2</v>
      </c>
      <c r="C51">
        <v>6</v>
      </c>
      <c r="D51">
        <v>7</v>
      </c>
      <c r="E51">
        <v>-1</v>
      </c>
      <c r="F51">
        <v>0</v>
      </c>
      <c r="G51">
        <v>1</v>
      </c>
      <c r="H51">
        <v>2</v>
      </c>
      <c r="I51">
        <v>0</v>
      </c>
      <c r="J51">
        <v>0</v>
      </c>
      <c r="K51">
        <v>0</v>
      </c>
      <c r="L51">
        <v>0</v>
      </c>
      <c r="M51">
        <v>-1</v>
      </c>
      <c r="N51"/>
      <c r="O51"/>
      <c r="P51"/>
      <c r="Q51"/>
      <c r="R51">
        <v>0</v>
      </c>
      <c r="S51">
        <v>0</v>
      </c>
      <c r="T51">
        <v>0</v>
      </c>
      <c r="U51">
        <v>1</v>
      </c>
      <c r="V51">
        <v>2</v>
      </c>
      <c r="W51">
        <v>0</v>
      </c>
      <c r="X51">
        <v>0</v>
      </c>
      <c r="Y51">
        <v>0</v>
      </c>
      <c r="Z51" s="28">
        <f t="shared" si="0"/>
        <v>19</v>
      </c>
      <c r="AA51" s="30"/>
      <c r="AB51" s="29"/>
    </row>
    <row r="52" spans="1:28" ht="12.75" customHeight="1" x14ac:dyDescent="0.2">
      <c r="A52" s="26">
        <v>43679</v>
      </c>
      <c r="B52">
        <v>17</v>
      </c>
      <c r="C52">
        <v>3</v>
      </c>
      <c r="D52">
        <v>1</v>
      </c>
      <c r="E52">
        <v>2</v>
      </c>
      <c r="F52">
        <v>1</v>
      </c>
      <c r="G52">
        <v>2</v>
      </c>
      <c r="H52">
        <v>2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4</v>
      </c>
      <c r="S52">
        <v>0</v>
      </c>
      <c r="T52">
        <v>0</v>
      </c>
      <c r="U52">
        <v>0</v>
      </c>
      <c r="V52">
        <v>3</v>
      </c>
      <c r="W52">
        <v>2</v>
      </c>
      <c r="X52">
        <v>4</v>
      </c>
      <c r="Y52">
        <v>3</v>
      </c>
      <c r="Z52" s="28">
        <f t="shared" si="0"/>
        <v>48</v>
      </c>
      <c r="AA52" s="30"/>
      <c r="AB52" s="29"/>
    </row>
    <row r="53" spans="1:28" ht="12.75" customHeight="1" x14ac:dyDescent="0.2">
      <c r="A53" s="26">
        <v>43680</v>
      </c>
      <c r="B53">
        <v>11</v>
      </c>
      <c r="C53">
        <v>2</v>
      </c>
      <c r="D53">
        <v>2</v>
      </c>
      <c r="E53">
        <v>2</v>
      </c>
      <c r="F53">
        <v>0</v>
      </c>
      <c r="G53">
        <v>0</v>
      </c>
      <c r="H53">
        <v>3</v>
      </c>
      <c r="I53">
        <v>3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4</v>
      </c>
      <c r="T53">
        <v>1</v>
      </c>
      <c r="U53">
        <v>0</v>
      </c>
      <c r="V53">
        <v>3</v>
      </c>
      <c r="W53">
        <v>0</v>
      </c>
      <c r="X53">
        <v>1</v>
      </c>
      <c r="Y53">
        <v>1</v>
      </c>
      <c r="Z53" s="28">
        <f t="shared" si="0"/>
        <v>36</v>
      </c>
      <c r="AA53" s="30"/>
      <c r="AB53" s="29"/>
    </row>
    <row r="54" spans="1:28" ht="12.75" customHeight="1" x14ac:dyDescent="0.2">
      <c r="A54" s="26">
        <v>43681</v>
      </c>
      <c r="B54">
        <v>1</v>
      </c>
      <c r="C54">
        <v>7</v>
      </c>
      <c r="D54">
        <v>6</v>
      </c>
      <c r="E54">
        <v>0</v>
      </c>
      <c r="F54">
        <v>0</v>
      </c>
      <c r="G54">
        <v>0</v>
      </c>
      <c r="H54">
        <v>3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1</v>
      </c>
      <c r="U54">
        <v>4</v>
      </c>
      <c r="V54">
        <v>0</v>
      </c>
      <c r="W54">
        <v>0</v>
      </c>
      <c r="X54">
        <v>1</v>
      </c>
      <c r="Y54">
        <v>2</v>
      </c>
      <c r="Z54" s="28">
        <f t="shared" si="0"/>
        <v>29</v>
      </c>
      <c r="AA54" s="30"/>
      <c r="AB54" s="29"/>
    </row>
    <row r="55" spans="1:28" ht="12.75" customHeight="1" x14ac:dyDescent="0.2">
      <c r="A55" s="26">
        <v>43682</v>
      </c>
      <c r="B55">
        <v>12</v>
      </c>
      <c r="C55">
        <v>13</v>
      </c>
      <c r="D55">
        <v>14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1</v>
      </c>
      <c r="N55">
        <v>2</v>
      </c>
      <c r="O55">
        <v>2</v>
      </c>
      <c r="P55">
        <v>3</v>
      </c>
      <c r="Q55">
        <v>5</v>
      </c>
      <c r="R55">
        <v>5</v>
      </c>
      <c r="S55">
        <v>21</v>
      </c>
      <c r="T55">
        <v>40</v>
      </c>
      <c r="U55">
        <v>8</v>
      </c>
      <c r="V55">
        <v>6</v>
      </c>
      <c r="W55">
        <v>11</v>
      </c>
      <c r="X55">
        <v>3</v>
      </c>
      <c r="Y55">
        <v>2</v>
      </c>
      <c r="Z55" s="28">
        <f t="shared" si="0"/>
        <v>151</v>
      </c>
      <c r="AA55" s="30"/>
      <c r="AB55" s="29"/>
    </row>
    <row r="56" spans="1:28" ht="12.75" customHeight="1" x14ac:dyDescent="0.2">
      <c r="A56" s="26">
        <v>43683</v>
      </c>
      <c r="B56">
        <v>2</v>
      </c>
      <c r="C56">
        <v>1</v>
      </c>
      <c r="D56">
        <v>1</v>
      </c>
      <c r="E56">
        <v>6</v>
      </c>
      <c r="F56">
        <v>1</v>
      </c>
      <c r="G56">
        <v>1</v>
      </c>
      <c r="H56">
        <v>0</v>
      </c>
      <c r="I56">
        <v>1</v>
      </c>
      <c r="J56">
        <v>-1</v>
      </c>
      <c r="K56">
        <v>0</v>
      </c>
      <c r="L56">
        <v>-1</v>
      </c>
      <c r="M56">
        <v>0</v>
      </c>
      <c r="N56">
        <v>-1</v>
      </c>
      <c r="O56">
        <v>0</v>
      </c>
      <c r="P56">
        <v>0</v>
      </c>
      <c r="Q56">
        <v>-1</v>
      </c>
      <c r="R56">
        <v>4</v>
      </c>
      <c r="S56">
        <v>3</v>
      </c>
      <c r="T56">
        <v>1</v>
      </c>
      <c r="U56">
        <v>6</v>
      </c>
      <c r="V56">
        <v>2</v>
      </c>
      <c r="W56">
        <v>1</v>
      </c>
      <c r="X56">
        <v>1</v>
      </c>
      <c r="Y56">
        <v>3</v>
      </c>
      <c r="Z56" s="28">
        <f t="shared" si="0"/>
        <v>30</v>
      </c>
      <c r="AA56" s="30"/>
      <c r="AB56" s="29"/>
    </row>
    <row r="57" spans="1:28" ht="12.75" customHeight="1" x14ac:dyDescent="0.2">
      <c r="A57" s="26">
        <v>43684</v>
      </c>
      <c r="B57">
        <v>-2</v>
      </c>
      <c r="C57">
        <v>0</v>
      </c>
      <c r="D57">
        <v>1</v>
      </c>
      <c r="E57">
        <v>0</v>
      </c>
      <c r="F57">
        <v>4</v>
      </c>
      <c r="G57">
        <v>0</v>
      </c>
      <c r="H57">
        <v>1</v>
      </c>
      <c r="I57">
        <v>2</v>
      </c>
      <c r="J57">
        <v>-1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6</v>
      </c>
      <c r="V57">
        <v>-1</v>
      </c>
      <c r="W57">
        <v>4</v>
      </c>
      <c r="X57">
        <v>1</v>
      </c>
      <c r="Y57">
        <v>3</v>
      </c>
      <c r="Z57" s="28">
        <f t="shared" si="0"/>
        <v>20</v>
      </c>
      <c r="AA57" s="30"/>
      <c r="AB57" s="29"/>
    </row>
    <row r="58" spans="1:28" ht="12.75" customHeight="1" x14ac:dyDescent="0.2">
      <c r="A58" s="26">
        <v>43685</v>
      </c>
      <c r="B58">
        <v>1</v>
      </c>
      <c r="C58">
        <v>0</v>
      </c>
      <c r="D58">
        <v>0</v>
      </c>
      <c r="E58">
        <v>2</v>
      </c>
      <c r="F58">
        <v>1</v>
      </c>
      <c r="G58">
        <v>3</v>
      </c>
      <c r="H58">
        <v>4</v>
      </c>
      <c r="I58">
        <v>5</v>
      </c>
      <c r="J58">
        <v>1</v>
      </c>
      <c r="K58">
        <v>-1</v>
      </c>
      <c r="L58">
        <v>2</v>
      </c>
      <c r="M58">
        <v>2</v>
      </c>
      <c r="N58">
        <v>1</v>
      </c>
      <c r="O58">
        <v>0</v>
      </c>
      <c r="P58">
        <v>0</v>
      </c>
      <c r="Q58">
        <v>-1</v>
      </c>
      <c r="R58">
        <v>0</v>
      </c>
      <c r="S58">
        <v>2</v>
      </c>
      <c r="T58">
        <v>4</v>
      </c>
      <c r="U58">
        <v>2</v>
      </c>
      <c r="V58">
        <v>4</v>
      </c>
      <c r="W58">
        <v>0</v>
      </c>
      <c r="X58">
        <v>0</v>
      </c>
      <c r="Y58">
        <v>1</v>
      </c>
      <c r="Z58" s="28">
        <f t="shared" si="0"/>
        <v>33</v>
      </c>
      <c r="AA58" s="30"/>
      <c r="AB58" s="29"/>
    </row>
    <row r="59" spans="1:28" ht="12.75" customHeight="1" x14ac:dyDescent="0.2">
      <c r="A59" s="26">
        <v>43686</v>
      </c>
      <c r="B59">
        <v>4</v>
      </c>
      <c r="C59">
        <v>13</v>
      </c>
      <c r="D59">
        <v>2</v>
      </c>
      <c r="E59">
        <v>1</v>
      </c>
      <c r="F59">
        <v>1</v>
      </c>
      <c r="G59">
        <v>0</v>
      </c>
      <c r="H59">
        <v>1</v>
      </c>
      <c r="I59">
        <v>2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1</v>
      </c>
      <c r="R59">
        <v>0</v>
      </c>
      <c r="S59">
        <v>0</v>
      </c>
      <c r="T59">
        <v>2</v>
      </c>
      <c r="U59">
        <v>4</v>
      </c>
      <c r="V59">
        <v>9</v>
      </c>
      <c r="W59">
        <v>16</v>
      </c>
      <c r="X59">
        <v>5</v>
      </c>
      <c r="Y59">
        <v>10</v>
      </c>
      <c r="Z59" s="28">
        <f t="shared" si="0"/>
        <v>75</v>
      </c>
      <c r="AA59" s="30"/>
      <c r="AB59" s="29"/>
    </row>
    <row r="60" spans="1:28" ht="12.75" customHeight="1" x14ac:dyDescent="0.2">
      <c r="A60" s="26">
        <v>43687</v>
      </c>
      <c r="B60">
        <v>9</v>
      </c>
      <c r="C60">
        <v>6</v>
      </c>
      <c r="D60">
        <v>15</v>
      </c>
      <c r="E60">
        <v>3</v>
      </c>
      <c r="F60">
        <v>1</v>
      </c>
      <c r="G60">
        <v>0</v>
      </c>
      <c r="H60">
        <v>3</v>
      </c>
      <c r="I60">
        <v>-2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4</v>
      </c>
      <c r="R60">
        <v>0</v>
      </c>
      <c r="S60">
        <v>2</v>
      </c>
      <c r="T60">
        <v>2</v>
      </c>
      <c r="U60">
        <v>0</v>
      </c>
      <c r="V60">
        <v>2</v>
      </c>
      <c r="W60">
        <v>1</v>
      </c>
      <c r="X60">
        <v>1</v>
      </c>
      <c r="Y60">
        <v>0</v>
      </c>
      <c r="Z60" s="28">
        <f t="shared" si="0"/>
        <v>50</v>
      </c>
      <c r="AA60" s="30"/>
      <c r="AB60" s="29"/>
    </row>
    <row r="61" spans="1:28" ht="12.75" customHeight="1" x14ac:dyDescent="0.2">
      <c r="A61" s="26">
        <v>43688</v>
      </c>
      <c r="B61">
        <v>6</v>
      </c>
      <c r="C61">
        <v>10</v>
      </c>
      <c r="D61">
        <v>5</v>
      </c>
      <c r="E61">
        <v>4</v>
      </c>
      <c r="F61">
        <v>0</v>
      </c>
      <c r="G61">
        <v>0</v>
      </c>
      <c r="H61">
        <v>2</v>
      </c>
      <c r="I61">
        <v>4</v>
      </c>
      <c r="J61">
        <v>-1</v>
      </c>
      <c r="K61">
        <v>1</v>
      </c>
      <c r="L61">
        <v>0</v>
      </c>
      <c r="M61">
        <v>0</v>
      </c>
      <c r="N61">
        <v>1</v>
      </c>
      <c r="O61">
        <v>0</v>
      </c>
      <c r="P61">
        <v>-1</v>
      </c>
      <c r="Q61">
        <v>3</v>
      </c>
      <c r="R61">
        <v>2</v>
      </c>
      <c r="S61">
        <v>20</v>
      </c>
      <c r="T61">
        <v>9</v>
      </c>
      <c r="U61">
        <v>4</v>
      </c>
      <c r="V61">
        <v>0</v>
      </c>
      <c r="W61">
        <v>3</v>
      </c>
      <c r="X61">
        <v>0</v>
      </c>
      <c r="Y61">
        <v>4</v>
      </c>
      <c r="Z61" s="28">
        <f t="shared" si="0"/>
        <v>76</v>
      </c>
      <c r="AA61" s="30"/>
      <c r="AB61" s="29"/>
    </row>
    <row r="62" spans="1:28" ht="12.75" customHeight="1" x14ac:dyDescent="0.2">
      <c r="A62" s="26">
        <v>43689</v>
      </c>
      <c r="B62">
        <v>25</v>
      </c>
      <c r="C62">
        <v>22</v>
      </c>
      <c r="D62">
        <v>3</v>
      </c>
      <c r="E62">
        <v>4</v>
      </c>
      <c r="F62">
        <v>0</v>
      </c>
      <c r="G62">
        <v>2</v>
      </c>
      <c r="H62">
        <v>-1</v>
      </c>
      <c r="I62">
        <v>3</v>
      </c>
      <c r="J62">
        <v>2</v>
      </c>
      <c r="K62">
        <v>0</v>
      </c>
      <c r="L62">
        <v>0</v>
      </c>
      <c r="M62">
        <v>1</v>
      </c>
      <c r="N62">
        <v>0</v>
      </c>
      <c r="O62">
        <v>0</v>
      </c>
      <c r="P62">
        <v>7</v>
      </c>
      <c r="Q62">
        <v>11</v>
      </c>
      <c r="R62">
        <v>30</v>
      </c>
      <c r="S62">
        <v>3</v>
      </c>
      <c r="T62">
        <v>11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0"/>
        <v>123</v>
      </c>
      <c r="AA62" s="30"/>
      <c r="AB62" s="29"/>
    </row>
    <row r="63" spans="1:28" ht="12.75" customHeight="1" x14ac:dyDescent="0.2">
      <c r="A63" s="26">
        <v>43690</v>
      </c>
      <c r="B63">
        <v>6</v>
      </c>
      <c r="C63">
        <v>12</v>
      </c>
      <c r="D63">
        <v>9</v>
      </c>
      <c r="E63">
        <v>12</v>
      </c>
      <c r="F63">
        <v>0</v>
      </c>
      <c r="G63">
        <v>1</v>
      </c>
      <c r="H63">
        <v>2</v>
      </c>
      <c r="I63">
        <v>1</v>
      </c>
      <c r="J63">
        <v>0</v>
      </c>
      <c r="K63">
        <v>0</v>
      </c>
      <c r="L63">
        <v>1</v>
      </c>
      <c r="M63">
        <v>0</v>
      </c>
      <c r="N63">
        <v>3</v>
      </c>
      <c r="O63">
        <v>14</v>
      </c>
      <c r="P63">
        <v>1</v>
      </c>
      <c r="Q63">
        <v>29</v>
      </c>
      <c r="R63">
        <v>5</v>
      </c>
      <c r="S63">
        <v>0</v>
      </c>
      <c r="T63">
        <v>55</v>
      </c>
      <c r="U63">
        <v>-1</v>
      </c>
      <c r="V63">
        <v>7</v>
      </c>
      <c r="W63">
        <v>0</v>
      </c>
      <c r="X63">
        <v>4</v>
      </c>
      <c r="Y63">
        <v>5</v>
      </c>
      <c r="Z63" s="28">
        <f t="shared" si="0"/>
        <v>166</v>
      </c>
      <c r="AA63" s="30"/>
      <c r="AB63" s="29"/>
    </row>
    <row r="64" spans="1:28" ht="12.75" customHeight="1" x14ac:dyDescent="0.2">
      <c r="A64" s="26">
        <v>43691</v>
      </c>
      <c r="B64">
        <v>59</v>
      </c>
      <c r="C64">
        <v>20</v>
      </c>
      <c r="D64">
        <v>22</v>
      </c>
      <c r="E64">
        <v>1</v>
      </c>
      <c r="F64">
        <v>3</v>
      </c>
      <c r="G64">
        <v>1</v>
      </c>
      <c r="H64">
        <v>0</v>
      </c>
      <c r="I64">
        <v>4</v>
      </c>
      <c r="J64">
        <v>0</v>
      </c>
      <c r="K64">
        <v>1</v>
      </c>
      <c r="L64">
        <v>0</v>
      </c>
      <c r="M64">
        <v>3</v>
      </c>
      <c r="N64">
        <v>1</v>
      </c>
      <c r="O64">
        <v>-3</v>
      </c>
      <c r="P64">
        <v>1</v>
      </c>
      <c r="Q64">
        <v>1</v>
      </c>
      <c r="R64">
        <v>2</v>
      </c>
      <c r="S64">
        <v>59</v>
      </c>
      <c r="T64">
        <v>0</v>
      </c>
      <c r="U64">
        <v>53</v>
      </c>
      <c r="V64">
        <v>5</v>
      </c>
      <c r="W64">
        <v>1</v>
      </c>
      <c r="X64">
        <v>0</v>
      </c>
      <c r="Y64">
        <v>13</v>
      </c>
      <c r="Z64" s="28">
        <f t="shared" si="0"/>
        <v>247</v>
      </c>
      <c r="AA64" s="30"/>
      <c r="AB64" s="29"/>
    </row>
    <row r="65" spans="1:28" ht="12.75" customHeight="1" x14ac:dyDescent="0.2">
      <c r="A65" s="26">
        <v>43692</v>
      </c>
      <c r="B65">
        <v>40</v>
      </c>
      <c r="C65">
        <v>22</v>
      </c>
      <c r="D65">
        <v>9</v>
      </c>
      <c r="E65">
        <v>4</v>
      </c>
      <c r="F65">
        <v>8</v>
      </c>
      <c r="G65">
        <v>3</v>
      </c>
      <c r="H65">
        <v>3</v>
      </c>
      <c r="I65">
        <v>1</v>
      </c>
      <c r="J65">
        <v>-1</v>
      </c>
      <c r="K65">
        <v>1</v>
      </c>
      <c r="L65">
        <v>2</v>
      </c>
      <c r="M65">
        <v>0</v>
      </c>
      <c r="N65">
        <v>4</v>
      </c>
      <c r="O65">
        <v>2</v>
      </c>
      <c r="P65">
        <v>7</v>
      </c>
      <c r="Q65">
        <v>3</v>
      </c>
      <c r="R65">
        <v>52</v>
      </c>
      <c r="S65">
        <v>30</v>
      </c>
      <c r="T65">
        <v>23</v>
      </c>
      <c r="U65">
        <v>21</v>
      </c>
      <c r="V65">
        <v>13</v>
      </c>
      <c r="W65">
        <v>1</v>
      </c>
      <c r="X65">
        <v>0</v>
      </c>
      <c r="Y65">
        <v>0</v>
      </c>
      <c r="Z65" s="28">
        <f t="shared" si="0"/>
        <v>248</v>
      </c>
      <c r="AA65" s="30"/>
      <c r="AB65" s="29"/>
    </row>
    <row r="66" spans="1:28" ht="12.75" customHeight="1" x14ac:dyDescent="0.2">
      <c r="A66" s="26">
        <v>43693</v>
      </c>
      <c r="B66">
        <v>7</v>
      </c>
      <c r="C66">
        <v>10</v>
      </c>
      <c r="D66">
        <v>3</v>
      </c>
      <c r="E66">
        <v>6</v>
      </c>
      <c r="F66">
        <v>6</v>
      </c>
      <c r="G66">
        <v>1</v>
      </c>
      <c r="H66">
        <v>-1</v>
      </c>
      <c r="I66">
        <v>3</v>
      </c>
      <c r="J66">
        <v>4</v>
      </c>
      <c r="K66">
        <v>1</v>
      </c>
      <c r="L66">
        <v>1</v>
      </c>
      <c r="M66">
        <v>0</v>
      </c>
      <c r="N66">
        <v>2</v>
      </c>
      <c r="O66">
        <v>18</v>
      </c>
      <c r="P66">
        <v>20</v>
      </c>
      <c r="Q66">
        <v>0</v>
      </c>
      <c r="R66">
        <v>7</v>
      </c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>
        <v>2</v>
      </c>
      <c r="Z66" s="28">
        <f t="shared" si="0"/>
        <v>93</v>
      </c>
      <c r="AA66" s="30"/>
      <c r="AB66" s="29"/>
    </row>
    <row r="67" spans="1:28" ht="12.75" customHeight="1" x14ac:dyDescent="0.2">
      <c r="A67" s="26">
        <v>43694</v>
      </c>
      <c r="B67">
        <v>6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-3</v>
      </c>
      <c r="K67">
        <v>0</v>
      </c>
      <c r="L67">
        <v>1</v>
      </c>
      <c r="M67">
        <v>7</v>
      </c>
      <c r="N67">
        <v>3</v>
      </c>
      <c r="O67">
        <v>0</v>
      </c>
      <c r="P67">
        <v>1</v>
      </c>
      <c r="Q67">
        <v>6</v>
      </c>
      <c r="R67">
        <v>3</v>
      </c>
      <c r="S67">
        <v>10</v>
      </c>
      <c r="T67">
        <v>1</v>
      </c>
      <c r="U67">
        <v>0</v>
      </c>
      <c r="V67">
        <v>1</v>
      </c>
      <c r="W67">
        <v>2</v>
      </c>
      <c r="X67">
        <v>0</v>
      </c>
      <c r="Y67">
        <v>0</v>
      </c>
      <c r="Z67" s="28">
        <f t="shared" si="0"/>
        <v>40</v>
      </c>
      <c r="AA67" s="30"/>
      <c r="AB67" s="29"/>
    </row>
    <row r="68" spans="1:28" ht="12.75" customHeight="1" x14ac:dyDescent="0.2">
      <c r="A68" s="26">
        <v>43695</v>
      </c>
      <c r="B68">
        <v>12</v>
      </c>
      <c r="C68">
        <v>0</v>
      </c>
      <c r="D68">
        <v>7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3</v>
      </c>
      <c r="P68">
        <v>1</v>
      </c>
      <c r="Q68">
        <v>-1</v>
      </c>
      <c r="R68">
        <v>11</v>
      </c>
      <c r="S68">
        <v>0</v>
      </c>
      <c r="T68">
        <v>2</v>
      </c>
      <c r="U68">
        <v>4</v>
      </c>
      <c r="V68">
        <v>0</v>
      </c>
      <c r="W68">
        <v>0</v>
      </c>
      <c r="X68">
        <v>0</v>
      </c>
      <c r="Y68">
        <v>1</v>
      </c>
      <c r="Z68" s="28">
        <f t="shared" si="0"/>
        <v>43</v>
      </c>
      <c r="AA68" s="30"/>
      <c r="AB68" s="29"/>
    </row>
    <row r="69" spans="1:28" ht="12.75" customHeight="1" x14ac:dyDescent="0.2">
      <c r="A69" s="26">
        <v>43696</v>
      </c>
      <c r="B69">
        <v>16</v>
      </c>
      <c r="C69">
        <v>6</v>
      </c>
      <c r="D69">
        <v>7</v>
      </c>
      <c r="E69">
        <v>2</v>
      </c>
      <c r="F69">
        <v>0</v>
      </c>
      <c r="G69">
        <v>1</v>
      </c>
      <c r="H69">
        <v>1</v>
      </c>
      <c r="I69">
        <v>5</v>
      </c>
      <c r="J69">
        <v>0</v>
      </c>
      <c r="K69">
        <v>0</v>
      </c>
      <c r="L69">
        <v>0</v>
      </c>
      <c r="M69">
        <v>-3</v>
      </c>
      <c r="N69">
        <v>0</v>
      </c>
      <c r="O69">
        <v>4</v>
      </c>
      <c r="P69">
        <v>0</v>
      </c>
      <c r="Q69">
        <v>-1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 s="28">
        <f t="shared" si="0"/>
        <v>40</v>
      </c>
      <c r="AA69" s="30"/>
      <c r="AB69" s="29"/>
    </row>
    <row r="70" spans="1:28" ht="12.75" customHeight="1" x14ac:dyDescent="0.2">
      <c r="A70" s="26">
        <v>43697</v>
      </c>
      <c r="B70">
        <v>8</v>
      </c>
      <c r="C70">
        <v>10</v>
      </c>
      <c r="D70">
        <v>3</v>
      </c>
      <c r="E70">
        <v>2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  <c r="M70">
        <v>1</v>
      </c>
      <c r="N70">
        <v>0</v>
      </c>
      <c r="O70">
        <v>5</v>
      </c>
      <c r="P70">
        <v>-3</v>
      </c>
      <c r="Q70">
        <v>11</v>
      </c>
      <c r="R70">
        <v>0</v>
      </c>
      <c r="S70">
        <v>-3</v>
      </c>
      <c r="T70">
        <v>10</v>
      </c>
      <c r="U70">
        <v>5</v>
      </c>
      <c r="V70">
        <v>22</v>
      </c>
      <c r="W70">
        <v>0</v>
      </c>
      <c r="X70">
        <v>0</v>
      </c>
      <c r="Y70">
        <v>0</v>
      </c>
      <c r="Z70" s="28">
        <f t="shared" si="0"/>
        <v>75</v>
      </c>
      <c r="AA70" s="30"/>
      <c r="AB70" s="29"/>
    </row>
    <row r="71" spans="1:28" ht="12.75" customHeight="1" x14ac:dyDescent="0.2">
      <c r="A71" s="26">
        <v>43698</v>
      </c>
      <c r="B71">
        <v>10</v>
      </c>
      <c r="C71">
        <v>8</v>
      </c>
      <c r="D71">
        <v>2</v>
      </c>
      <c r="E71">
        <v>0</v>
      </c>
      <c r="F71">
        <v>1</v>
      </c>
      <c r="G71">
        <v>2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</v>
      </c>
      <c r="S71">
        <v>8</v>
      </c>
      <c r="T71">
        <v>12</v>
      </c>
      <c r="U71">
        <v>3</v>
      </c>
      <c r="V71">
        <v>0</v>
      </c>
      <c r="W71">
        <v>0</v>
      </c>
      <c r="X71">
        <v>0</v>
      </c>
      <c r="Y71">
        <v>-1</v>
      </c>
      <c r="Z71" s="28">
        <f t="shared" si="0"/>
        <v>49</v>
      </c>
      <c r="AA71" s="30"/>
      <c r="AB71" s="29"/>
    </row>
    <row r="72" spans="1:28" ht="12.75" customHeight="1" x14ac:dyDescent="0.2">
      <c r="A72" s="26">
        <v>43699</v>
      </c>
      <c r="B72">
        <v>50</v>
      </c>
      <c r="C72">
        <v>30</v>
      </c>
      <c r="D72">
        <v>1</v>
      </c>
      <c r="E72">
        <v>3</v>
      </c>
      <c r="F72">
        <v>-1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13</v>
      </c>
      <c r="R72">
        <v>1</v>
      </c>
      <c r="S72">
        <v>4</v>
      </c>
      <c r="T72">
        <v>5</v>
      </c>
      <c r="U72">
        <v>0</v>
      </c>
      <c r="V72">
        <v>-1</v>
      </c>
      <c r="W72">
        <v>0</v>
      </c>
      <c r="X72">
        <v>0</v>
      </c>
      <c r="Y72">
        <v>43</v>
      </c>
      <c r="Z72" s="28">
        <f t="shared" ref="Z72:Z93" si="1">SUM(B72:Y72)</f>
        <v>148</v>
      </c>
      <c r="AA72" s="30"/>
      <c r="AB72" s="29"/>
    </row>
    <row r="73" spans="1:28" ht="12.75" customHeight="1" x14ac:dyDescent="0.2">
      <c r="A73" s="26">
        <v>43700</v>
      </c>
      <c r="B73">
        <v>24</v>
      </c>
      <c r="C73">
        <v>56</v>
      </c>
      <c r="D73">
        <v>22</v>
      </c>
      <c r="E73">
        <v>14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</v>
      </c>
      <c r="T73">
        <v>0</v>
      </c>
      <c r="U73">
        <v>11</v>
      </c>
      <c r="V73">
        <v>31</v>
      </c>
      <c r="W73">
        <v>0</v>
      </c>
      <c r="X73">
        <v>0</v>
      </c>
      <c r="Y73">
        <v>41</v>
      </c>
      <c r="Z73" s="28">
        <f t="shared" si="1"/>
        <v>205</v>
      </c>
      <c r="AA73" s="30"/>
      <c r="AB73" s="29"/>
    </row>
    <row r="74" spans="1:28" ht="12.75" customHeight="1" x14ac:dyDescent="0.2">
      <c r="A74" s="26">
        <v>43701</v>
      </c>
      <c r="B74">
        <v>73</v>
      </c>
      <c r="C74">
        <v>40</v>
      </c>
      <c r="D74">
        <v>0</v>
      </c>
      <c r="E74">
        <v>6</v>
      </c>
      <c r="F74">
        <v>1</v>
      </c>
      <c r="G74">
        <v>0</v>
      </c>
      <c r="H74">
        <v>1</v>
      </c>
      <c r="I74">
        <v>-6</v>
      </c>
      <c r="J74">
        <v>1</v>
      </c>
      <c r="K74">
        <v>1</v>
      </c>
      <c r="L74">
        <v>7</v>
      </c>
      <c r="M74">
        <v>0</v>
      </c>
      <c r="N74">
        <v>14</v>
      </c>
      <c r="O74">
        <v>10</v>
      </c>
      <c r="P74">
        <v>9</v>
      </c>
      <c r="Q74">
        <v>22</v>
      </c>
      <c r="R74">
        <v>70</v>
      </c>
      <c r="S74">
        <v>14</v>
      </c>
      <c r="T74">
        <v>23</v>
      </c>
      <c r="U74">
        <v>12</v>
      </c>
      <c r="V74">
        <v>13</v>
      </c>
      <c r="W74">
        <v>43</v>
      </c>
      <c r="X74">
        <v>20</v>
      </c>
      <c r="Y74">
        <v>29</v>
      </c>
      <c r="Z74" s="28">
        <f t="shared" si="1"/>
        <v>403</v>
      </c>
      <c r="AA74" s="30"/>
      <c r="AB74" s="29"/>
    </row>
    <row r="75" spans="1:28" ht="12.75" customHeight="1" x14ac:dyDescent="0.2">
      <c r="A75" s="26">
        <v>43702</v>
      </c>
      <c r="B75">
        <v>7</v>
      </c>
      <c r="C75">
        <v>2</v>
      </c>
      <c r="D75">
        <v>10</v>
      </c>
      <c r="E75">
        <v>-1</v>
      </c>
      <c r="F75">
        <v>0</v>
      </c>
      <c r="G75">
        <v>0</v>
      </c>
      <c r="H75">
        <v>0</v>
      </c>
      <c r="I75">
        <v>-39</v>
      </c>
      <c r="J75">
        <v>-1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1</v>
      </c>
      <c r="X75">
        <v>0</v>
      </c>
      <c r="Y75">
        <v>-30</v>
      </c>
      <c r="Z75" s="28">
        <f t="shared" si="1"/>
        <v>-49</v>
      </c>
      <c r="AA75" s="30"/>
      <c r="AB75" s="29"/>
    </row>
    <row r="76" spans="1:28" ht="12.75" customHeight="1" x14ac:dyDescent="0.2">
      <c r="A76" s="26">
        <v>43703</v>
      </c>
      <c r="B76">
        <v>4</v>
      </c>
      <c r="C76">
        <v>12</v>
      </c>
      <c r="D76">
        <v>8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 s="28">
        <f t="shared" si="1"/>
        <v>32</v>
      </c>
      <c r="AA76" s="30"/>
      <c r="AB76" s="29"/>
    </row>
    <row r="77" spans="1:28" ht="12.75" customHeight="1" x14ac:dyDescent="0.2">
      <c r="A77" s="26">
        <v>43704</v>
      </c>
      <c r="B77">
        <v>1</v>
      </c>
      <c r="C77">
        <v>-4</v>
      </c>
      <c r="D77">
        <v>3</v>
      </c>
      <c r="E77">
        <v>1</v>
      </c>
      <c r="F77">
        <v>3</v>
      </c>
      <c r="G77">
        <v>0</v>
      </c>
      <c r="H77">
        <v>0</v>
      </c>
      <c r="I77">
        <v>-1</v>
      </c>
      <c r="J77">
        <v>0</v>
      </c>
      <c r="K77">
        <v>0</v>
      </c>
      <c r="L77">
        <v>2</v>
      </c>
      <c r="M77">
        <v>0</v>
      </c>
      <c r="N77">
        <v>0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  <c r="Z77" s="28">
        <f t="shared" si="1"/>
        <v>16</v>
      </c>
      <c r="AA77" s="30"/>
      <c r="AB77" s="29"/>
    </row>
    <row r="78" spans="1:28" ht="12.75" customHeight="1" x14ac:dyDescent="0.2">
      <c r="A78" s="26">
        <v>43705</v>
      </c>
      <c r="B78">
        <v>59</v>
      </c>
      <c r="C78">
        <v>35</v>
      </c>
      <c r="D78">
        <v>19</v>
      </c>
      <c r="E78">
        <v>5</v>
      </c>
      <c r="F78">
        <v>1</v>
      </c>
      <c r="G78">
        <v>-2</v>
      </c>
      <c r="H78">
        <v>0</v>
      </c>
      <c r="I78">
        <v>0</v>
      </c>
      <c r="J78">
        <v>-3</v>
      </c>
      <c r="K78">
        <v>6</v>
      </c>
      <c r="L78">
        <v>2</v>
      </c>
      <c r="M78">
        <v>3</v>
      </c>
      <c r="N78">
        <v>65</v>
      </c>
      <c r="O78">
        <v>65</v>
      </c>
      <c r="P78">
        <v>82</v>
      </c>
      <c r="Q78">
        <v>169</v>
      </c>
      <c r="R78">
        <v>12</v>
      </c>
      <c r="S78">
        <v>39</v>
      </c>
      <c r="T78">
        <v>7</v>
      </c>
      <c r="U78">
        <v>25</v>
      </c>
      <c r="V78">
        <v>12</v>
      </c>
      <c r="W78">
        <v>1</v>
      </c>
      <c r="X78">
        <v>5</v>
      </c>
      <c r="Y78">
        <v>-2</v>
      </c>
      <c r="Z78" s="28">
        <f t="shared" si="1"/>
        <v>605</v>
      </c>
      <c r="AA78" s="30"/>
      <c r="AB78" s="29"/>
    </row>
    <row r="79" spans="1:28" ht="12.75" customHeight="1" x14ac:dyDescent="0.2">
      <c r="A79" s="26">
        <v>43706</v>
      </c>
      <c r="B79">
        <v>2</v>
      </c>
      <c r="C79">
        <v>-1</v>
      </c>
      <c r="D79">
        <v>1</v>
      </c>
      <c r="E79">
        <v>-1</v>
      </c>
      <c r="F79">
        <v>0</v>
      </c>
      <c r="G79">
        <v>0</v>
      </c>
      <c r="H79">
        <v>0</v>
      </c>
      <c r="I79">
        <v>0</v>
      </c>
      <c r="J79">
        <v>-2</v>
      </c>
      <c r="K79">
        <v>0</v>
      </c>
      <c r="L79">
        <v>1</v>
      </c>
      <c r="M79">
        <v>0</v>
      </c>
      <c r="N79">
        <v>1</v>
      </c>
      <c r="O79">
        <v>3</v>
      </c>
      <c r="P79">
        <v>8</v>
      </c>
      <c r="Q79">
        <v>7</v>
      </c>
      <c r="R79">
        <v>3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 s="28">
        <f t="shared" si="1"/>
        <v>24</v>
      </c>
      <c r="AA79" s="30"/>
      <c r="AB79" s="29"/>
    </row>
    <row r="80" spans="1:28" ht="12.75" customHeight="1" x14ac:dyDescent="0.2">
      <c r="A80" s="26">
        <v>43707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-2</v>
      </c>
      <c r="K80">
        <v>0</v>
      </c>
      <c r="L80">
        <v>-2</v>
      </c>
      <c r="M80">
        <v>0</v>
      </c>
      <c r="N80">
        <v>1</v>
      </c>
      <c r="O80">
        <v>2</v>
      </c>
      <c r="P80">
        <v>0</v>
      </c>
      <c r="Q80">
        <v>2</v>
      </c>
      <c r="R80">
        <v>4</v>
      </c>
      <c r="S80">
        <v>5</v>
      </c>
      <c r="T80">
        <v>0</v>
      </c>
      <c r="U80">
        <v>1</v>
      </c>
      <c r="V80">
        <v>1</v>
      </c>
      <c r="W80">
        <v>1</v>
      </c>
      <c r="X80">
        <v>4</v>
      </c>
      <c r="Y80">
        <v>4</v>
      </c>
      <c r="Z80" s="28">
        <f t="shared" si="1"/>
        <v>23</v>
      </c>
      <c r="AA80" s="30"/>
      <c r="AB80" s="29"/>
    </row>
    <row r="81" spans="1:28" ht="12.75" customHeight="1" x14ac:dyDescent="0.2">
      <c r="A81" s="26">
        <v>43708</v>
      </c>
      <c r="B81">
        <v>9</v>
      </c>
      <c r="C81">
        <v>0</v>
      </c>
      <c r="D81">
        <v>4</v>
      </c>
      <c r="E81">
        <v>1</v>
      </c>
      <c r="F81">
        <v>2</v>
      </c>
      <c r="G81">
        <v>1</v>
      </c>
      <c r="H81">
        <v>0</v>
      </c>
      <c r="I81">
        <v>-1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-6</v>
      </c>
      <c r="Y81">
        <v>-5</v>
      </c>
      <c r="Z81" s="28">
        <f t="shared" si="1"/>
        <v>9</v>
      </c>
      <c r="AA81" s="30"/>
      <c r="AB81" s="29"/>
    </row>
    <row r="82" spans="1:28" ht="12.75" customHeight="1" x14ac:dyDescent="0.2">
      <c r="A82" s="26">
        <v>43709</v>
      </c>
      <c r="B82">
        <v>-18</v>
      </c>
      <c r="C82">
        <v>-8</v>
      </c>
      <c r="D82">
        <v>-10</v>
      </c>
      <c r="E82">
        <v>-2</v>
      </c>
      <c r="F82">
        <v>-9</v>
      </c>
      <c r="G82">
        <v>-3</v>
      </c>
      <c r="H82">
        <v>-1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 s="28">
        <f t="shared" si="1"/>
        <v>-52</v>
      </c>
      <c r="AA82" s="30"/>
      <c r="AB82" s="29"/>
    </row>
    <row r="83" spans="1:28" ht="12.75" customHeight="1" x14ac:dyDescent="0.2">
      <c r="A83" s="26">
        <v>43710</v>
      </c>
      <c r="B83">
        <v>-2</v>
      </c>
      <c r="C83">
        <v>-7</v>
      </c>
      <c r="D83">
        <v>0</v>
      </c>
      <c r="E83">
        <v>-4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9</v>
      </c>
      <c r="W83">
        <v>0</v>
      </c>
      <c r="X83">
        <v>0</v>
      </c>
      <c r="Y83">
        <v>-4</v>
      </c>
      <c r="Z83" s="28">
        <f t="shared" si="1"/>
        <v>-5</v>
      </c>
      <c r="AA83" s="30"/>
      <c r="AB83" s="29"/>
    </row>
    <row r="84" spans="1:28" ht="12.75" customHeight="1" x14ac:dyDescent="0.2">
      <c r="A84" s="26">
        <v>43711</v>
      </c>
      <c r="B84">
        <v>10</v>
      </c>
      <c r="C84">
        <v>-4</v>
      </c>
      <c r="D84">
        <v>1</v>
      </c>
      <c r="E84">
        <v>1</v>
      </c>
      <c r="F84">
        <v>2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4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-4</v>
      </c>
      <c r="Z84" s="28">
        <f t="shared" si="1"/>
        <v>16</v>
      </c>
      <c r="AA84" s="30"/>
      <c r="AB84" s="29"/>
    </row>
    <row r="85" spans="1:28" ht="12.75" customHeight="1" x14ac:dyDescent="0.2">
      <c r="A85" s="26">
        <v>43712</v>
      </c>
      <c r="B85">
        <v>11</v>
      </c>
      <c r="C85">
        <v>1</v>
      </c>
      <c r="D85">
        <v>2</v>
      </c>
      <c r="E85">
        <v>11</v>
      </c>
      <c r="F85">
        <v>8</v>
      </c>
      <c r="G85">
        <v>3</v>
      </c>
      <c r="H85">
        <v>0</v>
      </c>
      <c r="I85">
        <v>-2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-1</v>
      </c>
      <c r="Z85" s="28">
        <f t="shared" si="1"/>
        <v>38</v>
      </c>
      <c r="AA85" s="30"/>
      <c r="AB85" s="29"/>
    </row>
    <row r="86" spans="1:28" ht="12.75" customHeight="1" x14ac:dyDescent="0.2">
      <c r="A86" s="26">
        <v>43713</v>
      </c>
      <c r="B86">
        <v>7</v>
      </c>
      <c r="C86">
        <v>6</v>
      </c>
      <c r="D86">
        <v>2</v>
      </c>
      <c r="E86">
        <v>9</v>
      </c>
      <c r="F86">
        <v>-1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10</v>
      </c>
      <c r="W86">
        <v>-1</v>
      </c>
      <c r="X86">
        <v>0</v>
      </c>
      <c r="Y86">
        <v>4</v>
      </c>
      <c r="Z86" s="28">
        <f t="shared" si="1"/>
        <v>36</v>
      </c>
      <c r="AA86" s="30"/>
      <c r="AB86" s="29"/>
    </row>
    <row r="87" spans="1:28" ht="12.75" customHeight="1" x14ac:dyDescent="0.2">
      <c r="A87" s="26">
        <v>43714</v>
      </c>
      <c r="B87">
        <v>3</v>
      </c>
      <c r="C87">
        <v>10</v>
      </c>
      <c r="D87">
        <v>-1</v>
      </c>
      <c r="E87">
        <v>3</v>
      </c>
      <c r="F87">
        <v>7</v>
      </c>
      <c r="G87">
        <v>-1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</v>
      </c>
      <c r="Z87" s="28">
        <f t="shared" si="1"/>
        <v>28</v>
      </c>
      <c r="AA87" s="30"/>
      <c r="AB87" s="29"/>
    </row>
    <row r="88" spans="1:28" ht="12.75" customHeight="1" x14ac:dyDescent="0.2">
      <c r="A88" s="26">
        <v>43715</v>
      </c>
      <c r="B88">
        <v>20</v>
      </c>
      <c r="C88">
        <v>9</v>
      </c>
      <c r="D88">
        <v>8</v>
      </c>
      <c r="E88">
        <v>1</v>
      </c>
      <c r="F88">
        <v>1</v>
      </c>
      <c r="G88">
        <v>0</v>
      </c>
      <c r="H88">
        <v>0</v>
      </c>
      <c r="I88">
        <v>-2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8</v>
      </c>
      <c r="Z88" s="28">
        <f t="shared" si="1"/>
        <v>47</v>
      </c>
      <c r="AA88" s="30"/>
      <c r="AB88" s="29"/>
    </row>
    <row r="89" spans="1:28" ht="12.6" customHeight="1" x14ac:dyDescent="0.2">
      <c r="A89" s="26">
        <v>43716</v>
      </c>
      <c r="B89">
        <v>27</v>
      </c>
      <c r="C89">
        <v>15</v>
      </c>
      <c r="D89">
        <v>5</v>
      </c>
      <c r="E89">
        <v>4</v>
      </c>
      <c r="F89">
        <v>0</v>
      </c>
      <c r="G89">
        <v>1</v>
      </c>
      <c r="H89">
        <v>0</v>
      </c>
      <c r="I89">
        <v>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 s="28">
        <f t="shared" si="1"/>
        <v>51</v>
      </c>
    </row>
    <row r="90" spans="1:28" ht="12.75" customHeight="1" x14ac:dyDescent="0.2">
      <c r="A90" s="26">
        <v>43717</v>
      </c>
      <c r="B90">
        <v>16</v>
      </c>
      <c r="C90">
        <v>5</v>
      </c>
      <c r="D90">
        <v>0</v>
      </c>
      <c r="E90">
        <v>2</v>
      </c>
      <c r="F90">
        <v>3</v>
      </c>
      <c r="G90">
        <v>0</v>
      </c>
      <c r="H90">
        <v>0</v>
      </c>
      <c r="I90">
        <v>1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</v>
      </c>
      <c r="X90">
        <v>13</v>
      </c>
      <c r="Y90">
        <v>71</v>
      </c>
      <c r="Z90" s="28">
        <f t="shared" si="1"/>
        <v>124</v>
      </c>
    </row>
    <row r="91" spans="1:28" ht="12.75" customHeight="1" x14ac:dyDescent="0.2">
      <c r="A91" s="26">
        <v>43718</v>
      </c>
      <c r="B91">
        <v>93</v>
      </c>
      <c r="C91">
        <v>62</v>
      </c>
      <c r="D91">
        <v>8</v>
      </c>
      <c r="E91">
        <v>1</v>
      </c>
      <c r="F91">
        <v>0</v>
      </c>
      <c r="G91">
        <v>1</v>
      </c>
      <c r="H91">
        <v>1</v>
      </c>
      <c r="I91">
        <v>-1</v>
      </c>
      <c r="J91">
        <v>3</v>
      </c>
      <c r="K91">
        <v>56</v>
      </c>
      <c r="L91">
        <v>46</v>
      </c>
      <c r="M91">
        <v>33</v>
      </c>
      <c r="N91">
        <v>19</v>
      </c>
      <c r="O91">
        <v>14</v>
      </c>
      <c r="P91">
        <v>4</v>
      </c>
      <c r="Q91">
        <v>7</v>
      </c>
      <c r="R91">
        <v>3</v>
      </c>
      <c r="S91">
        <v>0</v>
      </c>
      <c r="T91">
        <v>20</v>
      </c>
      <c r="U91">
        <v>7</v>
      </c>
      <c r="V91">
        <v>4</v>
      </c>
      <c r="W91">
        <v>1</v>
      </c>
      <c r="X91">
        <v>12</v>
      </c>
      <c r="Y91">
        <v>19</v>
      </c>
      <c r="Z91" s="28">
        <f t="shared" si="1"/>
        <v>413</v>
      </c>
      <c r="AA91" s="10"/>
    </row>
    <row r="92" spans="1:28" ht="12.75" customHeight="1" x14ac:dyDescent="0.2">
      <c r="A92" s="26">
        <v>43719</v>
      </c>
      <c r="B92">
        <v>13</v>
      </c>
      <c r="C92">
        <v>7</v>
      </c>
      <c r="D92">
        <v>2</v>
      </c>
      <c r="E92">
        <v>0</v>
      </c>
      <c r="F92">
        <v>1</v>
      </c>
      <c r="G92">
        <v>4</v>
      </c>
      <c r="H92">
        <v>1</v>
      </c>
      <c r="I92">
        <v>-2</v>
      </c>
      <c r="J92">
        <v>0</v>
      </c>
      <c r="K92">
        <v>0</v>
      </c>
      <c r="L92">
        <v>0</v>
      </c>
      <c r="M92">
        <v>0</v>
      </c>
      <c r="N92">
        <v>0</v>
      </c>
      <c r="O92">
        <v>3</v>
      </c>
      <c r="P92">
        <v>1</v>
      </c>
      <c r="Q92">
        <v>3</v>
      </c>
      <c r="R92">
        <v>0</v>
      </c>
      <c r="S92">
        <v>0</v>
      </c>
      <c r="T92">
        <v>4</v>
      </c>
      <c r="U92">
        <v>1</v>
      </c>
      <c r="V92">
        <v>3</v>
      </c>
      <c r="W92">
        <v>0</v>
      </c>
      <c r="X92">
        <v>6</v>
      </c>
      <c r="Y92">
        <v>6</v>
      </c>
      <c r="Z92" s="28">
        <f t="shared" si="1"/>
        <v>53</v>
      </c>
      <c r="AA92" s="10"/>
    </row>
    <row r="93" spans="1:28" ht="12.75" customHeight="1" x14ac:dyDescent="0.2">
      <c r="A93" s="26">
        <v>43720</v>
      </c>
      <c r="B93">
        <v>7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/>
      <c r="J93"/>
      <c r="K93"/>
      <c r="L93"/>
      <c r="M93"/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/>
      <c r="W93"/>
      <c r="X93"/>
      <c r="Y93"/>
      <c r="Z93" s="28">
        <f t="shared" si="1"/>
        <v>12</v>
      </c>
      <c r="AA9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5"/>
  <sheetViews>
    <sheetView zoomScaleNormal="100" workbookViewId="0">
      <pane xSplit="1" ySplit="5" topLeftCell="P39" activePane="bottomRight" state="frozen"/>
      <selection pane="topRight" activeCell="B1" sqref="B1"/>
      <selection pane="bottomLeft" activeCell="A6" sqref="A6"/>
      <selection pane="bottomRight" activeCell="AC102" sqref="AC102"/>
    </sheetView>
  </sheetViews>
  <sheetFormatPr defaultRowHeight="12.75" x14ac:dyDescent="0.2"/>
  <cols>
    <col min="2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43634</v>
      </c>
      <c r="P7">
        <f>('Coho hourly counts 2005'!P7)*3</f>
        <v>0</v>
      </c>
      <c r="Q7">
        <f>('Coho hourly counts 2005'!Q7)*3</f>
        <v>0</v>
      </c>
      <c r="R7">
        <f>('Coho hourly counts 2005'!R7)*3</f>
        <v>0</v>
      </c>
      <c r="S7">
        <f>('Coho hourly counts 2005'!S7)*3</f>
        <v>0</v>
      </c>
      <c r="T7">
        <f>('Coho hourly counts 2005'!T7)*3</f>
        <v>0</v>
      </c>
      <c r="U7">
        <f>('Coho hourly counts 2005'!U7)*3</f>
        <v>0</v>
      </c>
      <c r="V7">
        <f>('Coho hourly counts 2005'!V7)*3</f>
        <v>0</v>
      </c>
      <c r="W7">
        <f>('Coho hourly counts 2005'!W7)*3</f>
        <v>0</v>
      </c>
      <c r="X7">
        <f>('Coho hourly counts 2005'!X7)*3</f>
        <v>0</v>
      </c>
      <c r="Y7">
        <f>('Coho hourly counts 2005'!Y7)*3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43635</v>
      </c>
      <c r="B8">
        <f>('Coho hourly counts 2005'!B8)*3</f>
        <v>0</v>
      </c>
      <c r="C8">
        <f>('Coho hourly counts 2005'!C8)*3</f>
        <v>0</v>
      </c>
      <c r="D8">
        <f>('Coho hourly counts 2005'!D8)*3</f>
        <v>0</v>
      </c>
      <c r="E8">
        <f>('Coho hourly counts 2005'!E8)*3</f>
        <v>0</v>
      </c>
      <c r="F8">
        <f>('Coho hourly counts 2005'!F8)*3</f>
        <v>0</v>
      </c>
      <c r="G8">
        <f>('Coho hourly counts 2005'!G8)*3</f>
        <v>0</v>
      </c>
      <c r="H8">
        <f>('Coho hourly counts 2005'!H8)*3</f>
        <v>0</v>
      </c>
      <c r="I8">
        <f>('Coho hourly counts 2005'!I8)*3</f>
        <v>0</v>
      </c>
      <c r="J8">
        <f>('Coho hourly counts 2005'!J8)*3</f>
        <v>0</v>
      </c>
      <c r="K8">
        <f>('Coho hourly counts 2005'!K8)*3</f>
        <v>0</v>
      </c>
      <c r="L8">
        <f>('Coho hourly counts 2005'!L8)*3</f>
        <v>0</v>
      </c>
      <c r="M8">
        <f>('Coho hourly counts 2005'!M8)*3</f>
        <v>0</v>
      </c>
      <c r="N8">
        <f>('Coho hourly counts 2005'!N8)*3</f>
        <v>0</v>
      </c>
      <c r="O8">
        <f>('Coho hourly counts 2005'!O8)*3</f>
        <v>0</v>
      </c>
      <c r="P8">
        <f>('Coho hourly counts 2005'!P8)*3</f>
        <v>0</v>
      </c>
      <c r="Q8">
        <f>('Coho hourly counts 2005'!Q8)*3</f>
        <v>0</v>
      </c>
      <c r="R8">
        <f>('Coho hourly counts 2005'!R8)*3</f>
        <v>0</v>
      </c>
      <c r="S8">
        <f>('Coho hourly counts 2005'!S8)*3</f>
        <v>0</v>
      </c>
      <c r="T8">
        <f>('Coho hourly counts 2005'!T8)*3</f>
        <v>0</v>
      </c>
      <c r="U8">
        <f>('Coho hourly counts 2005'!U8)*3</f>
        <v>0</v>
      </c>
      <c r="V8">
        <f>('Coho hourly counts 2005'!V8)*3</f>
        <v>0</v>
      </c>
      <c r="W8">
        <f>('Coho hourly counts 2005'!W8)*3</f>
        <v>0</v>
      </c>
      <c r="X8">
        <f>('Coho hourly counts 2005'!X8)*3</f>
        <v>0</v>
      </c>
      <c r="Y8">
        <f>('Coho hourly counts 2005'!Y8)*3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43636</v>
      </c>
      <c r="B9">
        <f>('Coho hourly counts 2005'!B9)*3</f>
        <v>0</v>
      </c>
      <c r="C9">
        <f>('Coho hourly counts 2005'!C9)*3</f>
        <v>0</v>
      </c>
      <c r="D9">
        <f>('Coho hourly counts 2005'!D9)*3</f>
        <v>0</v>
      </c>
      <c r="E9">
        <f>('Coho hourly counts 2005'!E9)*3</f>
        <v>0</v>
      </c>
      <c r="F9">
        <f>('Coho hourly counts 2005'!F9)*3</f>
        <v>0</v>
      </c>
      <c r="G9">
        <f>('Coho hourly counts 2005'!G9)*3</f>
        <v>0</v>
      </c>
      <c r="H9">
        <f>('Coho hourly counts 2005'!H9)*3</f>
        <v>0</v>
      </c>
      <c r="I9">
        <f>('Coho hourly counts 2005'!I9)*3</f>
        <v>0</v>
      </c>
      <c r="J9">
        <f>('Coho hourly counts 2005'!J9)*3</f>
        <v>0</v>
      </c>
      <c r="K9">
        <f>('Coho hourly counts 2005'!K9)*3</f>
        <v>0</v>
      </c>
      <c r="L9">
        <f>('Coho hourly counts 2005'!L9)*3</f>
        <v>0</v>
      </c>
      <c r="M9">
        <f>('Coho hourly counts 2005'!M9)*3</f>
        <v>0</v>
      </c>
      <c r="N9">
        <f>('Coho hourly counts 2005'!N9)*3</f>
        <v>0</v>
      </c>
      <c r="O9">
        <f>('Coho hourly counts 2005'!O9)*3</f>
        <v>0</v>
      </c>
      <c r="P9">
        <f>('Coho hourly counts 2005'!P9)*3</f>
        <v>0</v>
      </c>
      <c r="Q9">
        <f>('Coho hourly counts 2005'!Q9)*3</f>
        <v>0</v>
      </c>
      <c r="R9">
        <f>('Coho hourly counts 2005'!R9)*3</f>
        <v>0</v>
      </c>
      <c r="S9">
        <f>('Coho hourly counts 2005'!S9)*3</f>
        <v>0</v>
      </c>
      <c r="T9">
        <f>('Coho hourly counts 2005'!T9)*3</f>
        <v>0</v>
      </c>
      <c r="U9">
        <f>('Coho hourly counts 2005'!U9)*3</f>
        <v>0</v>
      </c>
      <c r="V9">
        <f>('Coho hourly counts 2005'!V9)*3</f>
        <v>0</v>
      </c>
      <c r="W9">
        <f>('Coho hourly counts 2005'!W9)*3</f>
        <v>0</v>
      </c>
      <c r="X9">
        <f>('Coho hourly counts 2005'!X9)*3</f>
        <v>0</v>
      </c>
      <c r="Y9">
        <f>('Coho hourly counts 2005'!Y9)*3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43637</v>
      </c>
      <c r="B10">
        <f>('Coho hourly counts 2005'!B10)*3</f>
        <v>0</v>
      </c>
      <c r="C10">
        <f>('Coho hourly counts 2005'!C10)*3</f>
        <v>0</v>
      </c>
      <c r="D10">
        <f>('Coho hourly counts 2005'!D10)*3</f>
        <v>0</v>
      </c>
      <c r="E10">
        <f>('Coho hourly counts 2005'!E10)*3</f>
        <v>0</v>
      </c>
      <c r="F10">
        <f>('Coho hourly counts 2005'!F10)*3</f>
        <v>0</v>
      </c>
      <c r="G10">
        <f>('Coho hourly counts 2005'!G10)*3</f>
        <v>0</v>
      </c>
      <c r="H10">
        <f>('Coho hourly counts 2005'!H10)*3</f>
        <v>0</v>
      </c>
      <c r="I10">
        <f>('Coho hourly counts 2005'!I10)*3</f>
        <v>0</v>
      </c>
      <c r="J10">
        <f>('Coho hourly counts 2005'!J10)*3</f>
        <v>0</v>
      </c>
      <c r="K10">
        <f>('Coho hourly counts 2005'!K10)*3</f>
        <v>0</v>
      </c>
      <c r="L10">
        <f>('Coho hourly counts 2005'!L10)*3</f>
        <v>0</v>
      </c>
      <c r="M10">
        <f>('Coho hourly counts 2005'!M10)*3</f>
        <v>0</v>
      </c>
      <c r="N10">
        <f>('Coho hourly counts 2005'!N10)*3</f>
        <v>0</v>
      </c>
      <c r="O10">
        <f>('Coho hourly counts 2005'!O10)*3</f>
        <v>0</v>
      </c>
      <c r="P10">
        <f>('Coho hourly counts 2005'!P10)*3</f>
        <v>0</v>
      </c>
      <c r="Q10">
        <f>('Coho hourly counts 2005'!Q10)*3</f>
        <v>0</v>
      </c>
      <c r="R10">
        <f>('Coho hourly counts 2005'!R10)*3</f>
        <v>0</v>
      </c>
      <c r="S10">
        <f>('Coho hourly counts 2005'!S10)*3</f>
        <v>0</v>
      </c>
      <c r="T10">
        <f>('Coho hourly counts 2005'!T10)*3</f>
        <v>0</v>
      </c>
      <c r="U10">
        <f>('Coho hourly counts 2005'!U10)*3</f>
        <v>0</v>
      </c>
      <c r="V10">
        <f>('Coho hourly counts 2005'!V10)*3</f>
        <v>0</v>
      </c>
      <c r="W10">
        <f>('Coho hourly counts 2005'!W10)*3</f>
        <v>0</v>
      </c>
      <c r="X10">
        <f>('Coho hourly counts 2005'!X10)*3</f>
        <v>0</v>
      </c>
      <c r="Y10">
        <f>('Coho hourly counts 2005'!Y10)*3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43638</v>
      </c>
      <c r="B11">
        <f>('Coho hourly counts 2005'!B11)*3</f>
        <v>0</v>
      </c>
      <c r="C11">
        <f>('Coho hourly counts 2005'!C11)*3</f>
        <v>0</v>
      </c>
      <c r="D11">
        <f>('Coho hourly counts 2005'!D11)*3</f>
        <v>0</v>
      </c>
      <c r="E11">
        <f>('Coho hourly counts 2005'!E11)*3</f>
        <v>0</v>
      </c>
      <c r="F11">
        <f>('Coho hourly counts 2005'!F11)*3</f>
        <v>0</v>
      </c>
      <c r="G11">
        <f>('Coho hourly counts 2005'!G11)*3</f>
        <v>0</v>
      </c>
      <c r="H11">
        <f>('Coho hourly counts 2005'!H11)*3</f>
        <v>0</v>
      </c>
      <c r="I11">
        <f>('Coho hourly counts 2005'!I11)*3</f>
        <v>0</v>
      </c>
      <c r="J11">
        <f>('Coho hourly counts 2005'!J11)*3</f>
        <v>0</v>
      </c>
      <c r="K11">
        <f>('Coho hourly counts 2005'!K11)*3</f>
        <v>0</v>
      </c>
      <c r="L11">
        <f>('Coho hourly counts 2005'!L11)*3</f>
        <v>0</v>
      </c>
      <c r="M11">
        <f>('Coho hourly counts 2005'!M11)*3</f>
        <v>0</v>
      </c>
      <c r="N11">
        <f>('Coho hourly counts 2005'!N11)*3</f>
        <v>0</v>
      </c>
      <c r="O11">
        <f>('Coho hourly counts 2005'!O11)*3</f>
        <v>0</v>
      </c>
      <c r="P11">
        <f>('Coho hourly counts 2005'!P11)*3</f>
        <v>0</v>
      </c>
      <c r="Q11">
        <f>('Coho hourly counts 2005'!Q11)*3</f>
        <v>0</v>
      </c>
      <c r="R11">
        <f>('Coho hourly counts 2005'!R11)*3</f>
        <v>0</v>
      </c>
      <c r="S11">
        <f>('Coho hourly counts 2005'!S11)*3</f>
        <v>0</v>
      </c>
      <c r="T11">
        <f>('Coho hourly counts 2005'!T11)*3</f>
        <v>0</v>
      </c>
      <c r="U11">
        <f>('Coho hourly counts 2005'!U11)*3</f>
        <v>0</v>
      </c>
      <c r="V11">
        <f>('Coho hourly counts 2005'!V11)*3</f>
        <v>0</v>
      </c>
      <c r="W11">
        <f>('Coho hourly counts 2005'!W11)*3</f>
        <v>0</v>
      </c>
      <c r="X11">
        <f>('Coho hourly counts 2005'!X11)*3</f>
        <v>0</v>
      </c>
      <c r="Y11">
        <f>('Coho hourly counts 2005'!Y11)*3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43639</v>
      </c>
      <c r="B12">
        <f>('Coho hourly counts 2005'!B12)*3</f>
        <v>0</v>
      </c>
      <c r="C12">
        <f>('Coho hourly counts 2005'!C12)*3</f>
        <v>0</v>
      </c>
      <c r="D12">
        <f>('Coho hourly counts 2005'!D12)*3</f>
        <v>0</v>
      </c>
      <c r="E12">
        <f>('Coho hourly counts 2005'!E12)*3</f>
        <v>0</v>
      </c>
      <c r="F12">
        <f>('Coho hourly counts 2005'!F12)*3</f>
        <v>0</v>
      </c>
      <c r="G12">
        <f>('Coho hourly counts 2005'!G12)*3</f>
        <v>0</v>
      </c>
      <c r="H12">
        <f>('Coho hourly counts 2005'!H12)*3</f>
        <v>0</v>
      </c>
      <c r="I12">
        <f>('Coho hourly counts 2005'!I12)*3</f>
        <v>0</v>
      </c>
      <c r="J12">
        <f>('Coho hourly counts 2005'!J12)*3</f>
        <v>0</v>
      </c>
      <c r="K12">
        <f>('Coho hourly counts 2005'!K12)*3</f>
        <v>0</v>
      </c>
      <c r="L12">
        <f>('Coho hourly counts 2005'!L12)*3</f>
        <v>0</v>
      </c>
      <c r="M12">
        <f>('Coho hourly counts 2005'!M12)*3</f>
        <v>0</v>
      </c>
      <c r="N12">
        <f>('Coho hourly counts 2005'!N12)*3</f>
        <v>0</v>
      </c>
      <c r="O12">
        <f>('Coho hourly counts 2005'!O12)*3</f>
        <v>0</v>
      </c>
      <c r="P12">
        <f>('Coho hourly counts 2005'!P12)*3</f>
        <v>0</v>
      </c>
      <c r="Q12">
        <f>('Coho hourly counts 2005'!Q12)*3</f>
        <v>0</v>
      </c>
      <c r="R12">
        <f>('Coho hourly counts 2005'!R12)*3</f>
        <v>0</v>
      </c>
      <c r="S12">
        <f>('Coho hourly counts 2005'!S12)*3</f>
        <v>0</v>
      </c>
      <c r="T12">
        <f>('Coho hourly counts 2005'!T12)*3</f>
        <v>0</v>
      </c>
      <c r="U12">
        <f>('Coho hourly counts 2005'!U12)*3</f>
        <v>0</v>
      </c>
      <c r="V12">
        <f>('Coho hourly counts 2005'!V12)*3</f>
        <v>0</v>
      </c>
      <c r="W12">
        <f>('Coho hourly counts 2005'!W12)*3</f>
        <v>0</v>
      </c>
      <c r="X12">
        <f>('Coho hourly counts 2005'!X12)*3</f>
        <v>0</v>
      </c>
      <c r="Y12">
        <f>('Coho hourly counts 2005'!Y12)*3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43640</v>
      </c>
      <c r="B13">
        <f>('Coho hourly counts 2005'!B13)*3</f>
        <v>0</v>
      </c>
      <c r="C13">
        <f>('Coho hourly counts 2005'!C13)*3</f>
        <v>0</v>
      </c>
      <c r="D13">
        <f>('Coho hourly counts 2005'!D13)*3</f>
        <v>0</v>
      </c>
      <c r="E13">
        <f>('Coho hourly counts 2005'!E13)*3</f>
        <v>0</v>
      </c>
      <c r="F13">
        <f>('Coho hourly counts 2005'!F13)*3</f>
        <v>0</v>
      </c>
      <c r="G13">
        <f>('Coho hourly counts 2005'!G13)*3</f>
        <v>0</v>
      </c>
      <c r="H13">
        <f>('Coho hourly counts 2005'!H13)*3</f>
        <v>0</v>
      </c>
      <c r="I13">
        <f>('Coho hourly counts 2005'!I13)*3</f>
        <v>0</v>
      </c>
      <c r="J13">
        <f>('Coho hourly counts 2005'!J13)*3</f>
        <v>0</v>
      </c>
      <c r="K13">
        <f>('Coho hourly counts 2005'!K13)*3</f>
        <v>0</v>
      </c>
      <c r="L13">
        <f>('Coho hourly counts 2005'!L13)*3</f>
        <v>0</v>
      </c>
      <c r="M13">
        <f>('Coho hourly counts 2005'!M13)*3</f>
        <v>0</v>
      </c>
      <c r="N13">
        <f>('Coho hourly counts 2005'!N13)*3</f>
        <v>0</v>
      </c>
      <c r="O13">
        <f>('Coho hourly counts 2005'!O13)*3</f>
        <v>0</v>
      </c>
      <c r="P13">
        <f>('Coho hourly counts 2005'!P13)*3</f>
        <v>0</v>
      </c>
      <c r="Q13">
        <f>('Coho hourly counts 2005'!Q13)*3</f>
        <v>0</v>
      </c>
      <c r="R13">
        <f>('Coho hourly counts 2005'!R13)*3</f>
        <v>0</v>
      </c>
      <c r="S13">
        <f>('Coho hourly counts 2005'!S13)*3</f>
        <v>0</v>
      </c>
      <c r="T13">
        <f>('Coho hourly counts 2005'!T13)*3</f>
        <v>0</v>
      </c>
      <c r="U13">
        <f>('Coho hourly counts 2005'!U13)*3</f>
        <v>0</v>
      </c>
      <c r="V13">
        <f>('Coho hourly counts 2005'!V13)*3</f>
        <v>0</v>
      </c>
      <c r="W13">
        <f>('Coho hourly counts 2005'!W13)*3</f>
        <v>0</v>
      </c>
      <c r="X13">
        <f>('Coho hourly counts 2005'!X13)*3</f>
        <v>0</v>
      </c>
      <c r="Y13">
        <f>('Coho hourly counts 2005'!Y13)*3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43641</v>
      </c>
      <c r="B14">
        <f>('Coho hourly counts 2005'!B14)*3</f>
        <v>0</v>
      </c>
      <c r="C14">
        <f>('Coho hourly counts 2005'!C14)*3</f>
        <v>0</v>
      </c>
      <c r="D14">
        <f>('Coho hourly counts 2005'!D14)*3</f>
        <v>0</v>
      </c>
      <c r="E14">
        <f>('Coho hourly counts 2005'!E14)*3</f>
        <v>0</v>
      </c>
      <c r="F14">
        <f>('Coho hourly counts 2005'!F14)*3</f>
        <v>0</v>
      </c>
      <c r="G14">
        <f>('Coho hourly counts 2005'!G14)*3</f>
        <v>0</v>
      </c>
      <c r="H14">
        <f>('Coho hourly counts 2005'!H14)*3</f>
        <v>0</v>
      </c>
      <c r="I14">
        <f>('Coho hourly counts 2005'!I14)*3</f>
        <v>0</v>
      </c>
      <c r="J14">
        <f>('Coho hourly counts 2005'!J14)*3</f>
        <v>0</v>
      </c>
      <c r="K14">
        <f>('Coho hourly counts 2005'!K14)*3</f>
        <v>0</v>
      </c>
      <c r="L14">
        <f>('Coho hourly counts 2005'!L14)*3</f>
        <v>0</v>
      </c>
      <c r="M14">
        <f>('Coho hourly counts 2005'!M14)*3</f>
        <v>0</v>
      </c>
      <c r="N14">
        <f>('Coho hourly counts 2005'!N14)*3</f>
        <v>0</v>
      </c>
      <c r="O14">
        <f>('Coho hourly counts 2005'!O14)*3</f>
        <v>0</v>
      </c>
      <c r="P14">
        <f>('Coho hourly counts 2005'!P14)*3</f>
        <v>0</v>
      </c>
      <c r="Q14">
        <f>('Coho hourly counts 2005'!Q14)*3</f>
        <v>0</v>
      </c>
      <c r="R14">
        <f>('Coho hourly counts 2005'!R14)*3</f>
        <v>0</v>
      </c>
      <c r="S14">
        <f>('Coho hourly counts 2005'!S14)*3</f>
        <v>0</v>
      </c>
      <c r="T14">
        <f>('Coho hourly counts 2005'!T14)*3</f>
        <v>0</v>
      </c>
      <c r="U14">
        <f>('Coho hourly counts 2005'!U14)*3</f>
        <v>0</v>
      </c>
      <c r="V14">
        <f>('Coho hourly counts 2005'!V14)*3</f>
        <v>0</v>
      </c>
      <c r="W14">
        <f>('Coho hourly counts 2005'!W14)*3</f>
        <v>0</v>
      </c>
      <c r="X14">
        <f>('Coho hourly counts 2005'!X14)*3</f>
        <v>0</v>
      </c>
      <c r="Y14">
        <f>('Coho hourly counts 2005'!Y14)*3</f>
        <v>0</v>
      </c>
      <c r="Z14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43642</v>
      </c>
      <c r="B15">
        <f>('Coho hourly counts 2005'!B15)*3</f>
        <v>0</v>
      </c>
      <c r="C15">
        <f>('Coho hourly counts 2005'!C15)*3</f>
        <v>0</v>
      </c>
      <c r="D15">
        <f>('Coho hourly counts 2005'!D15)*3</f>
        <v>0</v>
      </c>
      <c r="E15">
        <f>('Coho hourly counts 2005'!E15)*3</f>
        <v>0</v>
      </c>
      <c r="F15">
        <f>('Coho hourly counts 2005'!F15)*3</f>
        <v>0</v>
      </c>
      <c r="G15">
        <f>('Coho hourly counts 2005'!G15)*3</f>
        <v>0</v>
      </c>
      <c r="H15">
        <f>('Coho hourly counts 2005'!H15)*3</f>
        <v>0</v>
      </c>
      <c r="I15">
        <f>('Coho hourly counts 2005'!I15)*3</f>
        <v>0</v>
      </c>
      <c r="J15">
        <f>('Coho hourly counts 2005'!J15)*3</f>
        <v>0</v>
      </c>
      <c r="K15">
        <f>('Coho hourly counts 2005'!K15)*3</f>
        <v>0</v>
      </c>
      <c r="L15">
        <f>('Coho hourly counts 2005'!L15)*3</f>
        <v>0</v>
      </c>
      <c r="M15">
        <f>('Coho hourly counts 2005'!M15)*3</f>
        <v>0</v>
      </c>
      <c r="N15">
        <f>('Coho hourly counts 2005'!N15)*3</f>
        <v>0</v>
      </c>
      <c r="O15">
        <f>('Coho hourly counts 2005'!O15)*3</f>
        <v>0</v>
      </c>
      <c r="P15">
        <f>('Coho hourly counts 2005'!P15)*3</f>
        <v>0</v>
      </c>
      <c r="Q15">
        <f>('Coho hourly counts 2005'!Q15)*3</f>
        <v>0</v>
      </c>
      <c r="R15">
        <f>('Coho hourly counts 2005'!R15)*3</f>
        <v>0</v>
      </c>
      <c r="S15">
        <f>('Coho hourly counts 2005'!S15)*3</f>
        <v>0</v>
      </c>
      <c r="T15">
        <f>('Coho hourly counts 2005'!T15)*3</f>
        <v>0</v>
      </c>
      <c r="U15">
        <f>('Coho hourly counts 2005'!U15)*3</f>
        <v>0</v>
      </c>
      <c r="V15">
        <f>('Coho hourly counts 2005'!V15)*3</f>
        <v>0</v>
      </c>
      <c r="W15">
        <f>('Coho hourly counts 2005'!W15)*3</f>
        <v>0</v>
      </c>
      <c r="X15">
        <f>('Coho hourly counts 2005'!X15)*3</f>
        <v>0</v>
      </c>
      <c r="Y15">
        <f>('Coho hourly counts 2005'!Y15)*3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43643</v>
      </c>
      <c r="B16">
        <f>('Coho hourly counts 2005'!B16)*3</f>
        <v>0</v>
      </c>
      <c r="C16">
        <f>('Coho hourly counts 2005'!C16)*3</f>
        <v>0</v>
      </c>
      <c r="D16">
        <f>('Coho hourly counts 2005'!D16)*3</f>
        <v>0</v>
      </c>
      <c r="E16">
        <f>('Coho hourly counts 2005'!E16)*3</f>
        <v>0</v>
      </c>
      <c r="F16">
        <f>('Coho hourly counts 2005'!F16)*3</f>
        <v>0</v>
      </c>
      <c r="G16">
        <f>('Coho hourly counts 2005'!G16)*3</f>
        <v>0</v>
      </c>
      <c r="H16">
        <f>('Coho hourly counts 2005'!H16)*3</f>
        <v>0</v>
      </c>
      <c r="I16">
        <f>('Coho hourly counts 2005'!I16)*3</f>
        <v>0</v>
      </c>
      <c r="J16">
        <f>('Coho hourly counts 2005'!J16)*3</f>
        <v>0</v>
      </c>
      <c r="K16">
        <f>('Coho hourly counts 2005'!K16)*3</f>
        <v>0</v>
      </c>
      <c r="L16">
        <f>('Coho hourly counts 2005'!L16)*3</f>
        <v>0</v>
      </c>
      <c r="M16">
        <f>('Coho hourly counts 2005'!M16)*3</f>
        <v>0</v>
      </c>
      <c r="N16">
        <f>('Coho hourly counts 2005'!N16)*3</f>
        <v>0</v>
      </c>
      <c r="O16">
        <f>('Coho hourly counts 2005'!O16)*3</f>
        <v>0</v>
      </c>
      <c r="P16">
        <f>('Coho hourly counts 2005'!P16)*3</f>
        <v>0</v>
      </c>
      <c r="Q16">
        <f>('Coho hourly counts 2005'!Q16)*3</f>
        <v>0</v>
      </c>
      <c r="R16">
        <f>('Coho hourly counts 2005'!R16)*3</f>
        <v>0</v>
      </c>
      <c r="S16">
        <f>('Coho hourly counts 2005'!S16)*3</f>
        <v>0</v>
      </c>
      <c r="T16">
        <f>('Coho hourly counts 2005'!T16)*3</f>
        <v>0</v>
      </c>
      <c r="U16">
        <f>('Coho hourly counts 2005'!U16)*3</f>
        <v>0</v>
      </c>
      <c r="V16">
        <f>('Coho hourly counts 2005'!V16)*3</f>
        <v>0</v>
      </c>
      <c r="W16">
        <f>('Coho hourly counts 2005'!W16)*3</f>
        <v>0</v>
      </c>
      <c r="X16">
        <f>('Coho hourly counts 2005'!X16)*3</f>
        <v>0</v>
      </c>
      <c r="Y16">
        <f>('Coho hourly counts 2005'!Y16)*3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43644</v>
      </c>
      <c r="B17">
        <f>('Coho hourly counts 2005'!B17)*3</f>
        <v>0</v>
      </c>
      <c r="C17">
        <f>('Coho hourly counts 2005'!C17)*3</f>
        <v>0</v>
      </c>
      <c r="D17">
        <f>('Coho hourly counts 2005'!D17)*3</f>
        <v>0</v>
      </c>
      <c r="E17">
        <f>('Coho hourly counts 2005'!E17)*3</f>
        <v>0</v>
      </c>
      <c r="F17">
        <f>('Coho hourly counts 2005'!F17)*3</f>
        <v>0</v>
      </c>
      <c r="G17">
        <f>('Coho hourly counts 2005'!G17)*3</f>
        <v>0</v>
      </c>
      <c r="H17">
        <f>('Coho hourly counts 2005'!H17)*3</f>
        <v>0</v>
      </c>
      <c r="I17">
        <f>('Coho hourly counts 2005'!I17)*3</f>
        <v>0</v>
      </c>
      <c r="J17">
        <f>('Coho hourly counts 2005'!J17)*3</f>
        <v>0</v>
      </c>
      <c r="K17">
        <f>('Coho hourly counts 2005'!K17)*3</f>
        <v>0</v>
      </c>
      <c r="L17">
        <f>('Coho hourly counts 2005'!L17)*3</f>
        <v>0</v>
      </c>
      <c r="M17">
        <f>('Coho hourly counts 2005'!M17)*3</f>
        <v>0</v>
      </c>
      <c r="N17">
        <f>('Coho hourly counts 2005'!N17)*3</f>
        <v>0</v>
      </c>
      <c r="O17">
        <f>('Coho hourly counts 2005'!O17)*3</f>
        <v>0</v>
      </c>
      <c r="P17">
        <f>('Coho hourly counts 2005'!P17)*3</f>
        <v>0</v>
      </c>
      <c r="Q17">
        <f>('Coho hourly counts 2005'!Q17)*3</f>
        <v>0</v>
      </c>
      <c r="R17">
        <f>('Coho hourly counts 2005'!R17)*3</f>
        <v>0</v>
      </c>
      <c r="S17">
        <f>('Coho hourly counts 2005'!S17)*3</f>
        <v>0</v>
      </c>
      <c r="T17">
        <f>('Coho hourly counts 2005'!T17)*3</f>
        <v>0</v>
      </c>
      <c r="U17">
        <f>('Coho hourly counts 2005'!U17)*3</f>
        <v>0</v>
      </c>
      <c r="V17">
        <f>('Coho hourly counts 2005'!V17)*3</f>
        <v>0</v>
      </c>
      <c r="W17">
        <f>('Coho hourly counts 2005'!W17)*3</f>
        <v>0</v>
      </c>
      <c r="X17">
        <f>('Coho hourly counts 2005'!X17)*3</f>
        <v>0</v>
      </c>
      <c r="Y17">
        <f>('Coho hourly counts 2005'!Y17)*3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43645</v>
      </c>
      <c r="B18">
        <f>('Coho hourly counts 2005'!B18)*3</f>
        <v>0</v>
      </c>
      <c r="C18">
        <f>('Coho hourly counts 2005'!C18)*3</f>
        <v>0</v>
      </c>
      <c r="D18">
        <f>('Coho hourly counts 2005'!D18)*3</f>
        <v>0</v>
      </c>
      <c r="E18">
        <f>('Coho hourly counts 2005'!E18)*3</f>
        <v>0</v>
      </c>
      <c r="F18">
        <f>('Coho hourly counts 2005'!F18)*3</f>
        <v>0</v>
      </c>
      <c r="G18">
        <f>('Coho hourly counts 2005'!G18)*3</f>
        <v>0</v>
      </c>
      <c r="H18">
        <f>('Coho hourly counts 2005'!H18)*3</f>
        <v>0</v>
      </c>
      <c r="I18">
        <f>('Coho hourly counts 2005'!I18)*3</f>
        <v>0</v>
      </c>
      <c r="J18">
        <f>('Coho hourly counts 2005'!J18)*3</f>
        <v>0</v>
      </c>
      <c r="K18">
        <f>('Coho hourly counts 2005'!K18)*3</f>
        <v>0</v>
      </c>
      <c r="L18">
        <f>('Coho hourly counts 2005'!L18)*3</f>
        <v>0</v>
      </c>
      <c r="M18">
        <f>('Coho hourly counts 2005'!M18)*3</f>
        <v>0</v>
      </c>
      <c r="N18">
        <f>('Coho hourly counts 2005'!N18)*3</f>
        <v>0</v>
      </c>
      <c r="O18">
        <f>('Coho hourly counts 2005'!O18)*3</f>
        <v>0</v>
      </c>
      <c r="P18">
        <f>('Coho hourly counts 2005'!P18)*3</f>
        <v>0</v>
      </c>
      <c r="Q18">
        <f>('Coho hourly counts 2005'!Q18)*3</f>
        <v>0</v>
      </c>
      <c r="R18">
        <f>('Coho hourly counts 2005'!R18)*3</f>
        <v>0</v>
      </c>
      <c r="S18">
        <f>('Coho hourly counts 2005'!S18)*3</f>
        <v>0</v>
      </c>
      <c r="T18">
        <f>('Coho hourly counts 2005'!T18)*3</f>
        <v>0</v>
      </c>
      <c r="U18">
        <f>('Coho hourly counts 2005'!U18)*3</f>
        <v>0</v>
      </c>
      <c r="V18">
        <f>('Coho hourly counts 2005'!V18)*3</f>
        <v>0</v>
      </c>
      <c r="W18">
        <f>('Coho hourly counts 2005'!W18)*3</f>
        <v>0</v>
      </c>
      <c r="X18">
        <f>('Coho hourly counts 2005'!X18)*3</f>
        <v>0</v>
      </c>
      <c r="Y18">
        <f>('Coho hourly counts 2005'!Y18)*3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43646</v>
      </c>
      <c r="B19">
        <f>('Coho hourly counts 2005'!B19)*3</f>
        <v>0</v>
      </c>
      <c r="C19">
        <f>('Coho hourly counts 2005'!C19)*3</f>
        <v>0</v>
      </c>
      <c r="D19">
        <f>('Coho hourly counts 2005'!D19)*3</f>
        <v>0</v>
      </c>
      <c r="E19">
        <f>('Coho hourly counts 2005'!E19)*3</f>
        <v>0</v>
      </c>
      <c r="F19">
        <f>('Coho hourly counts 2005'!F19)*3</f>
        <v>0</v>
      </c>
      <c r="G19">
        <f>('Coho hourly counts 2005'!G19)*3</f>
        <v>0</v>
      </c>
      <c r="H19">
        <f>('Coho hourly counts 2005'!H19)*3</f>
        <v>0</v>
      </c>
      <c r="I19">
        <f>('Coho hourly counts 2005'!I19)*3</f>
        <v>0</v>
      </c>
      <c r="J19">
        <f>('Coho hourly counts 2005'!J19)*3</f>
        <v>0</v>
      </c>
      <c r="K19">
        <f>('Coho hourly counts 2005'!K19)*3</f>
        <v>0</v>
      </c>
      <c r="L19">
        <f>('Coho hourly counts 2005'!L19)*3</f>
        <v>0</v>
      </c>
      <c r="M19">
        <f>('Coho hourly counts 2005'!M19)*3</f>
        <v>0</v>
      </c>
      <c r="N19">
        <f>('Coho hourly counts 2005'!N19)*3</f>
        <v>0</v>
      </c>
      <c r="O19">
        <f>('Coho hourly counts 2005'!O19)*3</f>
        <v>0</v>
      </c>
      <c r="P19">
        <f>('Coho hourly counts 2005'!P19)*3</f>
        <v>0</v>
      </c>
      <c r="Q19">
        <f>('Coho hourly counts 2005'!Q19)*3</f>
        <v>0</v>
      </c>
      <c r="R19">
        <f>('Coho hourly counts 2005'!R19)*3</f>
        <v>0</v>
      </c>
      <c r="S19">
        <f>('Coho hourly counts 2005'!S19)*3</f>
        <v>0</v>
      </c>
      <c r="T19">
        <f>('Coho hourly counts 2005'!T19)*3</f>
        <v>0</v>
      </c>
      <c r="U19">
        <f>('Coho hourly counts 2005'!U19)*3</f>
        <v>0</v>
      </c>
      <c r="V19">
        <f>('Coho hourly counts 2005'!V19)*3</f>
        <v>0</v>
      </c>
      <c r="W19">
        <f>('Coho hourly counts 2005'!W19)*3</f>
        <v>0</v>
      </c>
      <c r="X19">
        <f>('Coho hourly counts 2005'!X19)*3</f>
        <v>0</v>
      </c>
      <c r="Y19">
        <f>('Coho hourly counts 2005'!Y19)*3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43647</v>
      </c>
      <c r="B20">
        <f>('Coho hourly counts 2005'!B20)*3</f>
        <v>0</v>
      </c>
      <c r="C20">
        <f>('Coho hourly counts 2005'!C20)*3</f>
        <v>0</v>
      </c>
      <c r="D20">
        <f>('Coho hourly counts 2005'!D20)*3</f>
        <v>0</v>
      </c>
      <c r="E20">
        <f>('Coho hourly counts 2005'!E20)*3</f>
        <v>0</v>
      </c>
      <c r="F20">
        <f>('Coho hourly counts 2005'!F20)*3</f>
        <v>0</v>
      </c>
      <c r="G20">
        <f>('Coho hourly counts 2005'!G20)*3</f>
        <v>0</v>
      </c>
      <c r="H20">
        <f>('Coho hourly counts 2005'!H20)*3</f>
        <v>0</v>
      </c>
      <c r="I20">
        <f>('Coho hourly counts 2005'!I20)*3</f>
        <v>0</v>
      </c>
      <c r="J20">
        <f>('Coho hourly counts 2005'!J20)*3</f>
        <v>0</v>
      </c>
      <c r="K20">
        <f>('Coho hourly counts 2005'!K20)*3</f>
        <v>0</v>
      </c>
      <c r="L20">
        <f>('Coho hourly counts 2005'!L20)*3</f>
        <v>0</v>
      </c>
      <c r="M20">
        <f>('Coho hourly counts 2005'!M20)*3</f>
        <v>0</v>
      </c>
      <c r="N20">
        <f>('Coho hourly counts 2005'!N20)*3</f>
        <v>0</v>
      </c>
      <c r="O20">
        <f>('Coho hourly counts 2005'!O20)*3</f>
        <v>0</v>
      </c>
      <c r="P20">
        <f>('Coho hourly counts 2005'!P20)*3</f>
        <v>0</v>
      </c>
      <c r="Q20">
        <f>('Coho hourly counts 2005'!Q20)*3</f>
        <v>0</v>
      </c>
      <c r="R20">
        <f>('Coho hourly counts 2005'!R20)*3</f>
        <v>0</v>
      </c>
      <c r="S20">
        <f>('Coho hourly counts 2005'!S20)*3</f>
        <v>0</v>
      </c>
      <c r="T20">
        <f>('Coho hourly counts 2005'!T20)*3</f>
        <v>0</v>
      </c>
      <c r="U20">
        <f>('Coho hourly counts 2005'!U20)*3</f>
        <v>0</v>
      </c>
      <c r="V20">
        <f>('Coho hourly counts 2005'!V20)*3</f>
        <v>0</v>
      </c>
      <c r="W20">
        <f>('Coho hourly counts 2005'!W20)*3</f>
        <v>0</v>
      </c>
      <c r="X20">
        <f>('Coho hourly counts 2005'!X20)*3</f>
        <v>0</v>
      </c>
      <c r="Y20">
        <f>('Coho hourly counts 2005'!Y20)*3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43648</v>
      </c>
      <c r="B21">
        <f>('Coho hourly counts 2005'!B21)*3</f>
        <v>0</v>
      </c>
      <c r="C21">
        <f>('Coho hourly counts 2005'!C21)*3</f>
        <v>0</v>
      </c>
      <c r="D21">
        <f>('Coho hourly counts 2005'!D21)*3</f>
        <v>0</v>
      </c>
      <c r="E21">
        <f>('Coho hourly counts 2005'!E21)*3</f>
        <v>0</v>
      </c>
      <c r="F21">
        <f>('Coho hourly counts 2005'!F21)*3</f>
        <v>0</v>
      </c>
      <c r="G21">
        <f>('Coho hourly counts 2005'!G21)*3</f>
        <v>0</v>
      </c>
      <c r="H21">
        <f>('Coho hourly counts 2005'!H21)*3</f>
        <v>0</v>
      </c>
      <c r="I21">
        <f>('Coho hourly counts 2005'!I21)*3</f>
        <v>0</v>
      </c>
      <c r="J21">
        <f>('Coho hourly counts 2005'!J21)*3</f>
        <v>0</v>
      </c>
      <c r="K21">
        <f>('Coho hourly counts 2005'!K21)*3</f>
        <v>0</v>
      </c>
      <c r="L21">
        <f>('Coho hourly counts 2005'!L21)*3</f>
        <v>0</v>
      </c>
      <c r="M21">
        <f>('Coho hourly counts 2005'!M21)*3</f>
        <v>0</v>
      </c>
      <c r="N21">
        <f>('Coho hourly counts 2005'!N21)*3</f>
        <v>0</v>
      </c>
      <c r="O21">
        <f>('Coho hourly counts 2005'!O21)*3</f>
        <v>0</v>
      </c>
      <c r="P21">
        <f>('Coho hourly counts 2005'!P21)*3</f>
        <v>0</v>
      </c>
      <c r="Q21">
        <f>('Coho hourly counts 2005'!Q21)*3</f>
        <v>0</v>
      </c>
      <c r="R21">
        <f>('Coho hourly counts 2005'!R21)*3</f>
        <v>0</v>
      </c>
      <c r="S21">
        <f>('Coho hourly counts 2005'!S21)*3</f>
        <v>0</v>
      </c>
      <c r="T21">
        <f>('Coho hourly counts 2005'!T21)*3</f>
        <v>0</v>
      </c>
      <c r="U21">
        <f>('Coho hourly counts 2005'!U21)*3</f>
        <v>0</v>
      </c>
      <c r="V21">
        <f>('Coho hourly counts 2005'!V21)*3</f>
        <v>0</v>
      </c>
      <c r="W21">
        <f>('Coho hourly counts 2005'!W21)*3</f>
        <v>0</v>
      </c>
      <c r="X21">
        <f>('Coho hourly counts 2005'!X21)*3</f>
        <v>0</v>
      </c>
      <c r="Y21">
        <f>('Coho hourly counts 2005'!Y21)*3</f>
        <v>0</v>
      </c>
      <c r="Z21">
        <f t="shared" si="4"/>
        <v>0</v>
      </c>
      <c r="AB21">
        <f t="shared" si="5"/>
        <v>0</v>
      </c>
      <c r="AC21">
        <f t="shared" si="6"/>
        <v>0</v>
      </c>
      <c r="AE21">
        <f t="shared" si="7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">
      <c r="A22" s="1">
        <v>43649</v>
      </c>
      <c r="B22">
        <f>('Coho hourly counts 2005'!B22)*3</f>
        <v>0</v>
      </c>
      <c r="C22">
        <f>('Coho hourly counts 2005'!C22)*3</f>
        <v>0</v>
      </c>
      <c r="D22">
        <f>('Coho hourly counts 2005'!D22)*3</f>
        <v>0</v>
      </c>
      <c r="E22">
        <f>('Coho hourly counts 2005'!E22)*3</f>
        <v>0</v>
      </c>
      <c r="F22">
        <f>('Coho hourly counts 2005'!F22)*3</f>
        <v>0</v>
      </c>
      <c r="G22">
        <f>('Coho hourly counts 2005'!G22)*3</f>
        <v>0</v>
      </c>
      <c r="H22">
        <f>('Coho hourly counts 2005'!H22)*3</f>
        <v>0</v>
      </c>
      <c r="I22">
        <f>('Coho hourly counts 2005'!I22)*3</f>
        <v>0</v>
      </c>
      <c r="J22">
        <f>('Coho hourly counts 2005'!J22)*3</f>
        <v>0</v>
      </c>
      <c r="K22">
        <f>('Coho hourly counts 2005'!K22)*3</f>
        <v>0</v>
      </c>
      <c r="L22">
        <f>('Coho hourly counts 2005'!L22)*3</f>
        <v>0</v>
      </c>
      <c r="M22">
        <f>('Coho hourly counts 2005'!M22)*3</f>
        <v>0</v>
      </c>
      <c r="N22">
        <f>('Coho hourly counts 2005'!N22)*3</f>
        <v>0</v>
      </c>
      <c r="O22">
        <f>('Coho hourly counts 2005'!O22)*3</f>
        <v>0</v>
      </c>
      <c r="P22">
        <f>('Coho hourly counts 2005'!P22)*3</f>
        <v>0</v>
      </c>
      <c r="Q22">
        <f>('Coho hourly counts 2005'!Q22)*3</f>
        <v>0</v>
      </c>
      <c r="R22">
        <f>('Coho hourly counts 2005'!R22)*3</f>
        <v>0</v>
      </c>
      <c r="S22">
        <f>('Coho hourly counts 2005'!S22)*3</f>
        <v>0</v>
      </c>
      <c r="T22">
        <f>('Coho hourly counts 2005'!T22)*3</f>
        <v>0</v>
      </c>
      <c r="U22">
        <f>('Coho hourly counts 2005'!U22)*3</f>
        <v>0</v>
      </c>
      <c r="V22">
        <f>('Coho hourly counts 2005'!V22)*3</f>
        <v>0</v>
      </c>
      <c r="W22">
        <f>('Coho hourly counts 2005'!W22)*3</f>
        <v>0</v>
      </c>
      <c r="X22">
        <f>('Coho hourly counts 2005'!X22)*3</f>
        <v>0</v>
      </c>
      <c r="Y22">
        <f>('Coho hourly counts 2005'!Y22)*3</f>
        <v>0</v>
      </c>
      <c r="Z22">
        <f t="shared" si="4"/>
        <v>0</v>
      </c>
      <c r="AB22">
        <f t="shared" si="5"/>
        <v>0</v>
      </c>
      <c r="AC22">
        <f t="shared" si="6"/>
        <v>0</v>
      </c>
      <c r="AE22">
        <f t="shared" si="7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43650</v>
      </c>
      <c r="B23">
        <f>('Coho hourly counts 2005'!B23)*3</f>
        <v>0</v>
      </c>
      <c r="C23">
        <f>('Coho hourly counts 2005'!C23)*3</f>
        <v>0</v>
      </c>
      <c r="D23">
        <f>('Coho hourly counts 2005'!D23)*3</f>
        <v>0</v>
      </c>
      <c r="E23">
        <f>('Coho hourly counts 2005'!E23)*3</f>
        <v>0</v>
      </c>
      <c r="F23">
        <f>('Coho hourly counts 2005'!F23)*3</f>
        <v>0</v>
      </c>
      <c r="G23">
        <f>('Coho hourly counts 2005'!G23)*3</f>
        <v>0</v>
      </c>
      <c r="H23">
        <f>('Coho hourly counts 2005'!H23)*3</f>
        <v>0</v>
      </c>
      <c r="I23">
        <f>('Coho hourly counts 2005'!I23)*3</f>
        <v>0</v>
      </c>
      <c r="J23">
        <f>('Coho hourly counts 2005'!J23)*3</f>
        <v>0</v>
      </c>
      <c r="K23">
        <f>('Coho hourly counts 2005'!K23)*3</f>
        <v>0</v>
      </c>
      <c r="L23">
        <f>('Coho hourly counts 2005'!L23)*3</f>
        <v>0</v>
      </c>
      <c r="M23">
        <f>('Coho hourly counts 2005'!M23)*3</f>
        <v>0</v>
      </c>
      <c r="N23">
        <f>('Coho hourly counts 2005'!N23)*3</f>
        <v>0</v>
      </c>
      <c r="O23">
        <f>('Coho hourly counts 2005'!O23)*3</f>
        <v>0</v>
      </c>
      <c r="P23">
        <f>('Coho hourly counts 2005'!P23)*3</f>
        <v>0</v>
      </c>
      <c r="Q23">
        <f>('Coho hourly counts 2005'!Q23)*3</f>
        <v>0</v>
      </c>
      <c r="R23">
        <f>('Coho hourly counts 2005'!R23)*3</f>
        <v>0</v>
      </c>
      <c r="S23">
        <f>('Coho hourly counts 2005'!S23)*3</f>
        <v>0</v>
      </c>
      <c r="T23">
        <f>('Coho hourly counts 2005'!T23)*3</f>
        <v>0</v>
      </c>
      <c r="U23">
        <f>('Coho hourly counts 2005'!U23)*3</f>
        <v>0</v>
      </c>
      <c r="V23">
        <f>('Coho hourly counts 2005'!V23)*3</f>
        <v>0</v>
      </c>
      <c r="W23">
        <f>('Coho hourly counts 2005'!W23)*3</f>
        <v>0</v>
      </c>
      <c r="X23">
        <f>('Coho hourly counts 2005'!X23)*3</f>
        <v>0</v>
      </c>
      <c r="Y23">
        <f>('Coho hourly counts 2005'!Y23)*3</f>
        <v>0</v>
      </c>
      <c r="Z23">
        <f t="shared" si="4"/>
        <v>0</v>
      </c>
      <c r="AB23">
        <f t="shared" si="5"/>
        <v>0</v>
      </c>
      <c r="AC23">
        <f t="shared" si="6"/>
        <v>0</v>
      </c>
      <c r="AE23">
        <f t="shared" si="7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7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43651</v>
      </c>
      <c r="B24">
        <f>('Coho hourly counts 2005'!B24)*3</f>
        <v>0</v>
      </c>
      <c r="C24">
        <f>('Coho hourly counts 2005'!C24)*3</f>
        <v>0</v>
      </c>
      <c r="D24">
        <f>('Coho hourly counts 2005'!D24)*3</f>
        <v>0</v>
      </c>
      <c r="E24">
        <f>('Coho hourly counts 2005'!E24)*3</f>
        <v>0</v>
      </c>
      <c r="F24">
        <f>('Coho hourly counts 2005'!F24)*3</f>
        <v>0</v>
      </c>
      <c r="G24">
        <f>('Coho hourly counts 2005'!G24)*3</f>
        <v>0</v>
      </c>
      <c r="H24">
        <f>('Coho hourly counts 2005'!H24)*3</f>
        <v>0</v>
      </c>
      <c r="I24">
        <f>('Coho hourly counts 2005'!I24)*3</f>
        <v>0</v>
      </c>
      <c r="J24">
        <f>('Coho hourly counts 2005'!J24)*3</f>
        <v>0</v>
      </c>
      <c r="K24">
        <f>('Coho hourly counts 2005'!K24)*3</f>
        <v>0</v>
      </c>
      <c r="L24">
        <f>('Coho hourly counts 2005'!L24)*3</f>
        <v>0</v>
      </c>
      <c r="M24">
        <f>('Coho hourly counts 2005'!M24)*3</f>
        <v>0</v>
      </c>
      <c r="N24">
        <f>('Coho hourly counts 2005'!N24)*3</f>
        <v>0</v>
      </c>
      <c r="O24">
        <f>('Coho hourly counts 2005'!O24)*3</f>
        <v>0</v>
      </c>
      <c r="P24">
        <f>('Coho hourly counts 2005'!P24)*3</f>
        <v>0</v>
      </c>
      <c r="Q24">
        <f>('Coho hourly counts 2005'!Q24)*3</f>
        <v>0</v>
      </c>
      <c r="R24">
        <f>('Coho hourly counts 2005'!R24)*3</f>
        <v>0</v>
      </c>
      <c r="S24">
        <f>('Coho hourly counts 2005'!S24)*3</f>
        <v>0</v>
      </c>
      <c r="T24">
        <f>('Coho hourly counts 2005'!T24)*3</f>
        <v>0</v>
      </c>
      <c r="U24">
        <f>('Coho hourly counts 2005'!U24)*3</f>
        <v>0</v>
      </c>
      <c r="V24">
        <f>('Coho hourly counts 2005'!V24)*3</f>
        <v>0</v>
      </c>
      <c r="W24">
        <f>('Coho hourly counts 2005'!W24)*3</f>
        <v>0</v>
      </c>
      <c r="X24">
        <f>('Coho hourly counts 2005'!X24)*3</f>
        <v>0</v>
      </c>
      <c r="Y24">
        <f>('Coho hourly counts 2005'!Y24)*3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43652</v>
      </c>
      <c r="B25">
        <f>('Coho hourly counts 2005'!B25)*3</f>
        <v>0</v>
      </c>
      <c r="C25">
        <f>('Coho hourly counts 2005'!C25)*3</f>
        <v>0</v>
      </c>
      <c r="D25">
        <f>('Coho hourly counts 2005'!D25)*3</f>
        <v>0</v>
      </c>
      <c r="E25">
        <f>('Coho hourly counts 2005'!E25)*3</f>
        <v>0</v>
      </c>
      <c r="F25">
        <f>('Coho hourly counts 2005'!F25)*3</f>
        <v>0</v>
      </c>
      <c r="G25">
        <f>('Coho hourly counts 2005'!G25)*3</f>
        <v>0</v>
      </c>
      <c r="H25">
        <f>('Coho hourly counts 2005'!H25)*3</f>
        <v>0</v>
      </c>
      <c r="I25">
        <f>('Coho hourly counts 2005'!I25)*3</f>
        <v>0</v>
      </c>
      <c r="J25">
        <f>('Coho hourly counts 2005'!J25)*3</f>
        <v>0</v>
      </c>
      <c r="K25">
        <f>('Coho hourly counts 2005'!K25)*3</f>
        <v>0</v>
      </c>
      <c r="L25">
        <f>('Coho hourly counts 2005'!L25)*3</f>
        <v>0</v>
      </c>
      <c r="M25">
        <f>('Coho hourly counts 2005'!M25)*3</f>
        <v>0</v>
      </c>
      <c r="N25">
        <f>('Coho hourly counts 2005'!N25)*3</f>
        <v>0</v>
      </c>
      <c r="O25">
        <f>('Coho hourly counts 2005'!O25)*3</f>
        <v>0</v>
      </c>
      <c r="P25">
        <f>('Coho hourly counts 2005'!P25)*3</f>
        <v>0</v>
      </c>
      <c r="Q25">
        <f>('Coho hourly counts 2005'!Q25)*3</f>
        <v>0</v>
      </c>
      <c r="R25">
        <f>('Coho hourly counts 2005'!R25)*3</f>
        <v>0</v>
      </c>
      <c r="S25">
        <f>('Coho hourly counts 2005'!S25)*3</f>
        <v>0</v>
      </c>
      <c r="T25">
        <f>('Coho hourly counts 2005'!T25)*3</f>
        <v>0</v>
      </c>
      <c r="U25">
        <f>('Coho hourly counts 2005'!U25)*3</f>
        <v>0</v>
      </c>
      <c r="V25">
        <f>('Coho hourly counts 2005'!V25)*3</f>
        <v>0</v>
      </c>
      <c r="W25">
        <f>('Coho hourly counts 2005'!W25)*3</f>
        <v>0</v>
      </c>
      <c r="X25">
        <f>('Coho hourly counts 2005'!X25)*3</f>
        <v>0</v>
      </c>
      <c r="Y25">
        <f>('Coho hourly counts 2005'!Y25)*3</f>
        <v>0</v>
      </c>
      <c r="Z25">
        <f t="shared" si="4"/>
        <v>0</v>
      </c>
      <c r="AB25">
        <f t="shared" si="5"/>
        <v>0</v>
      </c>
      <c r="AC25">
        <f t="shared" si="6"/>
        <v>0</v>
      </c>
      <c r="AE25">
        <f t="shared" si="7"/>
        <v>24</v>
      </c>
      <c r="AF25">
        <f t="shared" si="8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43653</v>
      </c>
      <c r="B26">
        <f>('Coho hourly counts 2005'!B26)*3</f>
        <v>0</v>
      </c>
      <c r="C26">
        <f>('Coho hourly counts 2005'!C26)*3</f>
        <v>0</v>
      </c>
      <c r="D26">
        <f>('Coho hourly counts 2005'!D26)*3</f>
        <v>0</v>
      </c>
      <c r="E26">
        <f>('Coho hourly counts 2005'!E26)*3</f>
        <v>0</v>
      </c>
      <c r="F26">
        <f>('Coho hourly counts 2005'!F26)*3</f>
        <v>0</v>
      </c>
      <c r="G26">
        <f>('Coho hourly counts 2005'!G26)*3</f>
        <v>0</v>
      </c>
      <c r="H26">
        <f>('Coho hourly counts 2005'!H26)*3</f>
        <v>0</v>
      </c>
      <c r="I26">
        <f>('Coho hourly counts 2005'!I26)*3</f>
        <v>0</v>
      </c>
      <c r="J26">
        <f>('Coho hourly counts 2005'!J26)*3</f>
        <v>0</v>
      </c>
      <c r="K26">
        <f>('Coho hourly counts 2005'!K26)*3</f>
        <v>0</v>
      </c>
      <c r="L26">
        <f>('Coho hourly counts 2005'!L26)*3</f>
        <v>0</v>
      </c>
      <c r="M26">
        <f>('Coho hourly counts 2005'!M26)*3</f>
        <v>0</v>
      </c>
      <c r="N26">
        <f>('Coho hourly counts 2005'!N26)*3</f>
        <v>0</v>
      </c>
      <c r="O26">
        <f>('Coho hourly counts 2005'!O26)*3</f>
        <v>0</v>
      </c>
      <c r="P26">
        <f>('Coho hourly counts 2005'!P26)*3</f>
        <v>0</v>
      </c>
      <c r="Q26">
        <f>('Coho hourly counts 2005'!Q26)*3</f>
        <v>0</v>
      </c>
      <c r="R26">
        <f>('Coho hourly counts 2005'!R26)*3</f>
        <v>0</v>
      </c>
      <c r="S26">
        <f>('Coho hourly counts 2005'!S26)*3</f>
        <v>0</v>
      </c>
      <c r="T26">
        <f>('Coho hourly counts 2005'!T26)*3</f>
        <v>0</v>
      </c>
      <c r="U26">
        <f>('Coho hourly counts 2005'!U26)*3</f>
        <v>0</v>
      </c>
      <c r="V26">
        <f>('Coho hourly counts 2005'!V26)*3</f>
        <v>0</v>
      </c>
      <c r="W26">
        <f>('Coho hourly counts 2005'!W26)*3</f>
        <v>0</v>
      </c>
      <c r="X26">
        <f>('Coho hourly counts 2005'!X26)*3</f>
        <v>0</v>
      </c>
      <c r="Y26">
        <f>('Coho hourly counts 2005'!Y26)*3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43654</v>
      </c>
      <c r="B27">
        <f>('Coho hourly counts 2005'!B27)*3</f>
        <v>0</v>
      </c>
      <c r="C27">
        <f>('Coho hourly counts 2005'!C27)*3</f>
        <v>0</v>
      </c>
      <c r="D27">
        <f>('Coho hourly counts 2005'!D27)*3</f>
        <v>0</v>
      </c>
      <c r="E27">
        <f>('Coho hourly counts 2005'!E27)*3</f>
        <v>0</v>
      </c>
      <c r="F27">
        <f>('Coho hourly counts 2005'!F27)*3</f>
        <v>0</v>
      </c>
      <c r="G27">
        <f>('Coho hourly counts 2005'!G27)*3</f>
        <v>0</v>
      </c>
      <c r="H27">
        <f>('Coho hourly counts 2005'!H27)*3</f>
        <v>0</v>
      </c>
      <c r="I27">
        <f>('Coho hourly counts 2005'!I27)*3</f>
        <v>0</v>
      </c>
      <c r="J27">
        <f>('Coho hourly counts 2005'!J27)*3</f>
        <v>0</v>
      </c>
      <c r="K27">
        <f>('Coho hourly counts 2005'!K27)*3</f>
        <v>0</v>
      </c>
      <c r="L27">
        <f>('Coho hourly counts 2005'!L27)*3</f>
        <v>0</v>
      </c>
      <c r="M27">
        <f>('Coho hourly counts 2005'!M27)*3</f>
        <v>0</v>
      </c>
      <c r="N27">
        <f>('Coho hourly counts 2005'!N27)*3</f>
        <v>0</v>
      </c>
      <c r="O27">
        <f>('Coho hourly counts 2005'!O27)*3</f>
        <v>0</v>
      </c>
      <c r="P27">
        <f>('Coho hourly counts 2005'!P27)*3</f>
        <v>0</v>
      </c>
      <c r="Q27">
        <f>('Coho hourly counts 2005'!Q27)*3</f>
        <v>0</v>
      </c>
      <c r="R27">
        <f>('Coho hourly counts 2005'!R27)*3</f>
        <v>0</v>
      </c>
      <c r="S27">
        <f>('Coho hourly counts 2005'!S27)*3</f>
        <v>0</v>
      </c>
      <c r="T27">
        <f>('Coho hourly counts 2005'!T27)*3</f>
        <v>0</v>
      </c>
      <c r="U27">
        <f>('Coho hourly counts 2005'!U27)*3</f>
        <v>0</v>
      </c>
      <c r="V27">
        <f>('Coho hourly counts 2005'!V27)*3</f>
        <v>0</v>
      </c>
      <c r="W27">
        <f>('Coho hourly counts 2005'!W27)*3</f>
        <v>0</v>
      </c>
      <c r="X27">
        <f>('Coho hourly counts 2005'!X27)*3</f>
        <v>0</v>
      </c>
      <c r="Y27">
        <f>('Coho hourly counts 2005'!Y27)*3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43655</v>
      </c>
      <c r="B28">
        <f>('Coho hourly counts 2005'!B28)*3</f>
        <v>0</v>
      </c>
      <c r="C28">
        <f>('Coho hourly counts 2005'!C28)*3</f>
        <v>0</v>
      </c>
      <c r="D28">
        <f>('Coho hourly counts 2005'!D28)*3</f>
        <v>0</v>
      </c>
      <c r="E28">
        <f>('Coho hourly counts 2005'!E28)*3</f>
        <v>0</v>
      </c>
      <c r="F28">
        <f>('Coho hourly counts 2005'!F28)*3</f>
        <v>0</v>
      </c>
      <c r="G28">
        <f>('Coho hourly counts 2005'!G28)*3</f>
        <v>0</v>
      </c>
      <c r="H28">
        <f>('Coho hourly counts 2005'!H28)*3</f>
        <v>0</v>
      </c>
      <c r="I28">
        <f>('Coho hourly counts 2005'!I28)*3</f>
        <v>0</v>
      </c>
      <c r="J28">
        <f>('Coho hourly counts 2005'!J28)*3</f>
        <v>0</v>
      </c>
      <c r="K28">
        <f>('Coho hourly counts 2005'!K28)*3</f>
        <v>0</v>
      </c>
      <c r="L28">
        <f>('Coho hourly counts 2005'!L28)*3</f>
        <v>0</v>
      </c>
      <c r="M28">
        <f>('Coho hourly counts 2005'!M28)*3</f>
        <v>0</v>
      </c>
      <c r="N28">
        <f>('Coho hourly counts 2005'!N28)*3</f>
        <v>0</v>
      </c>
      <c r="O28">
        <f>('Coho hourly counts 2005'!O28)*3</f>
        <v>0</v>
      </c>
      <c r="P28">
        <f>('Coho hourly counts 2005'!P28)*3</f>
        <v>0</v>
      </c>
      <c r="Q28">
        <f>('Coho hourly counts 2005'!Q28)*3</f>
        <v>0</v>
      </c>
      <c r="R28">
        <f>('Coho hourly counts 2005'!R28)*3</f>
        <v>0</v>
      </c>
      <c r="S28">
        <f>('Coho hourly counts 2005'!S28)*3</f>
        <v>0</v>
      </c>
      <c r="T28">
        <f>('Coho hourly counts 2005'!T28)*3</f>
        <v>0</v>
      </c>
      <c r="U28">
        <f>('Coho hourly counts 2005'!U28)*3</f>
        <v>0</v>
      </c>
      <c r="V28">
        <f>('Coho hourly counts 2005'!V28)*3</f>
        <v>3</v>
      </c>
      <c r="W28">
        <f>('Coho hourly counts 2005'!W28)*3</f>
        <v>0</v>
      </c>
      <c r="X28">
        <f>('Coho hourly counts 2005'!X28)*3</f>
        <v>0</v>
      </c>
      <c r="Y28">
        <f>('Coho hourly counts 2005'!Y28)*3</f>
        <v>0</v>
      </c>
      <c r="Z28">
        <f t="shared" si="4"/>
        <v>3</v>
      </c>
      <c r="AB28">
        <f t="shared" si="5"/>
        <v>3</v>
      </c>
      <c r="AC28">
        <f t="shared" si="6"/>
        <v>6.2608695652173925</v>
      </c>
      <c r="AE28">
        <f t="shared" si="7"/>
        <v>24</v>
      </c>
      <c r="AF28">
        <f t="shared" si="8"/>
        <v>4.3478260869565216E-2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1</v>
      </c>
      <c r="BA28">
        <f t="shared" si="14"/>
        <v>1</v>
      </c>
      <c r="BB28">
        <f t="shared" si="15"/>
        <v>0</v>
      </c>
      <c r="BC28">
        <f t="shared" si="16"/>
        <v>0</v>
      </c>
    </row>
    <row r="29" spans="1:55" x14ac:dyDescent="0.2">
      <c r="A29" s="1">
        <v>43656</v>
      </c>
      <c r="B29">
        <f>('Coho hourly counts 2005'!B29)*3</f>
        <v>0</v>
      </c>
      <c r="C29">
        <f>('Coho hourly counts 2005'!C29)*3</f>
        <v>0</v>
      </c>
      <c r="D29">
        <f>('Coho hourly counts 2005'!D29)*3</f>
        <v>0</v>
      </c>
      <c r="E29">
        <f>('Coho hourly counts 2005'!E29)*3</f>
        <v>0</v>
      </c>
      <c r="F29">
        <f>('Coho hourly counts 2005'!F29)*3</f>
        <v>0</v>
      </c>
      <c r="G29">
        <f>('Coho hourly counts 2005'!G29)*3</f>
        <v>0</v>
      </c>
      <c r="H29">
        <f>('Coho hourly counts 2005'!H29)*3</f>
        <v>0</v>
      </c>
      <c r="I29">
        <f>('Coho hourly counts 2005'!I29)*3</f>
        <v>0</v>
      </c>
      <c r="J29">
        <f>('Coho hourly counts 2005'!J29)*3</f>
        <v>0</v>
      </c>
      <c r="K29">
        <f>('Coho hourly counts 2005'!K29)*3</f>
        <v>0</v>
      </c>
      <c r="L29">
        <f>('Coho hourly counts 2005'!L29)*3</f>
        <v>0</v>
      </c>
      <c r="M29">
        <f>('Coho hourly counts 2005'!M29)*3</f>
        <v>0</v>
      </c>
      <c r="N29">
        <f>('Coho hourly counts 2005'!N29)*3</f>
        <v>0</v>
      </c>
      <c r="O29">
        <f>('Coho hourly counts 2005'!O29)*3</f>
        <v>0</v>
      </c>
      <c r="P29">
        <f>('Coho hourly counts 2005'!P29)*3</f>
        <v>0</v>
      </c>
      <c r="Q29">
        <f>('Coho hourly counts 2005'!Q29)*3</f>
        <v>0</v>
      </c>
      <c r="R29">
        <f>('Coho hourly counts 2005'!R29)*3</f>
        <v>0</v>
      </c>
      <c r="S29">
        <f>('Coho hourly counts 2005'!S29)*3</f>
        <v>0</v>
      </c>
      <c r="T29">
        <f>('Coho hourly counts 2005'!T29)*3</f>
        <v>0</v>
      </c>
      <c r="U29">
        <f>('Coho hourly counts 2005'!U29)*3</f>
        <v>0</v>
      </c>
      <c r="V29">
        <f>('Coho hourly counts 2005'!V29)*3</f>
        <v>0</v>
      </c>
      <c r="W29">
        <f>('Coho hourly counts 2005'!W29)*3</f>
        <v>0</v>
      </c>
      <c r="X29">
        <f>('Coho hourly counts 2005'!X29)*3</f>
        <v>0</v>
      </c>
      <c r="Y29">
        <f>('Coho hourly counts 2005'!Y29)*3</f>
        <v>0</v>
      </c>
      <c r="Z29">
        <f t="shared" si="4"/>
        <v>0</v>
      </c>
      <c r="AB29">
        <f t="shared" si="5"/>
        <v>0</v>
      </c>
      <c r="AC29">
        <f t="shared" si="6"/>
        <v>0</v>
      </c>
      <c r="AE29">
        <f t="shared" si="7"/>
        <v>24</v>
      </c>
      <c r="AF29">
        <f t="shared" si="8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43657</v>
      </c>
      <c r="B30">
        <f>('Coho hourly counts 2005'!B30)*3</f>
        <v>0</v>
      </c>
      <c r="C30">
        <f>('Coho hourly counts 2005'!C30)*3</f>
        <v>0</v>
      </c>
      <c r="D30">
        <f>('Coho hourly counts 2005'!D30)*3</f>
        <v>0</v>
      </c>
      <c r="E30">
        <f>('Coho hourly counts 2005'!E30)*3</f>
        <v>0</v>
      </c>
      <c r="F30">
        <f>('Coho hourly counts 2005'!F30)*3</f>
        <v>0</v>
      </c>
      <c r="G30">
        <f>('Coho hourly counts 2005'!G30)*3</f>
        <v>0</v>
      </c>
      <c r="H30">
        <f>('Coho hourly counts 2005'!H30)*3</f>
        <v>0</v>
      </c>
      <c r="I30">
        <f>('Coho hourly counts 2005'!I30)*3</f>
        <v>0</v>
      </c>
      <c r="J30">
        <f>('Coho hourly counts 2005'!J30)*3</f>
        <v>0</v>
      </c>
      <c r="K30">
        <f>('Coho hourly counts 2005'!K30)*3</f>
        <v>0</v>
      </c>
      <c r="L30">
        <f>('Coho hourly counts 2005'!L30)*3</f>
        <v>0</v>
      </c>
      <c r="M30">
        <f>('Coho hourly counts 2005'!M30)*3</f>
        <v>0</v>
      </c>
      <c r="N30">
        <f>('Coho hourly counts 2005'!N30)*3</f>
        <v>0</v>
      </c>
      <c r="O30">
        <f>('Coho hourly counts 2005'!O30)*3</f>
        <v>0</v>
      </c>
      <c r="P30">
        <f>('Coho hourly counts 2005'!P30)*3</f>
        <v>0</v>
      </c>
      <c r="Q30">
        <f>('Coho hourly counts 2005'!Q30)*3</f>
        <v>0</v>
      </c>
      <c r="R30">
        <f>('Coho hourly counts 2005'!R30)*3</f>
        <v>0</v>
      </c>
      <c r="S30">
        <f>('Coho hourly counts 2005'!S30)*3</f>
        <v>0</v>
      </c>
      <c r="T30">
        <f>('Coho hourly counts 2005'!T30)*3</f>
        <v>0</v>
      </c>
      <c r="U30">
        <f>('Coho hourly counts 2005'!U30)*3</f>
        <v>0</v>
      </c>
      <c r="V30">
        <f>('Coho hourly counts 2005'!V30)*3</f>
        <v>0</v>
      </c>
      <c r="W30">
        <f>('Coho hourly counts 2005'!W30)*3</f>
        <v>0</v>
      </c>
      <c r="X30">
        <f>('Coho hourly counts 2005'!X30)*3</f>
        <v>0</v>
      </c>
      <c r="Y30">
        <f>('Coho hourly counts 2005'!Y30)*3</f>
        <v>0</v>
      </c>
      <c r="Z30">
        <f t="shared" si="4"/>
        <v>0</v>
      </c>
      <c r="AB30">
        <f t="shared" si="5"/>
        <v>0</v>
      </c>
      <c r="AC30">
        <f t="shared" si="6"/>
        <v>0</v>
      </c>
      <c r="AE30">
        <f t="shared" si="7"/>
        <v>24</v>
      </c>
      <c r="AF30">
        <f t="shared" si="8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">
      <c r="A31" s="1">
        <v>43658</v>
      </c>
      <c r="B31">
        <f>('Coho hourly counts 2005'!B31)*3</f>
        <v>0</v>
      </c>
      <c r="C31">
        <f>('Coho hourly counts 2005'!C31)*3</f>
        <v>0</v>
      </c>
      <c r="D31">
        <f>('Coho hourly counts 2005'!D31)*3</f>
        <v>0</v>
      </c>
      <c r="E31">
        <f>('Coho hourly counts 2005'!E31)*3</f>
        <v>0</v>
      </c>
      <c r="F31">
        <f>('Coho hourly counts 2005'!F31)*3</f>
        <v>0</v>
      </c>
      <c r="G31">
        <f>('Coho hourly counts 2005'!G31)*3</f>
        <v>0</v>
      </c>
      <c r="H31">
        <f>('Coho hourly counts 2005'!H31)*3</f>
        <v>0</v>
      </c>
      <c r="I31">
        <f>('Coho hourly counts 2005'!I31)*3</f>
        <v>0</v>
      </c>
      <c r="J31">
        <f>('Coho hourly counts 2005'!J31)*3</f>
        <v>0</v>
      </c>
      <c r="K31">
        <f>('Coho hourly counts 2005'!K31)*3</f>
        <v>0</v>
      </c>
      <c r="L31">
        <f>('Coho hourly counts 2005'!L31)*3</f>
        <v>0</v>
      </c>
      <c r="M31">
        <f>('Coho hourly counts 2005'!M31)*3</f>
        <v>0</v>
      </c>
      <c r="N31">
        <f>('Coho hourly counts 2005'!N31)*3</f>
        <v>0</v>
      </c>
      <c r="O31">
        <f>('Coho hourly counts 2005'!O31)*3</f>
        <v>0</v>
      </c>
      <c r="P31">
        <f>('Coho hourly counts 2005'!P31)*3</f>
        <v>0</v>
      </c>
      <c r="Q31">
        <f>('Coho hourly counts 2005'!Q31)*3</f>
        <v>0</v>
      </c>
      <c r="R31">
        <f>('Coho hourly counts 2005'!R31)*3</f>
        <v>0</v>
      </c>
      <c r="S31">
        <f>('Coho hourly counts 2005'!S31)*3</f>
        <v>3</v>
      </c>
      <c r="T31">
        <f>('Coho hourly counts 2005'!T31)*3</f>
        <v>0</v>
      </c>
      <c r="U31">
        <f>('Coho hourly counts 2005'!U31)*3</f>
        <v>0</v>
      </c>
      <c r="V31">
        <f>('Coho hourly counts 2005'!V31)*3</f>
        <v>0</v>
      </c>
      <c r="W31">
        <f>('Coho hourly counts 2005'!W31)*3</f>
        <v>0</v>
      </c>
      <c r="X31">
        <f>('Coho hourly counts 2005'!X31)*3</f>
        <v>0</v>
      </c>
      <c r="Y31">
        <f>('Coho hourly counts 2005'!Y31)*3</f>
        <v>0</v>
      </c>
      <c r="Z31">
        <f t="shared" si="4"/>
        <v>3</v>
      </c>
      <c r="AB31">
        <f t="shared" si="5"/>
        <v>3</v>
      </c>
      <c r="AC31">
        <f t="shared" si="6"/>
        <v>6.2608695652173925</v>
      </c>
      <c r="AE31">
        <f t="shared" si="7"/>
        <v>24</v>
      </c>
      <c r="AF31">
        <f t="shared" si="8"/>
        <v>4.3478260869565216E-2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0</v>
      </c>
      <c r="AP31">
        <f t="shared" si="17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0"/>
        <v>1</v>
      </c>
      <c r="AX31">
        <f t="shared" si="11"/>
        <v>1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43659</v>
      </c>
      <c r="B32">
        <f>('Coho hourly counts 2005'!B32)*3</f>
        <v>0</v>
      </c>
      <c r="C32">
        <f>('Coho hourly counts 2005'!C32)*3</f>
        <v>0</v>
      </c>
      <c r="D32">
        <f>('Coho hourly counts 2005'!D32)*3</f>
        <v>0</v>
      </c>
      <c r="E32">
        <f>('Coho hourly counts 2005'!E32)*3</f>
        <v>0</v>
      </c>
      <c r="F32">
        <f>('Coho hourly counts 2005'!F32)*3</f>
        <v>3</v>
      </c>
      <c r="G32">
        <f>('Coho hourly counts 2005'!G32)*3</f>
        <v>0</v>
      </c>
      <c r="H32">
        <f>('Coho hourly counts 2005'!H32)*3</f>
        <v>0</v>
      </c>
      <c r="I32">
        <f>('Coho hourly counts 2005'!I32)*3</f>
        <v>0</v>
      </c>
      <c r="J32">
        <f>('Coho hourly counts 2005'!J32)*3</f>
        <v>0</v>
      </c>
      <c r="K32">
        <f>('Coho hourly counts 2005'!K32)*3</f>
        <v>0</v>
      </c>
      <c r="L32">
        <f>('Coho hourly counts 2005'!L32)*3</f>
        <v>0</v>
      </c>
      <c r="M32">
        <f>('Coho hourly counts 2005'!M32)*3</f>
        <v>0</v>
      </c>
      <c r="N32">
        <f>('Coho hourly counts 2005'!N32)*3</f>
        <v>0</v>
      </c>
      <c r="O32">
        <f>('Coho hourly counts 2005'!O32)*3</f>
        <v>0</v>
      </c>
      <c r="P32">
        <f>('Coho hourly counts 2005'!P32)*3</f>
        <v>0</v>
      </c>
      <c r="Q32">
        <f>('Coho hourly counts 2005'!Q32)*3</f>
        <v>0</v>
      </c>
      <c r="R32">
        <f>('Coho hourly counts 2005'!R32)*3</f>
        <v>0</v>
      </c>
      <c r="S32">
        <f>('Coho hourly counts 2005'!S32)*3</f>
        <v>0</v>
      </c>
      <c r="T32">
        <f>('Coho hourly counts 2005'!T32)*3</f>
        <v>0</v>
      </c>
      <c r="U32">
        <f>('Coho hourly counts 2005'!U32)*3</f>
        <v>0</v>
      </c>
      <c r="V32">
        <f>('Coho hourly counts 2005'!V32)*3</f>
        <v>0</v>
      </c>
      <c r="W32">
        <f>('Coho hourly counts 2005'!W32)*3</f>
        <v>0</v>
      </c>
      <c r="X32">
        <f>('Coho hourly counts 2005'!X32)*3</f>
        <v>0</v>
      </c>
      <c r="Y32">
        <f>('Coho hourly counts 2005'!Y32)*3</f>
        <v>0</v>
      </c>
      <c r="Z32">
        <f t="shared" si="4"/>
        <v>3</v>
      </c>
      <c r="AB32">
        <f t="shared" si="5"/>
        <v>3</v>
      </c>
      <c r="AC32">
        <f t="shared" si="6"/>
        <v>6.2608695652173925</v>
      </c>
      <c r="AE32">
        <f t="shared" si="7"/>
        <v>24</v>
      </c>
      <c r="AF32">
        <f t="shared" si="8"/>
        <v>4.3478260869565216E-2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1</v>
      </c>
      <c r="AK32">
        <f t="shared" si="17"/>
        <v>1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">
      <c r="A33" s="1">
        <v>43660</v>
      </c>
      <c r="B33">
        <f>('Coho hourly counts 2005'!B33)*3</f>
        <v>0</v>
      </c>
      <c r="C33">
        <f>('Coho hourly counts 2005'!C33)*3</f>
        <v>0</v>
      </c>
      <c r="D33">
        <f>('Coho hourly counts 2005'!D33)*3</f>
        <v>0</v>
      </c>
      <c r="E33">
        <f>('Coho hourly counts 2005'!E33)*3</f>
        <v>0</v>
      </c>
      <c r="F33">
        <f>('Coho hourly counts 2005'!F33)*3</f>
        <v>0</v>
      </c>
      <c r="G33">
        <f>('Coho hourly counts 2005'!G33)*3</f>
        <v>0</v>
      </c>
      <c r="H33">
        <f>('Coho hourly counts 2005'!H33)*3</f>
        <v>0</v>
      </c>
      <c r="I33">
        <f>('Coho hourly counts 2005'!I33)*3</f>
        <v>0</v>
      </c>
      <c r="J33">
        <f>('Coho hourly counts 2005'!J33)*3</f>
        <v>0</v>
      </c>
      <c r="K33">
        <f>('Coho hourly counts 2005'!K33)*3</f>
        <v>0</v>
      </c>
      <c r="L33">
        <f>('Coho hourly counts 2005'!L33)*3</f>
        <v>0</v>
      </c>
      <c r="M33">
        <f>('Coho hourly counts 2005'!M33)*3</f>
        <v>0</v>
      </c>
      <c r="N33">
        <f>('Coho hourly counts 2005'!N33)*3</f>
        <v>0</v>
      </c>
      <c r="O33">
        <f>('Coho hourly counts 2005'!O33)*3</f>
        <v>0</v>
      </c>
      <c r="P33">
        <f>('Coho hourly counts 2005'!P33)*3</f>
        <v>0</v>
      </c>
      <c r="Q33">
        <f>('Coho hourly counts 2005'!Q33)*3</f>
        <v>0</v>
      </c>
      <c r="R33">
        <f>('Coho hourly counts 2005'!R33)*3</f>
        <v>0</v>
      </c>
      <c r="S33">
        <f>('Coho hourly counts 2005'!S33)*3</f>
        <v>0</v>
      </c>
      <c r="T33">
        <f>('Coho hourly counts 2005'!T33)*3</f>
        <v>0</v>
      </c>
      <c r="U33">
        <f>('Coho hourly counts 2005'!U33)*3</f>
        <v>0</v>
      </c>
      <c r="V33">
        <f>('Coho hourly counts 2005'!V33)*3</f>
        <v>0</v>
      </c>
      <c r="W33">
        <f>('Coho hourly counts 2005'!W33)*3</f>
        <v>0</v>
      </c>
      <c r="X33">
        <f>('Coho hourly counts 2005'!X33)*3</f>
        <v>0</v>
      </c>
      <c r="Y33">
        <f>('Coho hourly counts 2005'!Y33)*3</f>
        <v>0</v>
      </c>
      <c r="Z33">
        <f t="shared" si="4"/>
        <v>0</v>
      </c>
      <c r="AB33">
        <f t="shared" si="5"/>
        <v>0</v>
      </c>
      <c r="AC33">
        <f t="shared" si="6"/>
        <v>0</v>
      </c>
      <c r="AE33">
        <f t="shared" si="7"/>
        <v>24</v>
      </c>
      <c r="AF33">
        <f t="shared" si="8"/>
        <v>0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0"/>
        <v>0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43661</v>
      </c>
      <c r="B34">
        <f>('Coho hourly counts 2005'!B34)*3</f>
        <v>0</v>
      </c>
      <c r="C34">
        <f>('Coho hourly counts 2005'!C34)*3</f>
        <v>0</v>
      </c>
      <c r="D34">
        <f>('Coho hourly counts 2005'!D34)*3</f>
        <v>6</v>
      </c>
      <c r="E34">
        <f>('Coho hourly counts 2005'!E34)*3</f>
        <v>3</v>
      </c>
      <c r="F34">
        <f>('Coho hourly counts 2005'!F34)*3</f>
        <v>0</v>
      </c>
      <c r="G34">
        <f>('Coho hourly counts 2005'!G34)*3</f>
        <v>3</v>
      </c>
      <c r="H34">
        <f>('Coho hourly counts 2005'!H34)*3</f>
        <v>0</v>
      </c>
      <c r="I34">
        <f>('Coho hourly counts 2005'!I34)*3</f>
        <v>0</v>
      </c>
      <c r="J34">
        <f>('Coho hourly counts 2005'!J34)*3</f>
        <v>0</v>
      </c>
      <c r="K34">
        <f>('Coho hourly counts 2005'!K34)*3</f>
        <v>3</v>
      </c>
      <c r="L34">
        <f>('Coho hourly counts 2005'!L34)*3</f>
        <v>0</v>
      </c>
      <c r="M34">
        <f>('Coho hourly counts 2005'!M34)*3</f>
        <v>0</v>
      </c>
      <c r="N34">
        <f>('Coho hourly counts 2005'!N34)*3</f>
        <v>0</v>
      </c>
      <c r="O34">
        <f>('Coho hourly counts 2005'!O34)*3</f>
        <v>0</v>
      </c>
      <c r="P34">
        <f>('Coho hourly counts 2005'!P34)*3</f>
        <v>0</v>
      </c>
      <c r="Q34">
        <f>('Coho hourly counts 2005'!Q34)*3</f>
        <v>0</v>
      </c>
      <c r="R34">
        <f>('Coho hourly counts 2005'!R34)*3</f>
        <v>0</v>
      </c>
      <c r="S34">
        <f>('Coho hourly counts 2005'!S34)*3</f>
        <v>0</v>
      </c>
      <c r="T34">
        <f>('Coho hourly counts 2005'!T34)*3</f>
        <v>0</v>
      </c>
      <c r="U34">
        <f>('Coho hourly counts 2005'!U34)*3</f>
        <v>0</v>
      </c>
      <c r="V34">
        <f>('Coho hourly counts 2005'!V34)*3</f>
        <v>0</v>
      </c>
      <c r="W34">
        <f>('Coho hourly counts 2005'!W34)*3</f>
        <v>0</v>
      </c>
      <c r="X34">
        <f>('Coho hourly counts 2005'!X34)*3</f>
        <v>0</v>
      </c>
      <c r="Y34">
        <f>('Coho hourly counts 2005'!Y34)*3</f>
        <v>3</v>
      </c>
      <c r="Z34">
        <f t="shared" si="4"/>
        <v>18</v>
      </c>
      <c r="AB34">
        <f t="shared" si="5"/>
        <v>18</v>
      </c>
      <c r="AC34">
        <f t="shared" si="6"/>
        <v>34.434782608695663</v>
      </c>
      <c r="AE34">
        <f t="shared" si="7"/>
        <v>24</v>
      </c>
      <c r="AF34">
        <f t="shared" si="8"/>
        <v>0.2391304347826087</v>
      </c>
      <c r="AG34">
        <f t="shared" si="17"/>
        <v>0</v>
      </c>
      <c r="AH34">
        <f t="shared" si="17"/>
        <v>4</v>
      </c>
      <c r="AI34">
        <f t="shared" si="17"/>
        <v>1</v>
      </c>
      <c r="AJ34">
        <f t="shared" si="17"/>
        <v>1</v>
      </c>
      <c r="AK34">
        <f t="shared" si="17"/>
        <v>1</v>
      </c>
      <c r="AL34">
        <f t="shared" si="17"/>
        <v>1</v>
      </c>
      <c r="AM34">
        <f t="shared" si="17"/>
        <v>0</v>
      </c>
      <c r="AN34">
        <f t="shared" si="17"/>
        <v>0</v>
      </c>
      <c r="AO34">
        <f t="shared" si="17"/>
        <v>1</v>
      </c>
      <c r="AP34">
        <f t="shared" si="17"/>
        <v>1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</v>
      </c>
      <c r="AW34">
        <f t="shared" si="10"/>
        <v>0</v>
      </c>
      <c r="AX34">
        <f t="shared" si="11"/>
        <v>0</v>
      </c>
      <c r="AY34">
        <f t="shared" si="12"/>
        <v>0</v>
      </c>
      <c r="AZ34">
        <f t="shared" si="13"/>
        <v>0</v>
      </c>
      <c r="BA34">
        <f t="shared" si="14"/>
        <v>0</v>
      </c>
      <c r="BB34">
        <f t="shared" si="15"/>
        <v>0</v>
      </c>
      <c r="BC34">
        <f t="shared" si="16"/>
        <v>1</v>
      </c>
    </row>
    <row r="35" spans="1:55" x14ac:dyDescent="0.2">
      <c r="A35" s="1">
        <v>43662</v>
      </c>
      <c r="B35">
        <f>('Coho hourly counts 2005'!B35)*3</f>
        <v>0</v>
      </c>
      <c r="C35">
        <f>('Coho hourly counts 2005'!C35)*3</f>
        <v>0</v>
      </c>
      <c r="D35">
        <f>('Coho hourly counts 2005'!D35)*3</f>
        <v>0</v>
      </c>
      <c r="E35">
        <f>('Coho hourly counts 2005'!E35)*3</f>
        <v>0</v>
      </c>
      <c r="F35">
        <f>('Coho hourly counts 2005'!F35)*3</f>
        <v>0</v>
      </c>
      <c r="G35">
        <f>('Coho hourly counts 2005'!G35)*3</f>
        <v>0</v>
      </c>
      <c r="H35">
        <f>('Coho hourly counts 2005'!H35)*3</f>
        <v>0</v>
      </c>
      <c r="I35">
        <f>('Coho hourly counts 2005'!I35)*3</f>
        <v>0</v>
      </c>
      <c r="J35">
        <f>('Coho hourly counts 2005'!J35)*3</f>
        <v>0</v>
      </c>
      <c r="K35">
        <f>('Coho hourly counts 2005'!K35)*3</f>
        <v>0</v>
      </c>
      <c r="L35">
        <f>('Coho hourly counts 2005'!L35)*3</f>
        <v>0</v>
      </c>
      <c r="M35">
        <f>('Coho hourly counts 2005'!M35)*3</f>
        <v>3</v>
      </c>
      <c r="N35">
        <f>('Coho hourly counts 2005'!N35)*3</f>
        <v>3</v>
      </c>
      <c r="O35">
        <f>('Coho hourly counts 2005'!O35)*3</f>
        <v>0</v>
      </c>
      <c r="P35">
        <f>('Coho hourly counts 2005'!P35)*3</f>
        <v>3</v>
      </c>
      <c r="Q35">
        <f>('Coho hourly counts 2005'!Q35)*3</f>
        <v>0</v>
      </c>
      <c r="R35">
        <f>('Coho hourly counts 2005'!R35)*3</f>
        <v>0</v>
      </c>
      <c r="S35">
        <f>('Coho hourly counts 2005'!S35)*3</f>
        <v>3</v>
      </c>
      <c r="T35">
        <f>('Coho hourly counts 2005'!T35)*3</f>
        <v>0</v>
      </c>
      <c r="U35">
        <f>('Coho hourly counts 2005'!U35)*3</f>
        <v>3</v>
      </c>
      <c r="V35">
        <f>('Coho hourly counts 2005'!V35)*3</f>
        <v>9</v>
      </c>
      <c r="W35">
        <f>('Coho hourly counts 2005'!W35)*3</f>
        <v>0</v>
      </c>
      <c r="X35">
        <f>('Coho hourly counts 2005'!X35)*3</f>
        <v>6</v>
      </c>
      <c r="Y35">
        <f>('Coho hourly counts 2005'!Y35)*3</f>
        <v>0</v>
      </c>
      <c r="Z35">
        <f t="shared" si="4"/>
        <v>30</v>
      </c>
      <c r="AB35">
        <f t="shared" si="5"/>
        <v>30</v>
      </c>
      <c r="AC35">
        <f t="shared" si="6"/>
        <v>87.652173913043498</v>
      </c>
      <c r="AE35">
        <f t="shared" si="7"/>
        <v>24</v>
      </c>
      <c r="AF35">
        <f t="shared" si="8"/>
        <v>0.60869565217391308</v>
      </c>
      <c r="AG35">
        <f t="shared" si="17"/>
        <v>0</v>
      </c>
      <c r="AH35">
        <f t="shared" si="17"/>
        <v>0</v>
      </c>
      <c r="AI35">
        <f t="shared" si="17"/>
        <v>0</v>
      </c>
      <c r="AJ35">
        <f t="shared" si="17"/>
        <v>0</v>
      </c>
      <c r="AK35">
        <f t="shared" si="17"/>
        <v>0</v>
      </c>
      <c r="AL35">
        <f t="shared" si="17"/>
        <v>0</v>
      </c>
      <c r="AM35">
        <f t="shared" si="17"/>
        <v>0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1</v>
      </c>
      <c r="AR35">
        <f t="shared" si="17"/>
        <v>0</v>
      </c>
      <c r="AS35">
        <f t="shared" si="17"/>
        <v>1</v>
      </c>
      <c r="AT35">
        <f t="shared" si="17"/>
        <v>1</v>
      </c>
      <c r="AU35">
        <f t="shared" si="17"/>
        <v>1</v>
      </c>
      <c r="AV35">
        <f t="shared" si="17"/>
        <v>0</v>
      </c>
      <c r="AW35">
        <f t="shared" si="10"/>
        <v>1</v>
      </c>
      <c r="AX35">
        <f t="shared" si="11"/>
        <v>1</v>
      </c>
      <c r="AY35">
        <f t="shared" si="12"/>
        <v>1</v>
      </c>
      <c r="AZ35">
        <f t="shared" si="13"/>
        <v>4</v>
      </c>
      <c r="BA35">
        <f t="shared" si="14"/>
        <v>9</v>
      </c>
      <c r="BB35">
        <f t="shared" si="15"/>
        <v>4</v>
      </c>
      <c r="BC35">
        <f t="shared" si="16"/>
        <v>4</v>
      </c>
    </row>
    <row r="36" spans="1:55" x14ac:dyDescent="0.2">
      <c r="A36" s="1">
        <v>43663</v>
      </c>
      <c r="B36">
        <f>('Coho hourly counts 2005'!B36)*3</f>
        <v>0</v>
      </c>
      <c r="C36">
        <f>('Coho hourly counts 2005'!C36)*3</f>
        <v>0</v>
      </c>
      <c r="D36">
        <f>('Coho hourly counts 2005'!D36)*3</f>
        <v>0</v>
      </c>
      <c r="E36">
        <f>('Coho hourly counts 2005'!E36)*3</f>
        <v>0</v>
      </c>
      <c r="F36">
        <f>('Coho hourly counts 2005'!F36)*3</f>
        <v>0</v>
      </c>
      <c r="G36">
        <f>('Coho hourly counts 2005'!G36)*3</f>
        <v>0</v>
      </c>
      <c r="H36">
        <f>('Coho hourly counts 2005'!H36)*3</f>
        <v>0</v>
      </c>
      <c r="I36">
        <f>('Coho hourly counts 2005'!I36)*3</f>
        <v>0</v>
      </c>
      <c r="J36">
        <f>('Coho hourly counts 2005'!J36)*3</f>
        <v>0</v>
      </c>
      <c r="K36">
        <f>('Coho hourly counts 2005'!K36)*3</f>
        <v>0</v>
      </c>
      <c r="L36">
        <f>('Coho hourly counts 2005'!L36)*3</f>
        <v>0</v>
      </c>
      <c r="M36">
        <f>('Coho hourly counts 2005'!M36)*3</f>
        <v>0</v>
      </c>
      <c r="N36">
        <f>('Coho hourly counts 2005'!N36)*3</f>
        <v>0</v>
      </c>
      <c r="O36">
        <f>('Coho hourly counts 2005'!O36)*3</f>
        <v>0</v>
      </c>
      <c r="P36">
        <f>('Coho hourly counts 2005'!P36)*3</f>
        <v>3</v>
      </c>
      <c r="Q36">
        <f>('Coho hourly counts 2005'!Q36)*3</f>
        <v>0</v>
      </c>
      <c r="R36">
        <f>('Coho hourly counts 2005'!R36)*3</f>
        <v>0</v>
      </c>
      <c r="S36">
        <f>('Coho hourly counts 2005'!S36)*3</f>
        <v>0</v>
      </c>
      <c r="T36">
        <f>('Coho hourly counts 2005'!T36)*3</f>
        <v>0</v>
      </c>
      <c r="U36">
        <f>('Coho hourly counts 2005'!U36)*3</f>
        <v>3</v>
      </c>
      <c r="V36">
        <f>('Coho hourly counts 2005'!V36)*3</f>
        <v>0</v>
      </c>
      <c r="W36">
        <f>('Coho hourly counts 2005'!W36)*3</f>
        <v>0</v>
      </c>
      <c r="X36">
        <f>('Coho hourly counts 2005'!X36)*3</f>
        <v>0</v>
      </c>
      <c r="Y36">
        <f>('Coho hourly counts 2005'!Y36)*3</f>
        <v>0</v>
      </c>
      <c r="Z36">
        <f t="shared" si="4"/>
        <v>6</v>
      </c>
      <c r="AB36">
        <f t="shared" si="5"/>
        <v>6</v>
      </c>
      <c r="AC36">
        <f t="shared" si="6"/>
        <v>12.521739130434785</v>
      </c>
      <c r="AE36">
        <f t="shared" si="7"/>
        <v>24</v>
      </c>
      <c r="AF36">
        <f t="shared" si="8"/>
        <v>8.6956521739130432E-2</v>
      </c>
      <c r="AG36">
        <f t="shared" si="17"/>
        <v>0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7"/>
        <v>0</v>
      </c>
      <c r="AN36">
        <f t="shared" si="17"/>
        <v>0</v>
      </c>
      <c r="AO36">
        <f t="shared" si="17"/>
        <v>0</v>
      </c>
      <c r="AP36">
        <f t="shared" si="17"/>
        <v>0</v>
      </c>
      <c r="AQ36">
        <f t="shared" si="17"/>
        <v>0</v>
      </c>
      <c r="AR36">
        <f t="shared" si="17"/>
        <v>0</v>
      </c>
      <c r="AS36">
        <f t="shared" si="17"/>
        <v>0</v>
      </c>
      <c r="AT36">
        <f t="shared" si="17"/>
        <v>1</v>
      </c>
      <c r="AU36">
        <f t="shared" si="17"/>
        <v>1</v>
      </c>
      <c r="AV36">
        <f t="shared" si="17"/>
        <v>0</v>
      </c>
      <c r="AW36">
        <f t="shared" si="10"/>
        <v>0</v>
      </c>
      <c r="AX36">
        <f t="shared" si="11"/>
        <v>0</v>
      </c>
      <c r="AY36">
        <f t="shared" si="12"/>
        <v>1</v>
      </c>
      <c r="AZ36">
        <f t="shared" si="13"/>
        <v>1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">
      <c r="A37" s="1">
        <v>43664</v>
      </c>
      <c r="B37">
        <f>('Coho hourly counts 2005'!B37)*3</f>
        <v>0</v>
      </c>
      <c r="C37">
        <f>('Coho hourly counts 2005'!C37)*3</f>
        <v>0</v>
      </c>
      <c r="D37">
        <f>('Coho hourly counts 2005'!D37)*3</f>
        <v>0</v>
      </c>
      <c r="E37">
        <f>('Coho hourly counts 2005'!E37)*3</f>
        <v>0</v>
      </c>
      <c r="F37">
        <f>('Coho hourly counts 2005'!F37)*3</f>
        <v>0</v>
      </c>
      <c r="G37">
        <f>('Coho hourly counts 2005'!G37)*3</f>
        <v>0</v>
      </c>
      <c r="H37">
        <f>('Coho hourly counts 2005'!H37)*3</f>
        <v>0</v>
      </c>
      <c r="I37">
        <f>('Coho hourly counts 2005'!I37)*3</f>
        <v>0</v>
      </c>
      <c r="J37">
        <f>('Coho hourly counts 2005'!J37)*3</f>
        <v>0</v>
      </c>
      <c r="K37">
        <f>('Coho hourly counts 2005'!K37)*3</f>
        <v>0</v>
      </c>
      <c r="L37">
        <f>('Coho hourly counts 2005'!L37)*3</f>
        <v>0</v>
      </c>
      <c r="M37">
        <f>('Coho hourly counts 2005'!M37)*3</f>
        <v>0</v>
      </c>
      <c r="N37">
        <f>('Coho hourly counts 2005'!N37)*3</f>
        <v>0</v>
      </c>
      <c r="O37">
        <f>('Coho hourly counts 2005'!O37)*3</f>
        <v>0</v>
      </c>
      <c r="P37">
        <f>('Coho hourly counts 2005'!P37)*3</f>
        <v>0</v>
      </c>
      <c r="Q37">
        <f>('Coho hourly counts 2005'!Q37)*3</f>
        <v>0</v>
      </c>
      <c r="R37">
        <f>('Coho hourly counts 2005'!R37)*3</f>
        <v>6</v>
      </c>
      <c r="S37">
        <f>('Coho hourly counts 2005'!S37)*3</f>
        <v>0</v>
      </c>
      <c r="T37">
        <f>('Coho hourly counts 2005'!T37)*3</f>
        <v>0</v>
      </c>
      <c r="U37">
        <f>('Coho hourly counts 2005'!U37)*3</f>
        <v>0</v>
      </c>
      <c r="V37">
        <f>('Coho hourly counts 2005'!V37)*3</f>
        <v>0</v>
      </c>
      <c r="W37">
        <f>('Coho hourly counts 2005'!W37)*3</f>
        <v>0</v>
      </c>
      <c r="X37">
        <f>('Coho hourly counts 2005'!X37)*3</f>
        <v>15</v>
      </c>
      <c r="Y37">
        <f>('Coho hourly counts 2005'!Y37)*3</f>
        <v>12</v>
      </c>
      <c r="Z37">
        <f t="shared" si="4"/>
        <v>33</v>
      </c>
      <c r="AB37">
        <f t="shared" si="5"/>
        <v>33</v>
      </c>
      <c r="AC37">
        <f t="shared" si="6"/>
        <v>106.43478260869566</v>
      </c>
      <c r="AE37">
        <f t="shared" si="7"/>
        <v>24</v>
      </c>
      <c r="AF37">
        <f t="shared" si="8"/>
        <v>0.73913043478260865</v>
      </c>
      <c r="AG37">
        <f t="shared" si="17"/>
        <v>0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7"/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4</v>
      </c>
      <c r="AW37">
        <f t="shared" si="10"/>
        <v>4</v>
      </c>
      <c r="AX37">
        <f t="shared" si="11"/>
        <v>0</v>
      </c>
      <c r="AY37">
        <f t="shared" si="12"/>
        <v>0</v>
      </c>
      <c r="AZ37">
        <f t="shared" si="13"/>
        <v>0</v>
      </c>
      <c r="BA37">
        <f t="shared" si="14"/>
        <v>0</v>
      </c>
      <c r="BB37">
        <f t="shared" si="15"/>
        <v>25</v>
      </c>
      <c r="BC37">
        <f t="shared" si="16"/>
        <v>1</v>
      </c>
    </row>
    <row r="38" spans="1:55" x14ac:dyDescent="0.2">
      <c r="A38" s="1">
        <v>43665</v>
      </c>
      <c r="B38">
        <f>('Coho hourly counts 2005'!B38)*3</f>
        <v>0</v>
      </c>
      <c r="C38">
        <f>('Coho hourly counts 2005'!C38)*3</f>
        <v>0</v>
      </c>
      <c r="D38">
        <f>('Coho hourly counts 2005'!D38)*3</f>
        <v>0</v>
      </c>
      <c r="E38">
        <f>('Coho hourly counts 2005'!E38)*3</f>
        <v>0</v>
      </c>
      <c r="F38">
        <f>('Coho hourly counts 2005'!F38)*3</f>
        <v>0</v>
      </c>
      <c r="G38">
        <f>('Coho hourly counts 2005'!G38)*3</f>
        <v>0</v>
      </c>
      <c r="H38">
        <f>('Coho hourly counts 2005'!H38)*3</f>
        <v>0</v>
      </c>
      <c r="I38">
        <f>('Coho hourly counts 2005'!I38)*3</f>
        <v>6</v>
      </c>
      <c r="J38">
        <f>('Coho hourly counts 2005'!J38)*3</f>
        <v>0</v>
      </c>
      <c r="K38">
        <f>('Coho hourly counts 2005'!K38)*3</f>
        <v>0</v>
      </c>
      <c r="L38">
        <f>('Coho hourly counts 2005'!L38)*3</f>
        <v>0</v>
      </c>
      <c r="M38">
        <f>('Coho hourly counts 2005'!M38)*3</f>
        <v>0</v>
      </c>
      <c r="N38">
        <f>('Coho hourly counts 2005'!N38)*3</f>
        <v>0</v>
      </c>
      <c r="O38">
        <f>('Coho hourly counts 2005'!O38)*3</f>
        <v>0</v>
      </c>
      <c r="P38">
        <f>('Coho hourly counts 2005'!P38)*3</f>
        <v>0</v>
      </c>
      <c r="Q38">
        <f>('Coho hourly counts 2005'!Q38)*3</f>
        <v>3</v>
      </c>
      <c r="R38">
        <f>('Coho hourly counts 2005'!R38)*3</f>
        <v>3</v>
      </c>
      <c r="S38">
        <f>('Coho hourly counts 2005'!S38)*3</f>
        <v>0</v>
      </c>
      <c r="T38">
        <f>('Coho hourly counts 2005'!T38)*3</f>
        <v>6</v>
      </c>
      <c r="U38">
        <f>('Coho hourly counts 2005'!U38)*3</f>
        <v>0</v>
      </c>
      <c r="V38">
        <f>('Coho hourly counts 2005'!V38)*3</f>
        <v>0</v>
      </c>
      <c r="W38">
        <f>('Coho hourly counts 2005'!W38)*3</f>
        <v>0</v>
      </c>
      <c r="X38">
        <f>('Coho hourly counts 2005'!X38)*3</f>
        <v>0</v>
      </c>
      <c r="Y38">
        <f>('Coho hourly counts 2005'!Y38)*3</f>
        <v>0</v>
      </c>
      <c r="Z38">
        <f t="shared" si="4"/>
        <v>18</v>
      </c>
      <c r="AB38">
        <f t="shared" si="5"/>
        <v>18</v>
      </c>
      <c r="AC38">
        <f t="shared" si="6"/>
        <v>56.34782608695653</v>
      </c>
      <c r="AE38">
        <f t="shared" si="7"/>
        <v>24</v>
      </c>
      <c r="AF38">
        <f t="shared" si="8"/>
        <v>0.39130434782608697</v>
      </c>
      <c r="AG38">
        <f t="shared" si="17"/>
        <v>0</v>
      </c>
      <c r="AH38">
        <f t="shared" si="17"/>
        <v>0</v>
      </c>
      <c r="AI38">
        <f t="shared" si="17"/>
        <v>0</v>
      </c>
      <c r="AJ38">
        <f t="shared" si="17"/>
        <v>0</v>
      </c>
      <c r="AK38">
        <f t="shared" si="17"/>
        <v>0</v>
      </c>
      <c r="AL38">
        <f t="shared" si="17"/>
        <v>0</v>
      </c>
      <c r="AM38">
        <f t="shared" si="17"/>
        <v>4</v>
      </c>
      <c r="AN38">
        <f t="shared" si="17"/>
        <v>4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0</v>
      </c>
      <c r="AU38">
        <f t="shared" si="17"/>
        <v>1</v>
      </c>
      <c r="AV38">
        <f t="shared" si="17"/>
        <v>0</v>
      </c>
      <c r="AW38">
        <f t="shared" si="10"/>
        <v>1</v>
      </c>
      <c r="AX38">
        <f t="shared" si="11"/>
        <v>4</v>
      </c>
      <c r="AY38">
        <f t="shared" si="12"/>
        <v>4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43666</v>
      </c>
      <c r="B39">
        <f>('Coho hourly counts 2005'!B39)*3</f>
        <v>0</v>
      </c>
      <c r="C39">
        <f>('Coho hourly counts 2005'!C39)*3</f>
        <v>0</v>
      </c>
      <c r="D39">
        <f>('Coho hourly counts 2005'!D39)*3</f>
        <v>0</v>
      </c>
      <c r="E39">
        <f>('Coho hourly counts 2005'!E39)*3</f>
        <v>0</v>
      </c>
      <c r="F39">
        <f>('Coho hourly counts 2005'!F39)*3</f>
        <v>0</v>
      </c>
      <c r="G39">
        <f>('Coho hourly counts 2005'!G39)*3</f>
        <v>3</v>
      </c>
      <c r="H39">
        <f>('Coho hourly counts 2005'!H39)*3</f>
        <v>0</v>
      </c>
      <c r="I39">
        <f>('Coho hourly counts 2005'!I39)*3</f>
        <v>0</v>
      </c>
      <c r="J39">
        <f>('Coho hourly counts 2005'!J39)*3</f>
        <v>0</v>
      </c>
      <c r="K39">
        <f>('Coho hourly counts 2005'!K39)*3</f>
        <v>0</v>
      </c>
      <c r="L39">
        <f>('Coho hourly counts 2005'!L39)*3</f>
        <v>0</v>
      </c>
      <c r="M39">
        <f>('Coho hourly counts 2005'!M39)*3</f>
        <v>0</v>
      </c>
      <c r="N39">
        <f>('Coho hourly counts 2005'!N39)*3</f>
        <v>0</v>
      </c>
      <c r="O39">
        <f>('Coho hourly counts 2005'!O39)*3</f>
        <v>0</v>
      </c>
      <c r="P39">
        <f>('Coho hourly counts 2005'!P39)*3</f>
        <v>0</v>
      </c>
      <c r="Q39">
        <f>('Coho hourly counts 2005'!Q39)*3</f>
        <v>0</v>
      </c>
      <c r="R39">
        <f>('Coho hourly counts 2005'!R39)*3</f>
        <v>0</v>
      </c>
      <c r="S39">
        <f>('Coho hourly counts 2005'!S39)*3</f>
        <v>0</v>
      </c>
      <c r="T39">
        <f>('Coho hourly counts 2005'!T39)*3</f>
        <v>3</v>
      </c>
      <c r="U39">
        <f>('Coho hourly counts 2005'!U39)*3</f>
        <v>0</v>
      </c>
      <c r="V39">
        <f>('Coho hourly counts 2005'!V39)*3</f>
        <v>3</v>
      </c>
      <c r="W39">
        <f>('Coho hourly counts 2005'!W39)*3</f>
        <v>9</v>
      </c>
      <c r="X39">
        <f>('Coho hourly counts 2005'!X39)*3</f>
        <v>9</v>
      </c>
      <c r="Y39">
        <f>('Coho hourly counts 2005'!Y39)*3</f>
        <v>3</v>
      </c>
      <c r="Z39">
        <f t="shared" si="4"/>
        <v>30</v>
      </c>
      <c r="AB39">
        <f t="shared" si="5"/>
        <v>30</v>
      </c>
      <c r="AC39">
        <f t="shared" si="6"/>
        <v>40.695652173913047</v>
      </c>
      <c r="AE39">
        <f t="shared" si="7"/>
        <v>24</v>
      </c>
      <c r="AF39">
        <f t="shared" si="8"/>
        <v>0.28260869565217389</v>
      </c>
      <c r="AG39">
        <f t="shared" si="17"/>
        <v>0</v>
      </c>
      <c r="AH39">
        <f t="shared" si="17"/>
        <v>0</v>
      </c>
      <c r="AI39">
        <f t="shared" si="17"/>
        <v>0</v>
      </c>
      <c r="AJ39">
        <f t="shared" si="17"/>
        <v>0</v>
      </c>
      <c r="AK39">
        <f t="shared" si="17"/>
        <v>1</v>
      </c>
      <c r="AL39">
        <f t="shared" si="17"/>
        <v>1</v>
      </c>
      <c r="AM39">
        <f t="shared" si="17"/>
        <v>0</v>
      </c>
      <c r="AN39">
        <f t="shared" si="17"/>
        <v>0</v>
      </c>
      <c r="AO39">
        <f t="shared" si="17"/>
        <v>0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ref="AG39:AV55" si="18">(P39/3-Q39/3)^2</f>
        <v>0</v>
      </c>
      <c r="AV39">
        <f t="shared" si="18"/>
        <v>0</v>
      </c>
      <c r="AW39">
        <f t="shared" si="10"/>
        <v>0</v>
      </c>
      <c r="AX39">
        <f t="shared" si="11"/>
        <v>1</v>
      </c>
      <c r="AY39">
        <f t="shared" si="12"/>
        <v>1</v>
      </c>
      <c r="AZ39">
        <f t="shared" si="13"/>
        <v>1</v>
      </c>
      <c r="BA39">
        <f t="shared" si="14"/>
        <v>4</v>
      </c>
      <c r="BB39">
        <f t="shared" si="15"/>
        <v>0</v>
      </c>
      <c r="BC39">
        <f t="shared" si="16"/>
        <v>4</v>
      </c>
    </row>
    <row r="40" spans="1:55" x14ac:dyDescent="0.2">
      <c r="A40" s="1">
        <v>43667</v>
      </c>
      <c r="B40">
        <f>('Coho hourly counts 2005'!B40)*3</f>
        <v>0</v>
      </c>
      <c r="C40">
        <f>('Coho hourly counts 2005'!C40)*3</f>
        <v>0</v>
      </c>
      <c r="D40">
        <f>('Coho hourly counts 2005'!D40)*3</f>
        <v>0</v>
      </c>
      <c r="E40">
        <f>('Coho hourly counts 2005'!E40)*3</f>
        <v>0</v>
      </c>
      <c r="F40">
        <f>('Coho hourly counts 2005'!F40)*3</f>
        <v>0</v>
      </c>
      <c r="G40">
        <f>('Coho hourly counts 2005'!G40)*3</f>
        <v>0</v>
      </c>
      <c r="H40">
        <f>('Coho hourly counts 2005'!H40)*3</f>
        <v>3</v>
      </c>
      <c r="I40">
        <f>('Coho hourly counts 2005'!I40)*3</f>
        <v>0</v>
      </c>
      <c r="J40">
        <f>('Coho hourly counts 2005'!J40)*3</f>
        <v>0</v>
      </c>
      <c r="K40">
        <f>('Coho hourly counts 2005'!K40)*3</f>
        <v>0</v>
      </c>
      <c r="L40">
        <f>('Coho hourly counts 2005'!L40)*3</f>
        <v>0</v>
      </c>
      <c r="M40">
        <f>('Coho hourly counts 2005'!M40)*3</f>
        <v>0</v>
      </c>
      <c r="N40">
        <f>('Coho hourly counts 2005'!N40)*3</f>
        <v>0</v>
      </c>
      <c r="O40">
        <f>('Coho hourly counts 2005'!O40)*3</f>
        <v>0</v>
      </c>
      <c r="P40">
        <f>('Coho hourly counts 2005'!P40)*3</f>
        <v>0</v>
      </c>
      <c r="Q40">
        <f>('Coho hourly counts 2005'!Q40)*3</f>
        <v>0</v>
      </c>
      <c r="R40">
        <f>('Coho hourly counts 2005'!R40)*3</f>
        <v>0</v>
      </c>
      <c r="S40">
        <f>('Coho hourly counts 2005'!S40)*3</f>
        <v>0</v>
      </c>
      <c r="T40">
        <f>('Coho hourly counts 2005'!T40)*3</f>
        <v>0</v>
      </c>
      <c r="U40">
        <f>('Coho hourly counts 2005'!U40)*3</f>
        <v>0</v>
      </c>
      <c r="V40">
        <f>('Coho hourly counts 2005'!V40)*3</f>
        <v>0</v>
      </c>
      <c r="W40">
        <f>('Coho hourly counts 2005'!W40)*3</f>
        <v>3</v>
      </c>
      <c r="X40">
        <f>('Coho hourly counts 2005'!X40)*3</f>
        <v>3</v>
      </c>
      <c r="Y40">
        <f>('Coho hourly counts 2005'!Y40)*3</f>
        <v>30</v>
      </c>
      <c r="Z40">
        <f t="shared" si="4"/>
        <v>39</v>
      </c>
      <c r="AB40">
        <f t="shared" si="5"/>
        <v>39</v>
      </c>
      <c r="AC40">
        <f t="shared" si="6"/>
        <v>262.95652173913044</v>
      </c>
      <c r="AE40">
        <f t="shared" si="7"/>
        <v>24</v>
      </c>
      <c r="AF40">
        <f t="shared" si="8"/>
        <v>1.826086956521739</v>
      </c>
      <c r="AG40">
        <f t="shared" si="18"/>
        <v>0</v>
      </c>
      <c r="AH40">
        <f t="shared" si="18"/>
        <v>0</v>
      </c>
      <c r="AI40">
        <f t="shared" si="18"/>
        <v>0</v>
      </c>
      <c r="AJ40">
        <f t="shared" si="18"/>
        <v>0</v>
      </c>
      <c r="AK40">
        <f t="shared" si="18"/>
        <v>0</v>
      </c>
      <c r="AL40">
        <f t="shared" si="18"/>
        <v>1</v>
      </c>
      <c r="AM40">
        <f t="shared" si="18"/>
        <v>1</v>
      </c>
      <c r="AN40">
        <f t="shared" si="18"/>
        <v>0</v>
      </c>
      <c r="AO40">
        <f t="shared" si="18"/>
        <v>0</v>
      </c>
      <c r="AP40">
        <f t="shared" si="18"/>
        <v>0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  <c r="AU40">
        <f t="shared" si="18"/>
        <v>0</v>
      </c>
      <c r="AV40">
        <f t="shared" si="18"/>
        <v>0</v>
      </c>
      <c r="AW40">
        <f t="shared" si="10"/>
        <v>0</v>
      </c>
      <c r="AX40">
        <f t="shared" si="11"/>
        <v>0</v>
      </c>
      <c r="AY40">
        <f t="shared" si="12"/>
        <v>0</v>
      </c>
      <c r="AZ40">
        <f t="shared" si="13"/>
        <v>0</v>
      </c>
      <c r="BA40">
        <f t="shared" si="14"/>
        <v>1</v>
      </c>
      <c r="BB40">
        <f t="shared" si="15"/>
        <v>0</v>
      </c>
      <c r="BC40">
        <f t="shared" si="16"/>
        <v>81</v>
      </c>
    </row>
    <row r="41" spans="1:55" x14ac:dyDescent="0.2">
      <c r="A41" s="1">
        <v>43668</v>
      </c>
      <c r="B41">
        <f>('Coho hourly counts 2005'!B41)*3</f>
        <v>6</v>
      </c>
      <c r="C41">
        <f>('Coho hourly counts 2005'!C41)*3</f>
        <v>0</v>
      </c>
      <c r="D41">
        <f>('Coho hourly counts 2005'!D41)*3</f>
        <v>-3</v>
      </c>
      <c r="E41">
        <f>('Coho hourly counts 2005'!E41)*3</f>
        <v>0</v>
      </c>
      <c r="F41">
        <f>('Coho hourly counts 2005'!F41)*3</f>
        <v>0</v>
      </c>
      <c r="G41">
        <f>('Coho hourly counts 2005'!G41)*3</f>
        <v>0</v>
      </c>
      <c r="H41">
        <f>('Coho hourly counts 2005'!H41)*3</f>
        <v>0</v>
      </c>
      <c r="I41">
        <f>('Coho hourly counts 2005'!I41)*3</f>
        <v>0</v>
      </c>
      <c r="J41">
        <f>('Coho hourly counts 2005'!J41)*3</f>
        <v>0</v>
      </c>
      <c r="K41">
        <f>('Coho hourly counts 2005'!K41)*3</f>
        <v>0</v>
      </c>
      <c r="L41">
        <f>('Coho hourly counts 2005'!L41)*3</f>
        <v>0</v>
      </c>
      <c r="M41">
        <f>('Coho hourly counts 2005'!M41)*3</f>
        <v>0</v>
      </c>
      <c r="N41">
        <f>('Coho hourly counts 2005'!N41)*3</f>
        <v>0</v>
      </c>
      <c r="O41">
        <f>('Coho hourly counts 2005'!O41)*3</f>
        <v>0</v>
      </c>
      <c r="P41">
        <f>('Coho hourly counts 2005'!P41)*3</f>
        <v>0</v>
      </c>
      <c r="Q41">
        <f>('Coho hourly counts 2005'!Q41)*3</f>
        <v>0</v>
      </c>
      <c r="R41">
        <f>('Coho hourly counts 2005'!R41)*3</f>
        <v>0</v>
      </c>
      <c r="S41">
        <f>('Coho hourly counts 2005'!S41)*3</f>
        <v>18</v>
      </c>
      <c r="T41">
        <f>('Coho hourly counts 2005'!T41)*3</f>
        <v>6</v>
      </c>
      <c r="U41">
        <f>('Coho hourly counts 2005'!U41)*3</f>
        <v>24</v>
      </c>
      <c r="V41">
        <f>('Coho hourly counts 2005'!V41)*3</f>
        <v>3</v>
      </c>
      <c r="W41">
        <f>('Coho hourly counts 2005'!W41)*3</f>
        <v>0</v>
      </c>
      <c r="X41">
        <f>('Coho hourly counts 2005'!X41)*3</f>
        <v>0</v>
      </c>
      <c r="Y41">
        <f>('Coho hourly counts 2005'!Y41)*3</f>
        <v>24</v>
      </c>
      <c r="Z41">
        <f t="shared" si="4"/>
        <v>78</v>
      </c>
      <c r="AB41">
        <f t="shared" si="5"/>
        <v>78</v>
      </c>
      <c r="AC41">
        <f t="shared" si="6"/>
        <v>651.13043478260875</v>
      </c>
      <c r="AE41">
        <f t="shared" si="7"/>
        <v>24</v>
      </c>
      <c r="AF41">
        <f t="shared" si="8"/>
        <v>4.5217391304347823</v>
      </c>
      <c r="AG41">
        <f t="shared" si="18"/>
        <v>4</v>
      </c>
      <c r="AH41">
        <f t="shared" si="18"/>
        <v>1</v>
      </c>
      <c r="AI41">
        <f t="shared" si="18"/>
        <v>1</v>
      </c>
      <c r="AJ41">
        <f t="shared" si="18"/>
        <v>0</v>
      </c>
      <c r="AK41">
        <f t="shared" si="18"/>
        <v>0</v>
      </c>
      <c r="AL41">
        <f t="shared" si="18"/>
        <v>0</v>
      </c>
      <c r="AM41">
        <f t="shared" si="18"/>
        <v>0</v>
      </c>
      <c r="AN41">
        <f t="shared" si="18"/>
        <v>0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  <c r="AU41">
        <f t="shared" si="18"/>
        <v>0</v>
      </c>
      <c r="AV41">
        <f t="shared" si="18"/>
        <v>0</v>
      </c>
      <c r="AW41">
        <f t="shared" si="10"/>
        <v>36</v>
      </c>
      <c r="AX41">
        <f t="shared" si="11"/>
        <v>16</v>
      </c>
      <c r="AY41">
        <f t="shared" si="12"/>
        <v>36</v>
      </c>
      <c r="AZ41">
        <f t="shared" si="13"/>
        <v>49</v>
      </c>
      <c r="BA41">
        <f t="shared" si="14"/>
        <v>1</v>
      </c>
      <c r="BB41">
        <f t="shared" si="15"/>
        <v>0</v>
      </c>
      <c r="BC41">
        <f t="shared" si="16"/>
        <v>64</v>
      </c>
    </row>
    <row r="42" spans="1:55" x14ac:dyDescent="0.2">
      <c r="A42" s="1">
        <v>43669</v>
      </c>
      <c r="B42">
        <f>('Coho hourly counts 2005'!B42)*3</f>
        <v>15</v>
      </c>
      <c r="C42">
        <f>('Coho hourly counts 2005'!C42)*3</f>
        <v>3</v>
      </c>
      <c r="D42">
        <f>('Coho hourly counts 2005'!D42)*3</f>
        <v>3</v>
      </c>
      <c r="E42">
        <f>('Coho hourly counts 2005'!E42)*3</f>
        <v>0</v>
      </c>
      <c r="F42">
        <f>('Coho hourly counts 2005'!F42)*3</f>
        <v>3</v>
      </c>
      <c r="G42">
        <f>('Coho hourly counts 2005'!G42)*3</f>
        <v>0</v>
      </c>
      <c r="H42">
        <f>('Coho hourly counts 2005'!H42)*3</f>
        <v>6</v>
      </c>
      <c r="I42">
        <f>('Coho hourly counts 2005'!I42)*3</f>
        <v>6</v>
      </c>
      <c r="J42">
        <f>('Coho hourly counts 2005'!J42)*3</f>
        <v>0</v>
      </c>
      <c r="K42">
        <f>('Coho hourly counts 2005'!K42)*3</f>
        <v>0</v>
      </c>
      <c r="L42">
        <f>('Coho hourly counts 2005'!L42)*3</f>
        <v>0</v>
      </c>
      <c r="M42">
        <f>('Coho hourly counts 2005'!M42)*3</f>
        <v>0</v>
      </c>
      <c r="N42">
        <f>('Coho hourly counts 2005'!N42)*3</f>
        <v>0</v>
      </c>
      <c r="O42">
        <f>('Coho hourly counts 2005'!O42)*3</f>
        <v>0</v>
      </c>
      <c r="P42">
        <f>('Coho hourly counts 2005'!P42)*3</f>
        <v>0</v>
      </c>
      <c r="Q42">
        <f>('Coho hourly counts 2005'!Q42)*3</f>
        <v>0</v>
      </c>
      <c r="R42">
        <f>('Coho hourly counts 2005'!R42)*3</f>
        <v>3</v>
      </c>
      <c r="S42">
        <f>('Coho hourly counts 2005'!S42)*3</f>
        <v>6</v>
      </c>
      <c r="T42">
        <f>('Coho hourly counts 2005'!T42)*3</f>
        <v>12</v>
      </c>
      <c r="U42">
        <f>('Coho hourly counts 2005'!U42)*3</f>
        <v>0</v>
      </c>
      <c r="V42">
        <f>('Coho hourly counts 2005'!V42)*3</f>
        <v>9</v>
      </c>
      <c r="W42">
        <f>('Coho hourly counts 2005'!W42)*3</f>
        <v>3</v>
      </c>
      <c r="X42">
        <f>('Coho hourly counts 2005'!X42)*3</f>
        <v>3</v>
      </c>
      <c r="Y42">
        <f>('Coho hourly counts 2005'!Y42)*3</f>
        <v>6</v>
      </c>
      <c r="Z42">
        <f t="shared" si="4"/>
        <v>78</v>
      </c>
      <c r="AB42">
        <f t="shared" si="5"/>
        <v>78</v>
      </c>
      <c r="AC42">
        <f t="shared" si="6"/>
        <v>197.21739130434787</v>
      </c>
      <c r="AE42">
        <f t="shared" si="7"/>
        <v>24</v>
      </c>
      <c r="AF42">
        <f t="shared" si="8"/>
        <v>1.3695652173913044</v>
      </c>
      <c r="AG42">
        <f t="shared" si="18"/>
        <v>16</v>
      </c>
      <c r="AH42">
        <f t="shared" si="18"/>
        <v>0</v>
      </c>
      <c r="AI42">
        <f t="shared" si="18"/>
        <v>1</v>
      </c>
      <c r="AJ42">
        <f t="shared" si="18"/>
        <v>1</v>
      </c>
      <c r="AK42">
        <f t="shared" si="18"/>
        <v>1</v>
      </c>
      <c r="AL42">
        <f t="shared" si="18"/>
        <v>4</v>
      </c>
      <c r="AM42">
        <f t="shared" si="18"/>
        <v>0</v>
      </c>
      <c r="AN42">
        <f t="shared" si="18"/>
        <v>4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  <c r="AU42">
        <f t="shared" si="18"/>
        <v>0</v>
      </c>
      <c r="AV42">
        <f t="shared" si="18"/>
        <v>1</v>
      </c>
      <c r="AW42">
        <f t="shared" si="10"/>
        <v>1</v>
      </c>
      <c r="AX42">
        <f t="shared" si="11"/>
        <v>4</v>
      </c>
      <c r="AY42">
        <f t="shared" si="12"/>
        <v>16</v>
      </c>
      <c r="AZ42">
        <f t="shared" si="13"/>
        <v>9</v>
      </c>
      <c r="BA42">
        <f t="shared" si="14"/>
        <v>4</v>
      </c>
      <c r="BB42">
        <f t="shared" si="15"/>
        <v>0</v>
      </c>
      <c r="BC42">
        <f t="shared" si="16"/>
        <v>1</v>
      </c>
    </row>
    <row r="43" spans="1:55" x14ac:dyDescent="0.2">
      <c r="A43" s="1">
        <v>43670</v>
      </c>
      <c r="B43">
        <f>('Coho hourly counts 2005'!B43)*3</f>
        <v>0</v>
      </c>
      <c r="C43">
        <f>('Coho hourly counts 2005'!C43)*3</f>
        <v>3</v>
      </c>
      <c r="D43">
        <f>('Coho hourly counts 2005'!D43)*3</f>
        <v>3</v>
      </c>
      <c r="E43">
        <f>('Coho hourly counts 2005'!E43)*3</f>
        <v>0</v>
      </c>
      <c r="F43">
        <f>('Coho hourly counts 2005'!F43)*3</f>
        <v>0</v>
      </c>
      <c r="G43">
        <f>('Coho hourly counts 2005'!G43)*3</f>
        <v>0</v>
      </c>
      <c r="H43">
        <f>('Coho hourly counts 2005'!H43)*3</f>
        <v>0</v>
      </c>
      <c r="I43">
        <f>('Coho hourly counts 2005'!I43)*3</f>
        <v>0</v>
      </c>
      <c r="J43">
        <f>('Coho hourly counts 2005'!J43)*3</f>
        <v>0</v>
      </c>
      <c r="K43">
        <f>('Coho hourly counts 2005'!K43)*3</f>
        <v>0</v>
      </c>
      <c r="L43">
        <f>('Coho hourly counts 2005'!L43)*3</f>
        <v>3</v>
      </c>
      <c r="M43">
        <f>('Coho hourly counts 2005'!M43)*3</f>
        <v>0</v>
      </c>
      <c r="N43">
        <f>('Coho hourly counts 2005'!N43)*3</f>
        <v>0</v>
      </c>
      <c r="O43">
        <f>('Coho hourly counts 2005'!O43)*3</f>
        <v>0</v>
      </c>
      <c r="P43">
        <f>('Coho hourly counts 2005'!P43)*3</f>
        <v>0</v>
      </c>
      <c r="Q43">
        <f>('Coho hourly counts 2005'!Q43)*3</f>
        <v>3</v>
      </c>
      <c r="R43">
        <f>('Coho hourly counts 2005'!R43)*3</f>
        <v>9</v>
      </c>
      <c r="S43">
        <f>('Coho hourly counts 2005'!S43)*3</f>
        <v>0</v>
      </c>
      <c r="T43">
        <f>('Coho hourly counts 2005'!T43)*3</f>
        <v>3</v>
      </c>
      <c r="U43">
        <f>('Coho hourly counts 2005'!U43)*3</f>
        <v>3</v>
      </c>
      <c r="V43">
        <f>('Coho hourly counts 2005'!V43)*3</f>
        <v>3</v>
      </c>
      <c r="W43">
        <f>('Coho hourly counts 2005'!W43)*3</f>
        <v>6</v>
      </c>
      <c r="X43">
        <f>('Coho hourly counts 2005'!X43)*3</f>
        <v>6</v>
      </c>
      <c r="Y43">
        <f>('Coho hourly counts 2005'!Y43)*3</f>
        <v>3</v>
      </c>
      <c r="Z43">
        <f t="shared" si="4"/>
        <v>45</v>
      </c>
      <c r="AB43">
        <f t="shared" si="5"/>
        <v>45</v>
      </c>
      <c r="AC43">
        <f t="shared" si="6"/>
        <v>65.739130434782609</v>
      </c>
      <c r="AE43">
        <f t="shared" si="7"/>
        <v>24</v>
      </c>
      <c r="AF43">
        <f t="shared" si="8"/>
        <v>0.45652173913043476</v>
      </c>
      <c r="AG43">
        <f t="shared" si="18"/>
        <v>1</v>
      </c>
      <c r="AH43">
        <f t="shared" si="18"/>
        <v>0</v>
      </c>
      <c r="AI43">
        <f t="shared" si="18"/>
        <v>1</v>
      </c>
      <c r="AJ43">
        <f t="shared" si="18"/>
        <v>0</v>
      </c>
      <c r="AK43">
        <f t="shared" si="18"/>
        <v>0</v>
      </c>
      <c r="AL43">
        <f t="shared" si="18"/>
        <v>0</v>
      </c>
      <c r="AM43">
        <f t="shared" si="18"/>
        <v>0</v>
      </c>
      <c r="AN43">
        <f t="shared" si="18"/>
        <v>0</v>
      </c>
      <c r="AO43">
        <f t="shared" si="18"/>
        <v>0</v>
      </c>
      <c r="AP43">
        <f t="shared" si="18"/>
        <v>1</v>
      </c>
      <c r="AQ43">
        <f t="shared" si="18"/>
        <v>1</v>
      </c>
      <c r="AR43">
        <f t="shared" si="18"/>
        <v>0</v>
      </c>
      <c r="AS43">
        <f t="shared" si="18"/>
        <v>0</v>
      </c>
      <c r="AT43">
        <f t="shared" si="18"/>
        <v>0</v>
      </c>
      <c r="AU43">
        <f t="shared" si="18"/>
        <v>1</v>
      </c>
      <c r="AV43">
        <f t="shared" si="18"/>
        <v>4</v>
      </c>
      <c r="AW43">
        <f t="shared" si="10"/>
        <v>9</v>
      </c>
      <c r="AX43">
        <f t="shared" si="11"/>
        <v>1</v>
      </c>
      <c r="AY43">
        <f t="shared" si="12"/>
        <v>0</v>
      </c>
      <c r="AZ43">
        <f t="shared" si="13"/>
        <v>0</v>
      </c>
      <c r="BA43">
        <f t="shared" si="14"/>
        <v>1</v>
      </c>
      <c r="BB43">
        <f t="shared" si="15"/>
        <v>0</v>
      </c>
      <c r="BC43">
        <f t="shared" si="16"/>
        <v>1</v>
      </c>
    </row>
    <row r="44" spans="1:55" x14ac:dyDescent="0.2">
      <c r="A44" s="1">
        <v>43671</v>
      </c>
      <c r="B44">
        <f>('Coho hourly counts 2005'!B44)*3</f>
        <v>3</v>
      </c>
      <c r="C44">
        <f>('Coho hourly counts 2005'!C44)*3</f>
        <v>0</v>
      </c>
      <c r="D44">
        <f>('Coho hourly counts 2005'!D44)*3</f>
        <v>0</v>
      </c>
      <c r="E44">
        <f>('Coho hourly counts 2005'!E44)*3</f>
        <v>0</v>
      </c>
      <c r="F44">
        <f>('Coho hourly counts 2005'!F44)*3</f>
        <v>0</v>
      </c>
      <c r="G44">
        <f>('Coho hourly counts 2005'!G44)*3</f>
        <v>0</v>
      </c>
      <c r="H44">
        <f>('Coho hourly counts 2005'!H44)*3</f>
        <v>-3</v>
      </c>
      <c r="I44">
        <f>('Coho hourly counts 2005'!I44)*3</f>
        <v>0</v>
      </c>
      <c r="J44">
        <f>('Coho hourly counts 2005'!J44)*3</f>
        <v>0</v>
      </c>
      <c r="K44">
        <f>('Coho hourly counts 2005'!K44)*3</f>
        <v>3</v>
      </c>
      <c r="L44">
        <f>('Coho hourly counts 2005'!L44)*3</f>
        <v>0</v>
      </c>
      <c r="M44">
        <f>('Coho hourly counts 2005'!M44)*3</f>
        <v>0</v>
      </c>
      <c r="N44">
        <f>('Coho hourly counts 2005'!N44)*3</f>
        <v>0</v>
      </c>
      <c r="O44">
        <f>('Coho hourly counts 2005'!O44)*3</f>
        <v>0</v>
      </c>
      <c r="P44">
        <f>('Coho hourly counts 2005'!P44)*3</f>
        <v>0</v>
      </c>
      <c r="Q44">
        <f>('Coho hourly counts 2005'!Q44)*3</f>
        <v>3</v>
      </c>
      <c r="R44">
        <f>('Coho hourly counts 2005'!R44)*3</f>
        <v>0</v>
      </c>
      <c r="S44">
        <f>('Coho hourly counts 2005'!S44)*3</f>
        <v>0</v>
      </c>
      <c r="T44">
        <f>('Coho hourly counts 2005'!T44)*3</f>
        <v>0</v>
      </c>
      <c r="U44">
        <f>('Coho hourly counts 2005'!U44)*3</f>
        <v>27</v>
      </c>
      <c r="V44">
        <f>('Coho hourly counts 2005'!V44)*3</f>
        <v>0</v>
      </c>
      <c r="W44">
        <f>('Coho hourly counts 2005'!W44)*3</f>
        <v>3</v>
      </c>
      <c r="X44">
        <f>('Coho hourly counts 2005'!X44)*3</f>
        <v>3</v>
      </c>
      <c r="Y44">
        <f>('Coho hourly counts 2005'!Y44)*3</f>
        <v>0</v>
      </c>
      <c r="Z44">
        <f t="shared" si="4"/>
        <v>39</v>
      </c>
      <c r="AB44">
        <f t="shared" si="5"/>
        <v>39</v>
      </c>
      <c r="AC44">
        <f t="shared" si="6"/>
        <v>535.304347826087</v>
      </c>
      <c r="AE44">
        <f t="shared" si="7"/>
        <v>24</v>
      </c>
      <c r="AF44">
        <f t="shared" si="8"/>
        <v>3.7173913043478262</v>
      </c>
      <c r="AG44">
        <f t="shared" si="18"/>
        <v>1</v>
      </c>
      <c r="AH44">
        <f t="shared" si="18"/>
        <v>0</v>
      </c>
      <c r="AI44">
        <f t="shared" si="18"/>
        <v>0</v>
      </c>
      <c r="AJ44">
        <f t="shared" si="18"/>
        <v>0</v>
      </c>
      <c r="AK44">
        <f t="shared" si="18"/>
        <v>0</v>
      </c>
      <c r="AL44">
        <f t="shared" si="18"/>
        <v>1</v>
      </c>
      <c r="AM44">
        <f t="shared" si="18"/>
        <v>1</v>
      </c>
      <c r="AN44">
        <f t="shared" si="18"/>
        <v>0</v>
      </c>
      <c r="AO44">
        <f t="shared" si="18"/>
        <v>1</v>
      </c>
      <c r="AP44">
        <f t="shared" si="18"/>
        <v>1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1</v>
      </c>
      <c r="AV44">
        <f t="shared" si="18"/>
        <v>1</v>
      </c>
      <c r="AW44">
        <f t="shared" si="10"/>
        <v>0</v>
      </c>
      <c r="AX44">
        <f t="shared" si="11"/>
        <v>0</v>
      </c>
      <c r="AY44">
        <f t="shared" si="12"/>
        <v>81</v>
      </c>
      <c r="AZ44">
        <f t="shared" si="13"/>
        <v>81</v>
      </c>
      <c r="BA44">
        <f t="shared" si="14"/>
        <v>1</v>
      </c>
      <c r="BB44">
        <f t="shared" si="15"/>
        <v>0</v>
      </c>
      <c r="BC44">
        <f t="shared" si="16"/>
        <v>1</v>
      </c>
    </row>
    <row r="45" spans="1:55" x14ac:dyDescent="0.2">
      <c r="A45" s="1">
        <v>43672</v>
      </c>
      <c r="B45">
        <f>('Coho hourly counts 2005'!B45)*3</f>
        <v>3</v>
      </c>
      <c r="C45">
        <f>('Coho hourly counts 2005'!C45)*3</f>
        <v>9</v>
      </c>
      <c r="D45">
        <f>('Coho hourly counts 2005'!D45)*3</f>
        <v>0</v>
      </c>
      <c r="E45">
        <f>('Coho hourly counts 2005'!E45)*3</f>
        <v>0</v>
      </c>
      <c r="F45">
        <f>('Coho hourly counts 2005'!F45)*3</f>
        <v>0</v>
      </c>
      <c r="G45">
        <f>('Coho hourly counts 2005'!G45)*3</f>
        <v>0</v>
      </c>
      <c r="H45">
        <f>('Coho hourly counts 2005'!H45)*3</f>
        <v>3</v>
      </c>
      <c r="I45">
        <f>('Coho hourly counts 2005'!I45)*3</f>
        <v>3</v>
      </c>
      <c r="J45">
        <f>('Coho hourly counts 2005'!J45)*3</f>
        <v>-3</v>
      </c>
      <c r="K45">
        <f>('Coho hourly counts 2005'!K45)*3</f>
        <v>0</v>
      </c>
      <c r="L45">
        <f>('Coho hourly counts 2005'!L45)*3</f>
        <v>0</v>
      </c>
      <c r="M45">
        <f>('Coho hourly counts 2005'!M45)*3</f>
        <v>0</v>
      </c>
      <c r="N45">
        <f>('Coho hourly counts 2005'!N45)*3</f>
        <v>0</v>
      </c>
      <c r="O45">
        <f>('Coho hourly counts 2005'!O45)*3</f>
        <v>0</v>
      </c>
      <c r="P45">
        <f>('Coho hourly counts 2005'!P45)*3</f>
        <v>0</v>
      </c>
      <c r="Q45">
        <f>('Coho hourly counts 2005'!Q45)*3</f>
        <v>0</v>
      </c>
      <c r="R45">
        <f>('Coho hourly counts 2005'!R45)*3</f>
        <v>0</v>
      </c>
      <c r="S45">
        <f>('Coho hourly counts 2005'!S45)*3</f>
        <v>3</v>
      </c>
      <c r="T45">
        <f>('Coho hourly counts 2005'!T45)*3</f>
        <v>12</v>
      </c>
      <c r="U45">
        <f>('Coho hourly counts 2005'!U45)*3</f>
        <v>3</v>
      </c>
      <c r="V45">
        <f>('Coho hourly counts 2005'!V45)*3</f>
        <v>12</v>
      </c>
      <c r="W45">
        <f>('Coho hourly counts 2005'!W45)*3</f>
        <v>12</v>
      </c>
      <c r="X45">
        <f>('Coho hourly counts 2005'!X45)*3</f>
        <v>0</v>
      </c>
      <c r="Y45">
        <f>('Coho hourly counts 2005'!Y45)*3</f>
        <v>9</v>
      </c>
      <c r="Z45">
        <f t="shared" si="4"/>
        <v>66</v>
      </c>
      <c r="AB45">
        <f t="shared" si="5"/>
        <v>66</v>
      </c>
      <c r="AC45">
        <f t="shared" si="6"/>
        <v>225.39130434782612</v>
      </c>
      <c r="AE45">
        <f t="shared" si="7"/>
        <v>24</v>
      </c>
      <c r="AF45">
        <f t="shared" si="8"/>
        <v>1.5652173913043479</v>
      </c>
      <c r="AG45">
        <f t="shared" si="18"/>
        <v>4</v>
      </c>
      <c r="AH45">
        <f t="shared" si="18"/>
        <v>9</v>
      </c>
      <c r="AI45">
        <f t="shared" si="18"/>
        <v>0</v>
      </c>
      <c r="AJ45">
        <f t="shared" si="18"/>
        <v>0</v>
      </c>
      <c r="AK45">
        <f t="shared" si="18"/>
        <v>0</v>
      </c>
      <c r="AL45">
        <f t="shared" si="18"/>
        <v>1</v>
      </c>
      <c r="AM45">
        <f t="shared" si="18"/>
        <v>0</v>
      </c>
      <c r="AN45">
        <f t="shared" si="18"/>
        <v>4</v>
      </c>
      <c r="AO45">
        <f t="shared" si="18"/>
        <v>1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0</v>
      </c>
      <c r="AT45">
        <f t="shared" si="18"/>
        <v>0</v>
      </c>
      <c r="AU45">
        <f t="shared" si="18"/>
        <v>0</v>
      </c>
      <c r="AV45">
        <f t="shared" si="18"/>
        <v>0</v>
      </c>
      <c r="AW45">
        <f t="shared" si="10"/>
        <v>1</v>
      </c>
      <c r="AX45">
        <f t="shared" si="11"/>
        <v>9</v>
      </c>
      <c r="AY45">
        <f t="shared" si="12"/>
        <v>9</v>
      </c>
      <c r="AZ45">
        <f t="shared" si="13"/>
        <v>9</v>
      </c>
      <c r="BA45">
        <f t="shared" si="14"/>
        <v>0</v>
      </c>
      <c r="BB45">
        <f t="shared" si="15"/>
        <v>16</v>
      </c>
      <c r="BC45">
        <f t="shared" si="16"/>
        <v>9</v>
      </c>
    </row>
    <row r="46" spans="1:55" x14ac:dyDescent="0.2">
      <c r="A46" s="1">
        <v>43673</v>
      </c>
      <c r="B46">
        <f>('Coho hourly counts 2005'!B46)*3</f>
        <v>3</v>
      </c>
      <c r="C46">
        <f>('Coho hourly counts 2005'!C46)*3</f>
        <v>3</v>
      </c>
      <c r="D46">
        <f>('Coho hourly counts 2005'!D46)*3</f>
        <v>0</v>
      </c>
      <c r="E46">
        <f>('Coho hourly counts 2005'!E46)*3</f>
        <v>0</v>
      </c>
      <c r="F46">
        <f>('Coho hourly counts 2005'!F46)*3</f>
        <v>0</v>
      </c>
      <c r="G46">
        <f>('Coho hourly counts 2005'!G46)*3</f>
        <v>0</v>
      </c>
      <c r="H46">
        <f>('Coho hourly counts 2005'!H46)*3</f>
        <v>0</v>
      </c>
      <c r="I46">
        <f>('Coho hourly counts 2005'!I46)*3</f>
        <v>0</v>
      </c>
      <c r="J46">
        <f>('Coho hourly counts 2005'!J46)*3</f>
        <v>0</v>
      </c>
      <c r="K46">
        <f>('Coho hourly counts 2005'!K46)*3</f>
        <v>0</v>
      </c>
      <c r="L46">
        <f>('Coho hourly counts 2005'!L46)*3</f>
        <v>0</v>
      </c>
      <c r="M46">
        <f>('Coho hourly counts 2005'!M46)*3</f>
        <v>0</v>
      </c>
      <c r="N46">
        <f>('Coho hourly counts 2005'!N46)*3</f>
        <v>0</v>
      </c>
      <c r="O46">
        <f>('Coho hourly counts 2005'!O46)*3</f>
        <v>0</v>
      </c>
      <c r="P46">
        <f>('Coho hourly counts 2005'!P46)*3</f>
        <v>0</v>
      </c>
      <c r="Q46">
        <f>('Coho hourly counts 2005'!Q46)*3</f>
        <v>0</v>
      </c>
      <c r="R46">
        <f>('Coho hourly counts 2005'!R46)*3</f>
        <v>0</v>
      </c>
      <c r="S46">
        <f>('Coho hourly counts 2005'!S46)*3</f>
        <v>0</v>
      </c>
      <c r="T46">
        <f>('Coho hourly counts 2005'!T46)*3</f>
        <v>3</v>
      </c>
      <c r="U46">
        <f>('Coho hourly counts 2005'!U46)*3</f>
        <v>3</v>
      </c>
      <c r="V46">
        <f>('Coho hourly counts 2005'!V46)*3</f>
        <v>0</v>
      </c>
      <c r="W46">
        <f>('Coho hourly counts 2005'!W46)*3</f>
        <v>6</v>
      </c>
      <c r="X46">
        <f>('Coho hourly counts 2005'!X46)*3</f>
        <v>12</v>
      </c>
      <c r="Y46">
        <f>('Coho hourly counts 2005'!Y46)*3</f>
        <v>18</v>
      </c>
      <c r="Z46">
        <f t="shared" si="4"/>
        <v>48</v>
      </c>
      <c r="AB46">
        <f t="shared" si="5"/>
        <v>48</v>
      </c>
      <c r="AC46">
        <f t="shared" si="6"/>
        <v>46.956521739130437</v>
      </c>
      <c r="AE46">
        <f t="shared" si="7"/>
        <v>24</v>
      </c>
      <c r="AF46">
        <f t="shared" si="8"/>
        <v>0.32608695652173914</v>
      </c>
      <c r="AG46">
        <f t="shared" si="18"/>
        <v>0</v>
      </c>
      <c r="AH46">
        <f t="shared" si="18"/>
        <v>1</v>
      </c>
      <c r="AI46">
        <f t="shared" si="18"/>
        <v>0</v>
      </c>
      <c r="AJ46">
        <f t="shared" si="18"/>
        <v>0</v>
      </c>
      <c r="AK46">
        <f t="shared" si="18"/>
        <v>0</v>
      </c>
      <c r="AL46">
        <f t="shared" si="18"/>
        <v>0</v>
      </c>
      <c r="AM46">
        <f t="shared" si="18"/>
        <v>0</v>
      </c>
      <c r="AN46">
        <f t="shared" si="18"/>
        <v>0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0</v>
      </c>
      <c r="AS46">
        <f t="shared" si="18"/>
        <v>0</v>
      </c>
      <c r="AT46">
        <f t="shared" si="18"/>
        <v>0</v>
      </c>
      <c r="AU46">
        <f t="shared" si="18"/>
        <v>0</v>
      </c>
      <c r="AV46">
        <f t="shared" si="18"/>
        <v>0</v>
      </c>
      <c r="AW46">
        <f t="shared" si="10"/>
        <v>0</v>
      </c>
      <c r="AX46">
        <f t="shared" si="11"/>
        <v>1</v>
      </c>
      <c r="AY46">
        <f t="shared" si="12"/>
        <v>0</v>
      </c>
      <c r="AZ46">
        <f t="shared" si="13"/>
        <v>1</v>
      </c>
      <c r="BA46">
        <f t="shared" si="14"/>
        <v>4</v>
      </c>
      <c r="BB46">
        <f t="shared" si="15"/>
        <v>4</v>
      </c>
      <c r="BC46">
        <f t="shared" si="16"/>
        <v>4</v>
      </c>
    </row>
    <row r="47" spans="1:55" x14ac:dyDescent="0.2">
      <c r="A47" s="1">
        <v>43674</v>
      </c>
      <c r="B47">
        <f>('Coho hourly counts 2005'!B47)*3</f>
        <v>30</v>
      </c>
      <c r="C47">
        <f>('Coho hourly counts 2005'!C47)*3</f>
        <v>6</v>
      </c>
      <c r="D47">
        <f>('Coho hourly counts 2005'!D47)*3</f>
        <v>6</v>
      </c>
      <c r="E47">
        <f>('Coho hourly counts 2005'!E47)*3</f>
        <v>3</v>
      </c>
      <c r="F47">
        <f>('Coho hourly counts 2005'!F47)*3</f>
        <v>0</v>
      </c>
      <c r="G47">
        <f>('Coho hourly counts 2005'!G47)*3</f>
        <v>9</v>
      </c>
      <c r="H47">
        <f>('Coho hourly counts 2005'!H47)*3</f>
        <v>0</v>
      </c>
      <c r="I47">
        <f>('Coho hourly counts 2005'!I47)*3</f>
        <v>0</v>
      </c>
      <c r="J47">
        <f>('Coho hourly counts 2005'!J47)*3</f>
        <v>0</v>
      </c>
      <c r="K47">
        <f>('Coho hourly counts 2005'!K47)*3</f>
        <v>3</v>
      </c>
      <c r="L47">
        <f>('Coho hourly counts 2005'!L47)*3</f>
        <v>0</v>
      </c>
      <c r="M47">
        <f>('Coho hourly counts 2005'!M47)*3</f>
        <v>0</v>
      </c>
      <c r="N47">
        <f>('Coho hourly counts 2005'!N47)*3</f>
        <v>0</v>
      </c>
      <c r="O47">
        <f>('Coho hourly counts 2005'!O47)*3</f>
        <v>0</v>
      </c>
      <c r="P47">
        <f>('Coho hourly counts 2005'!P47)*3</f>
        <v>0</v>
      </c>
      <c r="Q47">
        <f>('Coho hourly counts 2005'!Q47)*3</f>
        <v>0</v>
      </c>
      <c r="R47">
        <f>('Coho hourly counts 2005'!R47)*3</f>
        <v>6</v>
      </c>
      <c r="S47">
        <f>('Coho hourly counts 2005'!S47)*3</f>
        <v>0</v>
      </c>
      <c r="T47">
        <f>('Coho hourly counts 2005'!T47)*3</f>
        <v>3</v>
      </c>
      <c r="U47">
        <f>('Coho hourly counts 2005'!U47)*3</f>
        <v>3</v>
      </c>
      <c r="V47">
        <f>('Coho hourly counts 2005'!V47)*3</f>
        <v>0</v>
      </c>
      <c r="W47">
        <f>('Coho hourly counts 2005'!W47)*3</f>
        <v>6</v>
      </c>
      <c r="X47">
        <f>('Coho hourly counts 2005'!X47)*3</f>
        <v>3</v>
      </c>
      <c r="Y47">
        <f>('Coho hourly counts 2005'!Y47)*3</f>
        <v>0</v>
      </c>
      <c r="Z47">
        <f t="shared" si="4"/>
        <v>78</v>
      </c>
      <c r="AB47">
        <f t="shared" si="5"/>
        <v>78</v>
      </c>
      <c r="AC47">
        <f t="shared" si="6"/>
        <v>319.30434782608705</v>
      </c>
      <c r="AE47">
        <f t="shared" si="7"/>
        <v>24</v>
      </c>
      <c r="AF47">
        <f t="shared" si="8"/>
        <v>2.2173913043478262</v>
      </c>
      <c r="AG47">
        <f t="shared" si="18"/>
        <v>64</v>
      </c>
      <c r="AH47">
        <f t="shared" si="18"/>
        <v>0</v>
      </c>
      <c r="AI47">
        <f t="shared" si="18"/>
        <v>1</v>
      </c>
      <c r="AJ47">
        <f t="shared" si="18"/>
        <v>1</v>
      </c>
      <c r="AK47">
        <f t="shared" si="18"/>
        <v>9</v>
      </c>
      <c r="AL47">
        <f t="shared" si="18"/>
        <v>9</v>
      </c>
      <c r="AM47">
        <f t="shared" si="18"/>
        <v>0</v>
      </c>
      <c r="AN47">
        <f t="shared" si="18"/>
        <v>0</v>
      </c>
      <c r="AO47">
        <f t="shared" si="18"/>
        <v>1</v>
      </c>
      <c r="AP47">
        <f t="shared" si="18"/>
        <v>1</v>
      </c>
      <c r="AQ47">
        <f t="shared" si="18"/>
        <v>0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8"/>
        <v>4</v>
      </c>
      <c r="AW47">
        <f t="shared" si="10"/>
        <v>4</v>
      </c>
      <c r="AX47">
        <f t="shared" si="11"/>
        <v>1</v>
      </c>
      <c r="AY47">
        <f t="shared" si="12"/>
        <v>0</v>
      </c>
      <c r="AZ47">
        <f t="shared" si="13"/>
        <v>1</v>
      </c>
      <c r="BA47">
        <f t="shared" si="14"/>
        <v>4</v>
      </c>
      <c r="BB47">
        <f t="shared" si="15"/>
        <v>1</v>
      </c>
      <c r="BC47">
        <f t="shared" si="16"/>
        <v>1</v>
      </c>
    </row>
    <row r="48" spans="1:55" x14ac:dyDescent="0.2">
      <c r="A48" s="1">
        <v>43675</v>
      </c>
      <c r="B48">
        <f>('Coho hourly counts 2005'!B48)*3</f>
        <v>0</v>
      </c>
      <c r="C48">
        <f>('Coho hourly counts 2005'!C48)*3</f>
        <v>6</v>
      </c>
      <c r="D48">
        <f>('Coho hourly counts 2005'!D48)*3</f>
        <v>24</v>
      </c>
      <c r="E48">
        <f>('Coho hourly counts 2005'!E48)*3</f>
        <v>0</v>
      </c>
      <c r="F48">
        <f>('Coho hourly counts 2005'!F48)*3</f>
        <v>3</v>
      </c>
      <c r="G48">
        <f>('Coho hourly counts 2005'!G48)*3</f>
        <v>3</v>
      </c>
      <c r="H48">
        <f>('Coho hourly counts 2005'!H48)*3</f>
        <v>0</v>
      </c>
      <c r="I48">
        <f>('Coho hourly counts 2005'!I48)*3</f>
        <v>0</v>
      </c>
      <c r="J48">
        <f>('Coho hourly counts 2005'!J48)*3</f>
        <v>0</v>
      </c>
      <c r="K48">
        <f>('Coho hourly counts 2005'!K48)*3</f>
        <v>0</v>
      </c>
      <c r="L48">
        <f>('Coho hourly counts 2005'!L48)*3</f>
        <v>0</v>
      </c>
      <c r="M48">
        <f>('Coho hourly counts 2005'!M48)*3</f>
        <v>0</v>
      </c>
      <c r="N48">
        <f>('Coho hourly counts 2005'!N48)*3</f>
        <v>0</v>
      </c>
      <c r="O48">
        <f>('Coho hourly counts 2005'!O48)*3</f>
        <v>0</v>
      </c>
      <c r="P48">
        <f>('Coho hourly counts 2005'!P48)*3</f>
        <v>0</v>
      </c>
      <c r="Q48">
        <f>('Coho hourly counts 2005'!Q48)*3</f>
        <v>3</v>
      </c>
      <c r="R48">
        <f>('Coho hourly counts 2005'!R48)*3</f>
        <v>3</v>
      </c>
      <c r="S48">
        <f>('Coho hourly counts 2005'!S48)*3</f>
        <v>18</v>
      </c>
      <c r="T48">
        <f>('Coho hourly counts 2005'!T48)*3</f>
        <v>0</v>
      </c>
      <c r="U48">
        <f>('Coho hourly counts 2005'!U48)*3</f>
        <v>6</v>
      </c>
      <c r="V48">
        <f>('Coho hourly counts 2005'!V48)*3</f>
        <v>69</v>
      </c>
      <c r="W48">
        <f>('Coho hourly counts 2005'!W48)*3</f>
        <v>57</v>
      </c>
      <c r="X48">
        <f>('Coho hourly counts 2005'!X48)*3</f>
        <v>9</v>
      </c>
      <c r="Y48">
        <f>('Coho hourly counts 2005'!Y48)*3</f>
        <v>51</v>
      </c>
      <c r="Z48">
        <f t="shared" si="4"/>
        <v>252</v>
      </c>
      <c r="AB48">
        <f t="shared" si="5"/>
        <v>252</v>
      </c>
      <c r="AC48">
        <f t="shared" si="6"/>
        <v>3384.0000000000005</v>
      </c>
      <c r="AE48">
        <f t="shared" si="7"/>
        <v>24</v>
      </c>
      <c r="AF48">
        <f t="shared" si="8"/>
        <v>23.5</v>
      </c>
      <c r="AG48">
        <f t="shared" si="18"/>
        <v>4</v>
      </c>
      <c r="AH48">
        <f t="shared" si="18"/>
        <v>36</v>
      </c>
      <c r="AI48">
        <f t="shared" si="18"/>
        <v>64</v>
      </c>
      <c r="AJ48">
        <f t="shared" si="18"/>
        <v>1</v>
      </c>
      <c r="AK48">
        <f t="shared" si="18"/>
        <v>0</v>
      </c>
      <c r="AL48">
        <f t="shared" si="18"/>
        <v>1</v>
      </c>
      <c r="AM48">
        <f t="shared" si="18"/>
        <v>0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0</v>
      </c>
      <c r="AT48">
        <f t="shared" si="18"/>
        <v>0</v>
      </c>
      <c r="AU48">
        <f t="shared" si="18"/>
        <v>1</v>
      </c>
      <c r="AV48">
        <f t="shared" si="18"/>
        <v>0</v>
      </c>
      <c r="AW48">
        <f t="shared" si="10"/>
        <v>25</v>
      </c>
      <c r="AX48">
        <f t="shared" si="11"/>
        <v>36</v>
      </c>
      <c r="AY48">
        <f t="shared" si="12"/>
        <v>4</v>
      </c>
      <c r="AZ48">
        <f t="shared" si="13"/>
        <v>441</v>
      </c>
      <c r="BA48">
        <f t="shared" si="14"/>
        <v>16</v>
      </c>
      <c r="BB48">
        <f t="shared" si="15"/>
        <v>256</v>
      </c>
      <c r="BC48">
        <f t="shared" si="16"/>
        <v>196</v>
      </c>
    </row>
    <row r="49" spans="1:55" x14ac:dyDescent="0.2">
      <c r="A49" s="1">
        <v>43676</v>
      </c>
      <c r="B49">
        <f>('Coho hourly counts 2005'!B49)*3</f>
        <v>24</v>
      </c>
      <c r="C49">
        <f>('Coho hourly counts 2005'!C49)*3</f>
        <v>15</v>
      </c>
      <c r="D49">
        <f>('Coho hourly counts 2005'!D49)*3</f>
        <v>6</v>
      </c>
      <c r="E49">
        <f>('Coho hourly counts 2005'!E49)*3</f>
        <v>0</v>
      </c>
      <c r="F49">
        <f>('Coho hourly counts 2005'!F49)*3</f>
        <v>0</v>
      </c>
      <c r="G49">
        <f>('Coho hourly counts 2005'!G49)*3</f>
        <v>3</v>
      </c>
      <c r="H49">
        <f>('Coho hourly counts 2005'!H49)*3</f>
        <v>18</v>
      </c>
      <c r="I49">
        <f>('Coho hourly counts 2005'!I49)*3</f>
        <v>0</v>
      </c>
      <c r="J49">
        <f>('Coho hourly counts 2005'!J49)*3</f>
        <v>0</v>
      </c>
      <c r="K49">
        <f>('Coho hourly counts 2005'!K49)*3</f>
        <v>-6</v>
      </c>
      <c r="L49">
        <f>('Coho hourly counts 2005'!L49)*3</f>
        <v>0</v>
      </c>
      <c r="M49">
        <f>('Coho hourly counts 2005'!M49)*3</f>
        <v>0</v>
      </c>
      <c r="N49">
        <f>('Coho hourly counts 2005'!N49)*3</f>
        <v>0</v>
      </c>
      <c r="O49">
        <f>('Coho hourly counts 2005'!O49)*3</f>
        <v>0</v>
      </c>
      <c r="P49">
        <f>('Coho hourly counts 2005'!P49)*3</f>
        <v>0</v>
      </c>
      <c r="Q49">
        <f>('Coho hourly counts 2005'!Q49)*3</f>
        <v>15</v>
      </c>
      <c r="R49">
        <f>('Coho hourly counts 2005'!R49)*3</f>
        <v>0</v>
      </c>
      <c r="S49">
        <f>('Coho hourly counts 2005'!S49)*3</f>
        <v>0</v>
      </c>
      <c r="T49">
        <f>('Coho hourly counts 2005'!T49)*3</f>
        <v>12</v>
      </c>
      <c r="U49">
        <f>('Coho hourly counts 2005'!U49)*3</f>
        <v>51</v>
      </c>
      <c r="V49">
        <f>('Coho hourly counts 2005'!V49)*3</f>
        <v>12</v>
      </c>
      <c r="W49">
        <f>('Coho hourly counts 2005'!W49)*3</f>
        <v>33</v>
      </c>
      <c r="X49">
        <f>('Coho hourly counts 2005'!X49)*3</f>
        <v>33</v>
      </c>
      <c r="Y49">
        <f>('Coho hourly counts 2005'!Y49)*3</f>
        <v>12</v>
      </c>
      <c r="Z49">
        <f t="shared" si="4"/>
        <v>228</v>
      </c>
      <c r="AB49">
        <f t="shared" si="5"/>
        <v>228</v>
      </c>
      <c r="AC49">
        <f t="shared" si="6"/>
        <v>1859.4782608695652</v>
      </c>
      <c r="AE49">
        <f t="shared" si="7"/>
        <v>24</v>
      </c>
      <c r="AF49">
        <f t="shared" si="8"/>
        <v>12.913043478260869</v>
      </c>
      <c r="AG49">
        <f t="shared" si="18"/>
        <v>9</v>
      </c>
      <c r="AH49">
        <f t="shared" si="18"/>
        <v>9</v>
      </c>
      <c r="AI49">
        <f t="shared" si="18"/>
        <v>4</v>
      </c>
      <c r="AJ49">
        <f t="shared" si="18"/>
        <v>0</v>
      </c>
      <c r="AK49">
        <f t="shared" si="18"/>
        <v>1</v>
      </c>
      <c r="AL49">
        <f t="shared" si="18"/>
        <v>25</v>
      </c>
      <c r="AM49">
        <f t="shared" si="18"/>
        <v>36</v>
      </c>
      <c r="AN49">
        <f t="shared" si="18"/>
        <v>0</v>
      </c>
      <c r="AO49">
        <f t="shared" si="18"/>
        <v>4</v>
      </c>
      <c r="AP49">
        <f t="shared" si="18"/>
        <v>4</v>
      </c>
      <c r="AQ49">
        <f t="shared" si="18"/>
        <v>0</v>
      </c>
      <c r="AR49">
        <f t="shared" si="18"/>
        <v>0</v>
      </c>
      <c r="AS49">
        <f t="shared" si="18"/>
        <v>0</v>
      </c>
      <c r="AT49">
        <f t="shared" si="18"/>
        <v>0</v>
      </c>
      <c r="AU49">
        <f t="shared" si="18"/>
        <v>25</v>
      </c>
      <c r="AV49">
        <f t="shared" si="18"/>
        <v>25</v>
      </c>
      <c r="AW49">
        <f t="shared" si="10"/>
        <v>0</v>
      </c>
      <c r="AX49">
        <f t="shared" si="11"/>
        <v>16</v>
      </c>
      <c r="AY49">
        <f t="shared" si="12"/>
        <v>169</v>
      </c>
      <c r="AZ49">
        <f t="shared" si="13"/>
        <v>169</v>
      </c>
      <c r="BA49">
        <f t="shared" si="14"/>
        <v>49</v>
      </c>
      <c r="BB49">
        <f t="shared" si="15"/>
        <v>0</v>
      </c>
      <c r="BC49">
        <f t="shared" si="16"/>
        <v>49</v>
      </c>
    </row>
    <row r="50" spans="1:55" x14ac:dyDescent="0.2">
      <c r="A50" s="1">
        <v>43677</v>
      </c>
      <c r="B50">
        <f>('Coho hourly counts 2005'!B50)*3</f>
        <v>6</v>
      </c>
      <c r="C50">
        <f>('Coho hourly counts 2005'!C50)*3</f>
        <v>21</v>
      </c>
      <c r="D50">
        <f>('Coho hourly counts 2005'!D50)*3</f>
        <v>12</v>
      </c>
      <c r="E50">
        <f>('Coho hourly counts 2005'!E50)*3</f>
        <v>3</v>
      </c>
      <c r="F50">
        <f>('Coho hourly counts 2005'!F50)*3</f>
        <v>0</v>
      </c>
      <c r="G50">
        <f>('Coho hourly counts 2005'!G50)*3</f>
        <v>6</v>
      </c>
      <c r="H50">
        <f>('Coho hourly counts 2005'!H50)*3</f>
        <v>18</v>
      </c>
      <c r="I50">
        <f>('Coho hourly counts 2005'!I50)*3</f>
        <v>6</v>
      </c>
      <c r="J50">
        <f>('Coho hourly counts 2005'!J50)*3</f>
        <v>0</v>
      </c>
      <c r="K50">
        <f>('Coho hourly counts 2005'!K50)*3</f>
        <v>-3</v>
      </c>
      <c r="L50">
        <f>('Coho hourly counts 2005'!L50)*3</f>
        <v>3</v>
      </c>
      <c r="M50">
        <f>('Coho hourly counts 2005'!M50)*3</f>
        <v>0</v>
      </c>
      <c r="N50">
        <f>('Coho hourly counts 2005'!N50)*3</f>
        <v>-3</v>
      </c>
      <c r="O50">
        <f>('Coho hourly counts 2005'!O50)*3</f>
        <v>0</v>
      </c>
      <c r="P50">
        <f>('Coho hourly counts 2005'!P50)*3</f>
        <v>0</v>
      </c>
      <c r="Q50">
        <f>('Coho hourly counts 2005'!Q50)*3</f>
        <v>6</v>
      </c>
      <c r="R50">
        <f>('Coho hourly counts 2005'!R50)*3</f>
        <v>18</v>
      </c>
      <c r="S50">
        <f>('Coho hourly counts 2005'!S50)*3</f>
        <v>21</v>
      </c>
      <c r="T50">
        <f>('Coho hourly counts 2005'!T50)*3</f>
        <v>0</v>
      </c>
      <c r="U50">
        <f>('Coho hourly counts 2005'!U50)*3</f>
        <v>6</v>
      </c>
      <c r="V50">
        <f>('Coho hourly counts 2005'!V50)*3</f>
        <v>21</v>
      </c>
      <c r="W50">
        <f>('Coho hourly counts 2005'!W50)*3</f>
        <v>51</v>
      </c>
      <c r="X50">
        <f>('Coho hourly counts 2005'!X50)*3</f>
        <v>51</v>
      </c>
      <c r="Y50">
        <f>('Coho hourly counts 2005'!Y50)*3</f>
        <v>3</v>
      </c>
      <c r="Z50">
        <f t="shared" si="4"/>
        <v>246</v>
      </c>
      <c r="AB50">
        <f t="shared" si="5"/>
        <v>246</v>
      </c>
      <c r="AC50">
        <f t="shared" si="6"/>
        <v>1712.347826086957</v>
      </c>
      <c r="AE50">
        <f t="shared" si="7"/>
        <v>24</v>
      </c>
      <c r="AF50">
        <f t="shared" si="8"/>
        <v>11.891304347826088</v>
      </c>
      <c r="AG50">
        <f t="shared" si="18"/>
        <v>25</v>
      </c>
      <c r="AH50">
        <f t="shared" si="18"/>
        <v>9</v>
      </c>
      <c r="AI50">
        <f t="shared" si="18"/>
        <v>9</v>
      </c>
      <c r="AJ50">
        <f t="shared" si="18"/>
        <v>1</v>
      </c>
      <c r="AK50">
        <f t="shared" si="18"/>
        <v>4</v>
      </c>
      <c r="AL50">
        <f t="shared" si="18"/>
        <v>16</v>
      </c>
      <c r="AM50">
        <f t="shared" si="18"/>
        <v>16</v>
      </c>
      <c r="AN50">
        <f t="shared" si="18"/>
        <v>4</v>
      </c>
      <c r="AO50">
        <f t="shared" si="18"/>
        <v>1</v>
      </c>
      <c r="AP50">
        <f t="shared" si="18"/>
        <v>4</v>
      </c>
      <c r="AQ50">
        <f t="shared" si="18"/>
        <v>1</v>
      </c>
      <c r="AR50">
        <f t="shared" si="18"/>
        <v>1</v>
      </c>
      <c r="AS50">
        <f t="shared" si="18"/>
        <v>1</v>
      </c>
      <c r="AT50">
        <f t="shared" si="18"/>
        <v>0</v>
      </c>
      <c r="AU50">
        <f t="shared" si="18"/>
        <v>4</v>
      </c>
      <c r="AV50">
        <f t="shared" si="18"/>
        <v>16</v>
      </c>
      <c r="AW50">
        <f t="shared" si="10"/>
        <v>1</v>
      </c>
      <c r="AX50">
        <f t="shared" si="11"/>
        <v>49</v>
      </c>
      <c r="AY50">
        <f t="shared" si="12"/>
        <v>4</v>
      </c>
      <c r="AZ50">
        <f t="shared" si="13"/>
        <v>25</v>
      </c>
      <c r="BA50">
        <f t="shared" si="14"/>
        <v>100</v>
      </c>
      <c r="BB50">
        <f t="shared" si="15"/>
        <v>0</v>
      </c>
      <c r="BC50">
        <f t="shared" si="16"/>
        <v>256</v>
      </c>
    </row>
    <row r="51" spans="1:55" x14ac:dyDescent="0.2">
      <c r="A51" s="1">
        <v>43678</v>
      </c>
      <c r="B51">
        <f>('Coho hourly counts 2005'!B51)*3</f>
        <v>6</v>
      </c>
      <c r="C51">
        <f>('Coho hourly counts 2005'!C51)*3</f>
        <v>18</v>
      </c>
      <c r="D51">
        <f>('Coho hourly counts 2005'!D51)*3</f>
        <v>21</v>
      </c>
      <c r="E51">
        <f>('Coho hourly counts 2005'!E51)*3</f>
        <v>-3</v>
      </c>
      <c r="F51">
        <f>('Coho hourly counts 2005'!F51)*3</f>
        <v>0</v>
      </c>
      <c r="G51">
        <f>('Coho hourly counts 2005'!G51)*3</f>
        <v>3</v>
      </c>
      <c r="H51">
        <f>('Coho hourly counts 2005'!H51)*3</f>
        <v>6</v>
      </c>
      <c r="I51">
        <f>('Coho hourly counts 2005'!I51)*3</f>
        <v>0</v>
      </c>
      <c r="J51">
        <f>('Coho hourly counts 2005'!J51)*3</f>
        <v>0</v>
      </c>
      <c r="K51">
        <f>('Coho hourly counts 2005'!K51)*3</f>
        <v>0</v>
      </c>
      <c r="L51">
        <f>('Coho hourly counts 2005'!L51)*3</f>
        <v>0</v>
      </c>
      <c r="M51">
        <f>('Coho hourly counts 2005'!M51)*3</f>
        <v>-3</v>
      </c>
      <c r="N51" s="33"/>
      <c r="O51" s="33"/>
      <c r="P51" s="33"/>
      <c r="Q51" s="33"/>
      <c r="R51">
        <f>('Coho hourly counts 2005'!R51)*3</f>
        <v>0</v>
      </c>
      <c r="S51">
        <f>('Coho hourly counts 2005'!S51)*3</f>
        <v>0</v>
      </c>
      <c r="T51">
        <f>('Coho hourly counts 2005'!T51)*3</f>
        <v>0</v>
      </c>
      <c r="U51">
        <f>('Coho hourly counts 2005'!U51)*3</f>
        <v>3</v>
      </c>
      <c r="V51">
        <f>('Coho hourly counts 2005'!V51)*3</f>
        <v>6</v>
      </c>
      <c r="W51">
        <f>('Coho hourly counts 2005'!W51)*3</f>
        <v>0</v>
      </c>
      <c r="X51">
        <f>('Coho hourly counts 2005'!X51)*3</f>
        <v>0</v>
      </c>
      <c r="Y51">
        <f>('Coho hourly counts 2005'!Y51)*3</f>
        <v>0</v>
      </c>
      <c r="Z51">
        <f t="shared" si="4"/>
        <v>57</v>
      </c>
      <c r="AB51" s="33">
        <f t="shared" si="5"/>
        <v>57</v>
      </c>
      <c r="AC51">
        <f t="shared" si="6"/>
        <v>475.7691380966703</v>
      </c>
      <c r="AE51">
        <f>AE1*SUM(B96:M96,R96:Y96)</f>
        <v>19.950869061413677</v>
      </c>
      <c r="AF51">
        <f t="shared" si="8"/>
        <v>2.532865371210546</v>
      </c>
      <c r="AG51">
        <f t="shared" si="18"/>
        <v>16</v>
      </c>
      <c r="AH51">
        <f t="shared" si="18"/>
        <v>1</v>
      </c>
      <c r="AI51">
        <f t="shared" si="18"/>
        <v>64</v>
      </c>
      <c r="AJ51">
        <f t="shared" si="18"/>
        <v>1</v>
      </c>
      <c r="AK51">
        <f t="shared" si="18"/>
        <v>1</v>
      </c>
      <c r="AL51">
        <f t="shared" si="18"/>
        <v>1</v>
      </c>
      <c r="AM51">
        <f t="shared" si="18"/>
        <v>4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1</v>
      </c>
      <c r="AR51">
        <f t="shared" si="18"/>
        <v>1</v>
      </c>
      <c r="AS51">
        <f t="shared" si="18"/>
        <v>0</v>
      </c>
      <c r="AT51">
        <f t="shared" si="18"/>
        <v>0</v>
      </c>
      <c r="AU51">
        <f t="shared" si="18"/>
        <v>0</v>
      </c>
      <c r="AV51">
        <f t="shared" si="18"/>
        <v>0</v>
      </c>
      <c r="AW51">
        <f t="shared" si="10"/>
        <v>0</v>
      </c>
      <c r="AX51">
        <f t="shared" si="11"/>
        <v>0</v>
      </c>
      <c r="AY51">
        <f t="shared" si="12"/>
        <v>1</v>
      </c>
      <c r="AZ51">
        <f t="shared" si="13"/>
        <v>1</v>
      </c>
      <c r="BA51">
        <f t="shared" si="14"/>
        <v>4</v>
      </c>
      <c r="BB51">
        <f t="shared" si="15"/>
        <v>0</v>
      </c>
      <c r="BC51">
        <f t="shared" si="16"/>
        <v>0</v>
      </c>
    </row>
    <row r="52" spans="1:55" x14ac:dyDescent="0.2">
      <c r="A52" s="1">
        <v>43679</v>
      </c>
      <c r="B52">
        <f>('Coho hourly counts 2005'!B52)*3</f>
        <v>51</v>
      </c>
      <c r="C52">
        <f>('Coho hourly counts 2005'!C52)*3</f>
        <v>9</v>
      </c>
      <c r="D52">
        <f>('Coho hourly counts 2005'!D52)*3</f>
        <v>3</v>
      </c>
      <c r="E52">
        <f>('Coho hourly counts 2005'!E52)*3</f>
        <v>6</v>
      </c>
      <c r="F52">
        <f>('Coho hourly counts 2005'!F52)*3</f>
        <v>3</v>
      </c>
      <c r="G52">
        <f>('Coho hourly counts 2005'!G52)*3</f>
        <v>6</v>
      </c>
      <c r="H52">
        <f>('Coho hourly counts 2005'!H52)*3</f>
        <v>6</v>
      </c>
      <c r="I52">
        <f>('Coho hourly counts 2005'!I52)*3</f>
        <v>6</v>
      </c>
      <c r="J52">
        <f>('Coho hourly counts 2005'!J52)*3</f>
        <v>0</v>
      </c>
      <c r="K52">
        <f>('Coho hourly counts 2005'!K52)*3</f>
        <v>0</v>
      </c>
      <c r="L52">
        <f>('Coho hourly counts 2005'!L52)*3</f>
        <v>0</v>
      </c>
      <c r="M52">
        <f>('Coho hourly counts 2005'!M52)*3</f>
        <v>0</v>
      </c>
      <c r="N52">
        <f>('Coho hourly counts 2005'!N52)*3</f>
        <v>0</v>
      </c>
      <c r="O52">
        <f>('Coho hourly counts 2005'!O52)*3</f>
        <v>0</v>
      </c>
      <c r="P52">
        <f>('Coho hourly counts 2005'!P52)*3</f>
        <v>0</v>
      </c>
      <c r="Q52">
        <f>('Coho hourly counts 2005'!Q52)*3</f>
        <v>6</v>
      </c>
      <c r="R52">
        <f>('Coho hourly counts 2005'!R52)*3</f>
        <v>12</v>
      </c>
      <c r="S52">
        <f>('Coho hourly counts 2005'!S52)*3</f>
        <v>0</v>
      </c>
      <c r="T52">
        <f>('Coho hourly counts 2005'!T52)*3</f>
        <v>0</v>
      </c>
      <c r="U52">
        <f>('Coho hourly counts 2005'!U52)*3</f>
        <v>0</v>
      </c>
      <c r="V52">
        <f>('Coho hourly counts 2005'!V52)*3</f>
        <v>9</v>
      </c>
      <c r="W52">
        <f>('Coho hourly counts 2005'!W52)*3</f>
        <v>6</v>
      </c>
      <c r="X52">
        <f>('Coho hourly counts 2005'!X52)*3</f>
        <v>12</v>
      </c>
      <c r="Y52">
        <f>('Coho hourly counts 2005'!Y52)*3</f>
        <v>9</v>
      </c>
      <c r="Z52">
        <f t="shared" si="4"/>
        <v>144</v>
      </c>
      <c r="AB52">
        <f t="shared" si="5"/>
        <v>144</v>
      </c>
      <c r="AC52">
        <f t="shared" si="6"/>
        <v>770.08695652173924</v>
      </c>
      <c r="AE52">
        <f t="shared" si="7"/>
        <v>24</v>
      </c>
      <c r="AF52">
        <f t="shared" si="8"/>
        <v>5.3478260869565215</v>
      </c>
      <c r="AG52">
        <f t="shared" si="18"/>
        <v>196</v>
      </c>
      <c r="AH52">
        <f t="shared" si="18"/>
        <v>4</v>
      </c>
      <c r="AI52">
        <f t="shared" si="18"/>
        <v>1</v>
      </c>
      <c r="AJ52">
        <f t="shared" si="18"/>
        <v>1</v>
      </c>
      <c r="AK52">
        <f t="shared" si="18"/>
        <v>1</v>
      </c>
      <c r="AL52">
        <f t="shared" si="18"/>
        <v>0</v>
      </c>
      <c r="AM52">
        <f t="shared" si="18"/>
        <v>0</v>
      </c>
      <c r="AN52">
        <f t="shared" si="18"/>
        <v>4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0</v>
      </c>
      <c r="AT52">
        <f t="shared" si="18"/>
        <v>0</v>
      </c>
      <c r="AU52">
        <f t="shared" si="18"/>
        <v>4</v>
      </c>
      <c r="AV52">
        <f t="shared" si="18"/>
        <v>4</v>
      </c>
      <c r="AW52">
        <f t="shared" si="10"/>
        <v>16</v>
      </c>
      <c r="AX52">
        <f t="shared" si="11"/>
        <v>0</v>
      </c>
      <c r="AY52">
        <f t="shared" si="12"/>
        <v>0</v>
      </c>
      <c r="AZ52">
        <f t="shared" si="13"/>
        <v>9</v>
      </c>
      <c r="BA52">
        <f t="shared" si="14"/>
        <v>1</v>
      </c>
      <c r="BB52">
        <f t="shared" si="15"/>
        <v>4</v>
      </c>
      <c r="BC52">
        <f t="shared" si="16"/>
        <v>1</v>
      </c>
    </row>
    <row r="53" spans="1:55" x14ac:dyDescent="0.2">
      <c r="A53" s="1">
        <v>43680</v>
      </c>
      <c r="B53">
        <f>('Coho hourly counts 2005'!B53)*3</f>
        <v>33</v>
      </c>
      <c r="C53">
        <f>('Coho hourly counts 2005'!C53)*3</f>
        <v>6</v>
      </c>
      <c r="D53">
        <f>('Coho hourly counts 2005'!D53)*3</f>
        <v>6</v>
      </c>
      <c r="E53">
        <f>('Coho hourly counts 2005'!E53)*3</f>
        <v>6</v>
      </c>
      <c r="F53">
        <f>('Coho hourly counts 2005'!F53)*3</f>
        <v>0</v>
      </c>
      <c r="G53">
        <f>('Coho hourly counts 2005'!G53)*3</f>
        <v>0</v>
      </c>
      <c r="H53">
        <f>('Coho hourly counts 2005'!H53)*3</f>
        <v>9</v>
      </c>
      <c r="I53">
        <f>('Coho hourly counts 2005'!I53)*3</f>
        <v>9</v>
      </c>
      <c r="J53">
        <f>('Coho hourly counts 2005'!J53)*3</f>
        <v>0</v>
      </c>
      <c r="K53">
        <f>('Coho hourly counts 2005'!K53)*3</f>
        <v>3</v>
      </c>
      <c r="L53">
        <f>('Coho hourly counts 2005'!L53)*3</f>
        <v>0</v>
      </c>
      <c r="M53">
        <f>('Coho hourly counts 2005'!M53)*3</f>
        <v>0</v>
      </c>
      <c r="N53">
        <f>('Coho hourly counts 2005'!N53)*3</f>
        <v>0</v>
      </c>
      <c r="O53">
        <f>('Coho hourly counts 2005'!O53)*3</f>
        <v>0</v>
      </c>
      <c r="P53">
        <f>('Coho hourly counts 2005'!P53)*3</f>
        <v>0</v>
      </c>
      <c r="Q53">
        <f>('Coho hourly counts 2005'!Q53)*3</f>
        <v>0</v>
      </c>
      <c r="R53">
        <f>('Coho hourly counts 2005'!R53)*3</f>
        <v>6</v>
      </c>
      <c r="S53">
        <f>('Coho hourly counts 2005'!S53)*3</f>
        <v>12</v>
      </c>
      <c r="T53">
        <f>('Coho hourly counts 2005'!T53)*3</f>
        <v>3</v>
      </c>
      <c r="U53">
        <f>('Coho hourly counts 2005'!U53)*3</f>
        <v>0</v>
      </c>
      <c r="V53">
        <f>('Coho hourly counts 2005'!V53)*3</f>
        <v>9</v>
      </c>
      <c r="W53">
        <f>('Coho hourly counts 2005'!W53)*3</f>
        <v>0</v>
      </c>
      <c r="X53">
        <f>('Coho hourly counts 2005'!X53)*3</f>
        <v>3</v>
      </c>
      <c r="Y53">
        <f>('Coho hourly counts 2005'!Y53)*3</f>
        <v>3</v>
      </c>
      <c r="Z53">
        <f t="shared" si="4"/>
        <v>108</v>
      </c>
      <c r="AB53">
        <f t="shared" si="5"/>
        <v>108</v>
      </c>
      <c r="AC53">
        <f t="shared" si="6"/>
        <v>444.52173913043481</v>
      </c>
      <c r="AE53">
        <f t="shared" si="7"/>
        <v>24</v>
      </c>
      <c r="AF53">
        <f t="shared" si="8"/>
        <v>3.0869565217391304</v>
      </c>
      <c r="AG53">
        <f t="shared" si="18"/>
        <v>81</v>
      </c>
      <c r="AH53">
        <f t="shared" si="18"/>
        <v>0</v>
      </c>
      <c r="AI53">
        <f t="shared" si="18"/>
        <v>0</v>
      </c>
      <c r="AJ53">
        <f t="shared" si="18"/>
        <v>4</v>
      </c>
      <c r="AK53">
        <f t="shared" si="18"/>
        <v>0</v>
      </c>
      <c r="AL53">
        <f t="shared" si="18"/>
        <v>9</v>
      </c>
      <c r="AM53">
        <f t="shared" si="18"/>
        <v>0</v>
      </c>
      <c r="AN53">
        <f t="shared" si="18"/>
        <v>9</v>
      </c>
      <c r="AO53">
        <f t="shared" si="18"/>
        <v>1</v>
      </c>
      <c r="AP53">
        <f t="shared" si="18"/>
        <v>1</v>
      </c>
      <c r="AQ53">
        <f t="shared" si="18"/>
        <v>0</v>
      </c>
      <c r="AR53">
        <f t="shared" si="18"/>
        <v>0</v>
      </c>
      <c r="AS53">
        <f t="shared" si="18"/>
        <v>0</v>
      </c>
      <c r="AT53">
        <f t="shared" si="18"/>
        <v>0</v>
      </c>
      <c r="AU53">
        <f t="shared" si="18"/>
        <v>0</v>
      </c>
      <c r="AV53">
        <f t="shared" si="18"/>
        <v>4</v>
      </c>
      <c r="AW53">
        <f t="shared" si="10"/>
        <v>4</v>
      </c>
      <c r="AX53">
        <f t="shared" si="11"/>
        <v>9</v>
      </c>
      <c r="AY53">
        <f t="shared" si="12"/>
        <v>1</v>
      </c>
      <c r="AZ53">
        <f t="shared" si="13"/>
        <v>9</v>
      </c>
      <c r="BA53">
        <f t="shared" si="14"/>
        <v>9</v>
      </c>
      <c r="BB53">
        <f t="shared" si="15"/>
        <v>1</v>
      </c>
      <c r="BC53">
        <f t="shared" si="16"/>
        <v>0</v>
      </c>
    </row>
    <row r="54" spans="1:55" x14ac:dyDescent="0.2">
      <c r="A54" s="1">
        <v>43681</v>
      </c>
      <c r="B54">
        <f>('Coho hourly counts 2005'!B54)*3</f>
        <v>3</v>
      </c>
      <c r="C54">
        <f>('Coho hourly counts 2005'!C54)*3</f>
        <v>21</v>
      </c>
      <c r="D54">
        <f>('Coho hourly counts 2005'!D54)*3</f>
        <v>18</v>
      </c>
      <c r="E54">
        <f>('Coho hourly counts 2005'!E54)*3</f>
        <v>0</v>
      </c>
      <c r="F54">
        <f>('Coho hourly counts 2005'!F54)*3</f>
        <v>0</v>
      </c>
      <c r="G54">
        <f>('Coho hourly counts 2005'!G54)*3</f>
        <v>0</v>
      </c>
      <c r="H54">
        <f>('Coho hourly counts 2005'!H54)*3</f>
        <v>9</v>
      </c>
      <c r="I54">
        <f>('Coho hourly counts 2005'!I54)*3</f>
        <v>0</v>
      </c>
      <c r="J54">
        <f>('Coho hourly counts 2005'!J54)*3</f>
        <v>0</v>
      </c>
      <c r="K54">
        <f>('Coho hourly counts 2005'!K54)*3</f>
        <v>0</v>
      </c>
      <c r="L54">
        <f>('Coho hourly counts 2005'!L54)*3</f>
        <v>0</v>
      </c>
      <c r="M54">
        <f>('Coho hourly counts 2005'!M54)*3</f>
        <v>6</v>
      </c>
      <c r="N54">
        <f>('Coho hourly counts 2005'!N54)*3</f>
        <v>0</v>
      </c>
      <c r="O54">
        <f>('Coho hourly counts 2005'!O54)*3</f>
        <v>0</v>
      </c>
      <c r="P54">
        <f>('Coho hourly counts 2005'!P54)*3</f>
        <v>6</v>
      </c>
      <c r="Q54">
        <f>('Coho hourly counts 2005'!Q54)*3</f>
        <v>0</v>
      </c>
      <c r="R54">
        <f>('Coho hourly counts 2005'!R54)*3</f>
        <v>0</v>
      </c>
      <c r="S54">
        <f>('Coho hourly counts 2005'!S54)*3</f>
        <v>0</v>
      </c>
      <c r="T54">
        <f>('Coho hourly counts 2005'!T54)*3</f>
        <v>3</v>
      </c>
      <c r="U54">
        <f>('Coho hourly counts 2005'!U54)*3</f>
        <v>12</v>
      </c>
      <c r="V54">
        <f>('Coho hourly counts 2005'!V54)*3</f>
        <v>0</v>
      </c>
      <c r="W54">
        <f>('Coho hourly counts 2005'!W54)*3</f>
        <v>0</v>
      </c>
      <c r="X54">
        <f>('Coho hourly counts 2005'!X54)*3</f>
        <v>3</v>
      </c>
      <c r="Y54">
        <f>('Coho hourly counts 2005'!Y54)*3</f>
        <v>6</v>
      </c>
      <c r="Z54">
        <f t="shared" si="4"/>
        <v>87</v>
      </c>
      <c r="AB54">
        <f t="shared" si="5"/>
        <v>87</v>
      </c>
      <c r="AC54">
        <f t="shared" si="6"/>
        <v>422.60869565217399</v>
      </c>
      <c r="AE54">
        <f t="shared" si="7"/>
        <v>24</v>
      </c>
      <c r="AF54">
        <f t="shared" si="8"/>
        <v>2.9347826086956523</v>
      </c>
      <c r="AG54">
        <f t="shared" si="18"/>
        <v>36</v>
      </c>
      <c r="AH54">
        <f t="shared" si="18"/>
        <v>1</v>
      </c>
      <c r="AI54">
        <f t="shared" si="18"/>
        <v>36</v>
      </c>
      <c r="AJ54">
        <f t="shared" si="18"/>
        <v>0</v>
      </c>
      <c r="AK54">
        <f t="shared" si="18"/>
        <v>0</v>
      </c>
      <c r="AL54">
        <f t="shared" si="18"/>
        <v>9</v>
      </c>
      <c r="AM54">
        <f t="shared" si="18"/>
        <v>9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4</v>
      </c>
      <c r="AR54">
        <f t="shared" si="18"/>
        <v>4</v>
      </c>
      <c r="AS54">
        <f t="shared" si="18"/>
        <v>0</v>
      </c>
      <c r="AT54">
        <f t="shared" si="18"/>
        <v>4</v>
      </c>
      <c r="AU54">
        <f t="shared" si="18"/>
        <v>4</v>
      </c>
      <c r="AV54">
        <f t="shared" si="18"/>
        <v>0</v>
      </c>
      <c r="AW54">
        <f t="shared" si="10"/>
        <v>0</v>
      </c>
      <c r="AX54">
        <f t="shared" si="11"/>
        <v>1</v>
      </c>
      <c r="AY54">
        <f t="shared" si="12"/>
        <v>9</v>
      </c>
      <c r="AZ54">
        <f t="shared" si="13"/>
        <v>16</v>
      </c>
      <c r="BA54">
        <f t="shared" si="14"/>
        <v>0</v>
      </c>
      <c r="BB54">
        <f t="shared" si="15"/>
        <v>1</v>
      </c>
      <c r="BC54">
        <f t="shared" si="16"/>
        <v>1</v>
      </c>
    </row>
    <row r="55" spans="1:55" x14ac:dyDescent="0.2">
      <c r="A55" s="1">
        <v>43682</v>
      </c>
      <c r="B55">
        <f>('Coho hourly counts 2005'!B55)*3</f>
        <v>36</v>
      </c>
      <c r="C55">
        <f>('Coho hourly counts 2005'!C55)*3</f>
        <v>39</v>
      </c>
      <c r="D55">
        <f>('Coho hourly counts 2005'!D55)*3</f>
        <v>42</v>
      </c>
      <c r="E55">
        <f>('Coho hourly counts 2005'!E55)*3</f>
        <v>0</v>
      </c>
      <c r="F55">
        <f>('Coho hourly counts 2005'!F55)*3</f>
        <v>0</v>
      </c>
      <c r="G55">
        <f>('Coho hourly counts 2005'!G55)*3</f>
        <v>3</v>
      </c>
      <c r="H55">
        <f>('Coho hourly counts 2005'!H55)*3</f>
        <v>3</v>
      </c>
      <c r="I55">
        <f>('Coho hourly counts 2005'!I55)*3</f>
        <v>0</v>
      </c>
      <c r="J55">
        <f>('Coho hourly counts 2005'!J55)*3</f>
        <v>0</v>
      </c>
      <c r="K55">
        <f>('Coho hourly counts 2005'!K55)*3</f>
        <v>0</v>
      </c>
      <c r="L55">
        <f>('Coho hourly counts 2005'!L55)*3</f>
        <v>3</v>
      </c>
      <c r="M55">
        <f>('Coho hourly counts 2005'!M55)*3</f>
        <v>3</v>
      </c>
      <c r="N55">
        <f>('Coho hourly counts 2005'!N55)*3</f>
        <v>6</v>
      </c>
      <c r="O55">
        <f>('Coho hourly counts 2005'!O55)*3</f>
        <v>6</v>
      </c>
      <c r="P55">
        <f>('Coho hourly counts 2005'!P55)*3</f>
        <v>9</v>
      </c>
      <c r="Q55">
        <f>('Coho hourly counts 2005'!Q55)*3</f>
        <v>15</v>
      </c>
      <c r="R55">
        <f>('Coho hourly counts 2005'!R55)*3</f>
        <v>15</v>
      </c>
      <c r="S55">
        <f>('Coho hourly counts 2005'!S55)*3</f>
        <v>63</v>
      </c>
      <c r="T55">
        <f>('Coho hourly counts 2005'!T55)*3</f>
        <v>120</v>
      </c>
      <c r="U55">
        <f>('Coho hourly counts 2005'!U55)*3</f>
        <v>24</v>
      </c>
      <c r="V55">
        <f>('Coho hourly counts 2005'!V55)*3</f>
        <v>18</v>
      </c>
      <c r="W55">
        <f>('Coho hourly counts 2005'!W55)*3</f>
        <v>33</v>
      </c>
      <c r="X55">
        <f>('Coho hourly counts 2005'!X55)*3</f>
        <v>9</v>
      </c>
      <c r="Y55">
        <f>('Coho hourly counts 2005'!Y55)*3</f>
        <v>6</v>
      </c>
      <c r="Z55">
        <f t="shared" si="4"/>
        <v>453</v>
      </c>
      <c r="AB55">
        <f t="shared" si="5"/>
        <v>453</v>
      </c>
      <c r="AC55">
        <f t="shared" si="6"/>
        <v>6079.3043478260879</v>
      </c>
      <c r="AE55">
        <f t="shared" si="7"/>
        <v>24</v>
      </c>
      <c r="AF55">
        <f t="shared" si="8"/>
        <v>42.217391304347828</v>
      </c>
      <c r="AG55">
        <f t="shared" si="18"/>
        <v>1</v>
      </c>
      <c r="AH55">
        <f t="shared" si="18"/>
        <v>1</v>
      </c>
      <c r="AI55">
        <f t="shared" si="18"/>
        <v>196</v>
      </c>
      <c r="AJ55">
        <f t="shared" si="18"/>
        <v>0</v>
      </c>
      <c r="AK55">
        <f t="shared" si="18"/>
        <v>1</v>
      </c>
      <c r="AL55">
        <f t="shared" si="18"/>
        <v>0</v>
      </c>
      <c r="AM55">
        <f t="shared" si="18"/>
        <v>1</v>
      </c>
      <c r="AN55">
        <f t="shared" si="18"/>
        <v>0</v>
      </c>
      <c r="AO55">
        <f t="shared" si="18"/>
        <v>0</v>
      </c>
      <c r="AP55">
        <f t="shared" si="18"/>
        <v>1</v>
      </c>
      <c r="AQ55">
        <f t="shared" si="18"/>
        <v>0</v>
      </c>
      <c r="AR55">
        <f t="shared" si="18"/>
        <v>1</v>
      </c>
      <c r="AS55">
        <f t="shared" si="18"/>
        <v>0</v>
      </c>
      <c r="AT55">
        <f t="shared" ref="AG55:AV71" si="19">(O55/3-P55/3)^2</f>
        <v>1</v>
      </c>
      <c r="AU55">
        <f t="shared" si="19"/>
        <v>4</v>
      </c>
      <c r="AV55">
        <f t="shared" si="19"/>
        <v>0</v>
      </c>
      <c r="AW55">
        <f t="shared" si="10"/>
        <v>256</v>
      </c>
      <c r="AX55">
        <f t="shared" si="11"/>
        <v>361</v>
      </c>
      <c r="AY55">
        <f t="shared" si="12"/>
        <v>1024</v>
      </c>
      <c r="AZ55">
        <f t="shared" si="13"/>
        <v>4</v>
      </c>
      <c r="BA55">
        <f t="shared" si="14"/>
        <v>25</v>
      </c>
      <c r="BB55">
        <f t="shared" si="15"/>
        <v>64</v>
      </c>
      <c r="BC55">
        <f t="shared" si="16"/>
        <v>1</v>
      </c>
    </row>
    <row r="56" spans="1:55" x14ac:dyDescent="0.2">
      <c r="A56" s="1">
        <v>43683</v>
      </c>
      <c r="B56">
        <f>('Coho hourly counts 2005'!B56)*3</f>
        <v>6</v>
      </c>
      <c r="C56">
        <f>('Coho hourly counts 2005'!C56)*3</f>
        <v>3</v>
      </c>
      <c r="D56">
        <f>('Coho hourly counts 2005'!D56)*3</f>
        <v>3</v>
      </c>
      <c r="E56">
        <f>('Coho hourly counts 2005'!E56)*3</f>
        <v>18</v>
      </c>
      <c r="F56">
        <f>('Coho hourly counts 2005'!F56)*3</f>
        <v>3</v>
      </c>
      <c r="G56">
        <f>('Coho hourly counts 2005'!G56)*3</f>
        <v>3</v>
      </c>
      <c r="H56">
        <f>('Coho hourly counts 2005'!H56)*3</f>
        <v>0</v>
      </c>
      <c r="I56">
        <f>('Coho hourly counts 2005'!I56)*3</f>
        <v>3</v>
      </c>
      <c r="J56">
        <f>('Coho hourly counts 2005'!J56)*3</f>
        <v>-3</v>
      </c>
      <c r="K56">
        <f>('Coho hourly counts 2005'!K56)*3</f>
        <v>0</v>
      </c>
      <c r="L56">
        <f>('Coho hourly counts 2005'!L56)*3</f>
        <v>-3</v>
      </c>
      <c r="M56">
        <f>('Coho hourly counts 2005'!M56)*3</f>
        <v>0</v>
      </c>
      <c r="N56">
        <f>('Coho hourly counts 2005'!N56)*3</f>
        <v>-3</v>
      </c>
      <c r="O56">
        <f>('Coho hourly counts 2005'!O56)*3</f>
        <v>0</v>
      </c>
      <c r="P56">
        <f>('Coho hourly counts 2005'!P56)*3</f>
        <v>0</v>
      </c>
      <c r="Q56">
        <f>('Coho hourly counts 2005'!Q56)*3</f>
        <v>-3</v>
      </c>
      <c r="R56">
        <f>('Coho hourly counts 2005'!R56)*3</f>
        <v>12</v>
      </c>
      <c r="S56">
        <f>('Coho hourly counts 2005'!S56)*3</f>
        <v>9</v>
      </c>
      <c r="T56">
        <f>('Coho hourly counts 2005'!T56)*3</f>
        <v>3</v>
      </c>
      <c r="U56">
        <f>('Coho hourly counts 2005'!U56)*3</f>
        <v>18</v>
      </c>
      <c r="V56">
        <f>('Coho hourly counts 2005'!V56)*3</f>
        <v>6</v>
      </c>
      <c r="W56">
        <f>('Coho hourly counts 2005'!W56)*3</f>
        <v>3</v>
      </c>
      <c r="X56">
        <f>('Coho hourly counts 2005'!X56)*3</f>
        <v>3</v>
      </c>
      <c r="Y56">
        <f>('Coho hourly counts 2005'!Y56)*3</f>
        <v>9</v>
      </c>
      <c r="Z56">
        <f t="shared" si="4"/>
        <v>90</v>
      </c>
      <c r="AB56">
        <f t="shared" si="5"/>
        <v>90</v>
      </c>
      <c r="AC56">
        <f t="shared" si="6"/>
        <v>435.13043478260875</v>
      </c>
      <c r="AE56">
        <f t="shared" si="7"/>
        <v>24</v>
      </c>
      <c r="AF56">
        <f t="shared" si="8"/>
        <v>3.0217391304347827</v>
      </c>
      <c r="AG56">
        <f t="shared" si="19"/>
        <v>1</v>
      </c>
      <c r="AH56">
        <f t="shared" si="19"/>
        <v>0</v>
      </c>
      <c r="AI56">
        <f t="shared" si="19"/>
        <v>25</v>
      </c>
      <c r="AJ56">
        <f t="shared" si="19"/>
        <v>25</v>
      </c>
      <c r="AK56">
        <f t="shared" si="19"/>
        <v>0</v>
      </c>
      <c r="AL56">
        <f t="shared" si="19"/>
        <v>1</v>
      </c>
      <c r="AM56">
        <f t="shared" si="19"/>
        <v>1</v>
      </c>
      <c r="AN56">
        <f t="shared" si="19"/>
        <v>4</v>
      </c>
      <c r="AO56">
        <f t="shared" si="19"/>
        <v>1</v>
      </c>
      <c r="AP56">
        <f t="shared" si="19"/>
        <v>1</v>
      </c>
      <c r="AQ56">
        <f t="shared" si="19"/>
        <v>1</v>
      </c>
      <c r="AR56">
        <f t="shared" si="19"/>
        <v>1</v>
      </c>
      <c r="AS56">
        <f t="shared" si="19"/>
        <v>1</v>
      </c>
      <c r="AT56">
        <f t="shared" si="19"/>
        <v>0</v>
      </c>
      <c r="AU56">
        <f t="shared" si="19"/>
        <v>1</v>
      </c>
      <c r="AV56">
        <f t="shared" si="19"/>
        <v>25</v>
      </c>
      <c r="AW56">
        <f t="shared" si="10"/>
        <v>1</v>
      </c>
      <c r="AX56">
        <f t="shared" si="11"/>
        <v>4</v>
      </c>
      <c r="AY56">
        <f t="shared" si="12"/>
        <v>25</v>
      </c>
      <c r="AZ56">
        <f t="shared" si="13"/>
        <v>16</v>
      </c>
      <c r="BA56">
        <f t="shared" si="14"/>
        <v>1</v>
      </c>
      <c r="BB56">
        <f t="shared" si="15"/>
        <v>0</v>
      </c>
      <c r="BC56">
        <f t="shared" si="16"/>
        <v>4</v>
      </c>
    </row>
    <row r="57" spans="1:55" x14ac:dyDescent="0.2">
      <c r="A57" s="1">
        <v>43684</v>
      </c>
      <c r="B57">
        <f>('Coho hourly counts 2005'!B57)*3</f>
        <v>-6</v>
      </c>
      <c r="C57">
        <f>('Coho hourly counts 2005'!C57)*3</f>
        <v>0</v>
      </c>
      <c r="D57">
        <f>('Coho hourly counts 2005'!D57)*3</f>
        <v>3</v>
      </c>
      <c r="E57">
        <f>('Coho hourly counts 2005'!E57)*3</f>
        <v>0</v>
      </c>
      <c r="F57">
        <f>('Coho hourly counts 2005'!F57)*3</f>
        <v>12</v>
      </c>
      <c r="G57">
        <f>('Coho hourly counts 2005'!G57)*3</f>
        <v>0</v>
      </c>
      <c r="H57">
        <f>('Coho hourly counts 2005'!H57)*3</f>
        <v>3</v>
      </c>
      <c r="I57">
        <f>('Coho hourly counts 2005'!I57)*3</f>
        <v>6</v>
      </c>
      <c r="J57">
        <f>('Coho hourly counts 2005'!J57)*3</f>
        <v>-3</v>
      </c>
      <c r="K57">
        <f>('Coho hourly counts 2005'!K57)*3</f>
        <v>0</v>
      </c>
      <c r="L57">
        <f>('Coho hourly counts 2005'!L57)*3</f>
        <v>0</v>
      </c>
      <c r="M57">
        <f>('Coho hourly counts 2005'!M57)*3</f>
        <v>0</v>
      </c>
      <c r="N57">
        <f>('Coho hourly counts 2005'!N57)*3</f>
        <v>0</v>
      </c>
      <c r="O57">
        <f>('Coho hourly counts 2005'!O57)*3</f>
        <v>0</v>
      </c>
      <c r="P57">
        <f>('Coho hourly counts 2005'!P57)*3</f>
        <v>0</v>
      </c>
      <c r="Q57">
        <f>('Coho hourly counts 2005'!Q57)*3</f>
        <v>0</v>
      </c>
      <c r="R57">
        <f>('Coho hourly counts 2005'!R57)*3</f>
        <v>0</v>
      </c>
      <c r="S57">
        <f>('Coho hourly counts 2005'!S57)*3</f>
        <v>3</v>
      </c>
      <c r="T57">
        <f>('Coho hourly counts 2005'!T57)*3</f>
        <v>3</v>
      </c>
      <c r="U57">
        <f>('Coho hourly counts 2005'!U57)*3</f>
        <v>18</v>
      </c>
      <c r="V57">
        <f>('Coho hourly counts 2005'!V57)*3</f>
        <v>-3</v>
      </c>
      <c r="W57">
        <f>('Coho hourly counts 2005'!W57)*3</f>
        <v>12</v>
      </c>
      <c r="X57">
        <f>('Coho hourly counts 2005'!X57)*3</f>
        <v>3</v>
      </c>
      <c r="Y57">
        <f>('Coho hourly counts 2005'!Y57)*3</f>
        <v>9</v>
      </c>
      <c r="Z57">
        <f t="shared" si="4"/>
        <v>60</v>
      </c>
      <c r="AB57">
        <f t="shared" si="5"/>
        <v>60</v>
      </c>
      <c r="AC57">
        <f t="shared" si="6"/>
        <v>510.26086956521749</v>
      </c>
      <c r="AE57">
        <f t="shared" si="7"/>
        <v>24</v>
      </c>
      <c r="AF57">
        <f t="shared" si="8"/>
        <v>3.5434782608695654</v>
      </c>
      <c r="AG57">
        <f t="shared" si="19"/>
        <v>4</v>
      </c>
      <c r="AH57">
        <f t="shared" si="19"/>
        <v>1</v>
      </c>
      <c r="AI57">
        <f t="shared" si="19"/>
        <v>1</v>
      </c>
      <c r="AJ57">
        <f t="shared" si="19"/>
        <v>16</v>
      </c>
      <c r="AK57">
        <f t="shared" si="19"/>
        <v>16</v>
      </c>
      <c r="AL57">
        <f t="shared" si="19"/>
        <v>1</v>
      </c>
      <c r="AM57">
        <f t="shared" si="19"/>
        <v>1</v>
      </c>
      <c r="AN57">
        <f t="shared" si="19"/>
        <v>9</v>
      </c>
      <c r="AO57">
        <f t="shared" si="19"/>
        <v>1</v>
      </c>
      <c r="AP57">
        <f t="shared" si="19"/>
        <v>0</v>
      </c>
      <c r="AQ57">
        <f t="shared" si="19"/>
        <v>0</v>
      </c>
      <c r="AR57">
        <f t="shared" si="19"/>
        <v>0</v>
      </c>
      <c r="AS57">
        <f t="shared" si="19"/>
        <v>0</v>
      </c>
      <c r="AT57">
        <f t="shared" si="19"/>
        <v>0</v>
      </c>
      <c r="AU57">
        <f t="shared" si="19"/>
        <v>0</v>
      </c>
      <c r="AV57">
        <f t="shared" si="19"/>
        <v>0</v>
      </c>
      <c r="AW57">
        <f t="shared" si="10"/>
        <v>1</v>
      </c>
      <c r="AX57">
        <f t="shared" si="11"/>
        <v>0</v>
      </c>
      <c r="AY57">
        <f t="shared" si="12"/>
        <v>25</v>
      </c>
      <c r="AZ57">
        <f t="shared" si="13"/>
        <v>49</v>
      </c>
      <c r="BA57">
        <f t="shared" si="14"/>
        <v>25</v>
      </c>
      <c r="BB57">
        <f t="shared" si="15"/>
        <v>9</v>
      </c>
      <c r="BC57">
        <f t="shared" si="16"/>
        <v>4</v>
      </c>
    </row>
    <row r="58" spans="1:55" x14ac:dyDescent="0.2">
      <c r="A58" s="1">
        <v>43685</v>
      </c>
      <c r="B58">
        <f>('Coho hourly counts 2005'!B58)*3</f>
        <v>3</v>
      </c>
      <c r="C58">
        <f>('Coho hourly counts 2005'!C58)*3</f>
        <v>0</v>
      </c>
      <c r="D58">
        <f>('Coho hourly counts 2005'!D58)*3</f>
        <v>0</v>
      </c>
      <c r="E58">
        <f>('Coho hourly counts 2005'!E58)*3</f>
        <v>6</v>
      </c>
      <c r="F58">
        <f>('Coho hourly counts 2005'!F58)*3</f>
        <v>3</v>
      </c>
      <c r="G58">
        <f>('Coho hourly counts 2005'!G58)*3</f>
        <v>9</v>
      </c>
      <c r="H58">
        <f>('Coho hourly counts 2005'!H58)*3</f>
        <v>12</v>
      </c>
      <c r="I58">
        <f>('Coho hourly counts 2005'!I58)*3</f>
        <v>15</v>
      </c>
      <c r="J58">
        <f>('Coho hourly counts 2005'!J58)*3</f>
        <v>3</v>
      </c>
      <c r="K58">
        <f>('Coho hourly counts 2005'!K58)*3</f>
        <v>-3</v>
      </c>
      <c r="L58">
        <f>('Coho hourly counts 2005'!L58)*3</f>
        <v>6</v>
      </c>
      <c r="M58">
        <f>('Coho hourly counts 2005'!M58)*3</f>
        <v>6</v>
      </c>
      <c r="N58">
        <f>('Coho hourly counts 2005'!N58)*3</f>
        <v>3</v>
      </c>
      <c r="O58">
        <f>('Coho hourly counts 2005'!O58)*3</f>
        <v>0</v>
      </c>
      <c r="P58">
        <f>('Coho hourly counts 2005'!P58)*3</f>
        <v>0</v>
      </c>
      <c r="Q58">
        <f>('Coho hourly counts 2005'!Q58)*3</f>
        <v>-3</v>
      </c>
      <c r="R58">
        <f>('Coho hourly counts 2005'!R58)*3</f>
        <v>0</v>
      </c>
      <c r="S58">
        <f>('Coho hourly counts 2005'!S58)*3</f>
        <v>6</v>
      </c>
      <c r="T58">
        <f>('Coho hourly counts 2005'!T58)*3</f>
        <v>12</v>
      </c>
      <c r="U58">
        <f>('Coho hourly counts 2005'!U58)*3</f>
        <v>6</v>
      </c>
      <c r="V58">
        <f>('Coho hourly counts 2005'!V58)*3</f>
        <v>12</v>
      </c>
      <c r="W58">
        <f>('Coho hourly counts 2005'!W58)*3</f>
        <v>0</v>
      </c>
      <c r="X58">
        <f>('Coho hourly counts 2005'!X58)*3</f>
        <v>0</v>
      </c>
      <c r="Y58">
        <f>('Coho hourly counts 2005'!Y58)*3</f>
        <v>3</v>
      </c>
      <c r="Z58">
        <f t="shared" si="4"/>
        <v>99</v>
      </c>
      <c r="AB58">
        <f t="shared" si="5"/>
        <v>99</v>
      </c>
      <c r="AC58">
        <f t="shared" si="6"/>
        <v>244.17391304347828</v>
      </c>
      <c r="AE58">
        <f t="shared" si="7"/>
        <v>24</v>
      </c>
      <c r="AF58">
        <f t="shared" si="8"/>
        <v>1.6956521739130435</v>
      </c>
      <c r="AG58">
        <f t="shared" si="19"/>
        <v>1</v>
      </c>
      <c r="AH58">
        <f t="shared" si="19"/>
        <v>0</v>
      </c>
      <c r="AI58">
        <f t="shared" si="19"/>
        <v>4</v>
      </c>
      <c r="AJ58">
        <f t="shared" si="19"/>
        <v>1</v>
      </c>
      <c r="AK58">
        <f t="shared" si="19"/>
        <v>4</v>
      </c>
      <c r="AL58">
        <f t="shared" si="19"/>
        <v>1</v>
      </c>
      <c r="AM58">
        <f t="shared" si="19"/>
        <v>1</v>
      </c>
      <c r="AN58">
        <f t="shared" si="19"/>
        <v>16</v>
      </c>
      <c r="AO58">
        <f t="shared" si="19"/>
        <v>4</v>
      </c>
      <c r="AP58">
        <f t="shared" si="19"/>
        <v>9</v>
      </c>
      <c r="AQ58">
        <f t="shared" si="19"/>
        <v>0</v>
      </c>
      <c r="AR58">
        <f t="shared" si="19"/>
        <v>1</v>
      </c>
      <c r="AS58">
        <f t="shared" si="19"/>
        <v>1</v>
      </c>
      <c r="AT58">
        <f t="shared" si="19"/>
        <v>0</v>
      </c>
      <c r="AU58">
        <f t="shared" si="19"/>
        <v>1</v>
      </c>
      <c r="AV58">
        <f t="shared" si="19"/>
        <v>1</v>
      </c>
      <c r="AW58">
        <f t="shared" si="10"/>
        <v>4</v>
      </c>
      <c r="AX58">
        <f t="shared" si="11"/>
        <v>4</v>
      </c>
      <c r="AY58">
        <f t="shared" si="12"/>
        <v>4</v>
      </c>
      <c r="AZ58">
        <f t="shared" si="13"/>
        <v>4</v>
      </c>
      <c r="BA58">
        <f t="shared" si="14"/>
        <v>16</v>
      </c>
      <c r="BB58">
        <f t="shared" si="15"/>
        <v>0</v>
      </c>
      <c r="BC58">
        <f t="shared" si="16"/>
        <v>1</v>
      </c>
    </row>
    <row r="59" spans="1:55" x14ac:dyDescent="0.2">
      <c r="A59" s="1">
        <v>43686</v>
      </c>
      <c r="B59">
        <f>('Coho hourly counts 2005'!B59)*3</f>
        <v>12</v>
      </c>
      <c r="C59">
        <f>('Coho hourly counts 2005'!C59)*3</f>
        <v>39</v>
      </c>
      <c r="D59">
        <f>('Coho hourly counts 2005'!D59)*3</f>
        <v>6</v>
      </c>
      <c r="E59">
        <f>('Coho hourly counts 2005'!E59)*3</f>
        <v>3</v>
      </c>
      <c r="F59">
        <f>('Coho hourly counts 2005'!F59)*3</f>
        <v>3</v>
      </c>
      <c r="G59">
        <f>('Coho hourly counts 2005'!G59)*3</f>
        <v>0</v>
      </c>
      <c r="H59">
        <f>('Coho hourly counts 2005'!H59)*3</f>
        <v>3</v>
      </c>
      <c r="I59">
        <f>('Coho hourly counts 2005'!I59)*3</f>
        <v>6</v>
      </c>
      <c r="J59">
        <f>('Coho hourly counts 2005'!J59)*3</f>
        <v>3</v>
      </c>
      <c r="K59">
        <f>('Coho hourly counts 2005'!K59)*3</f>
        <v>0</v>
      </c>
      <c r="L59">
        <f>('Coho hourly counts 2005'!L59)*3</f>
        <v>0</v>
      </c>
      <c r="M59">
        <f>('Coho hourly counts 2005'!M59)*3</f>
        <v>0</v>
      </c>
      <c r="N59">
        <f>('Coho hourly counts 2005'!N59)*3</f>
        <v>0</v>
      </c>
      <c r="O59">
        <f>('Coho hourly counts 2005'!O59)*3</f>
        <v>0</v>
      </c>
      <c r="P59">
        <f>('Coho hourly counts 2005'!P59)*3</f>
        <v>9</v>
      </c>
      <c r="Q59">
        <f>('Coho hourly counts 2005'!Q59)*3</f>
        <v>3</v>
      </c>
      <c r="R59">
        <f>('Coho hourly counts 2005'!R59)*3</f>
        <v>0</v>
      </c>
      <c r="S59">
        <f>('Coho hourly counts 2005'!S59)*3</f>
        <v>0</v>
      </c>
      <c r="T59">
        <f>('Coho hourly counts 2005'!T59)*3</f>
        <v>6</v>
      </c>
      <c r="U59">
        <f>('Coho hourly counts 2005'!U59)*3</f>
        <v>12</v>
      </c>
      <c r="V59">
        <f>('Coho hourly counts 2005'!V59)*3</f>
        <v>27</v>
      </c>
      <c r="W59">
        <f>('Coho hourly counts 2005'!W59)*3</f>
        <v>48</v>
      </c>
      <c r="X59">
        <f>('Coho hourly counts 2005'!X59)*3</f>
        <v>15</v>
      </c>
      <c r="Y59">
        <f>('Coho hourly counts 2005'!Y59)*3</f>
        <v>30</v>
      </c>
      <c r="Z59">
        <f t="shared" si="4"/>
        <v>225</v>
      </c>
      <c r="AB59">
        <f t="shared" si="5"/>
        <v>225</v>
      </c>
      <c r="AC59">
        <f t="shared" si="6"/>
        <v>1408.6956521739132</v>
      </c>
      <c r="AE59">
        <f t="shared" si="7"/>
        <v>24</v>
      </c>
      <c r="AF59">
        <f t="shared" si="8"/>
        <v>9.7826086956521738</v>
      </c>
      <c r="AG59">
        <f t="shared" si="19"/>
        <v>81</v>
      </c>
      <c r="AH59">
        <f t="shared" si="19"/>
        <v>121</v>
      </c>
      <c r="AI59">
        <f t="shared" si="19"/>
        <v>1</v>
      </c>
      <c r="AJ59">
        <f t="shared" si="19"/>
        <v>0</v>
      </c>
      <c r="AK59">
        <f t="shared" si="19"/>
        <v>1</v>
      </c>
      <c r="AL59">
        <f t="shared" si="19"/>
        <v>1</v>
      </c>
      <c r="AM59">
        <f t="shared" si="19"/>
        <v>1</v>
      </c>
      <c r="AN59">
        <f t="shared" si="19"/>
        <v>1</v>
      </c>
      <c r="AO59">
        <f t="shared" si="19"/>
        <v>1</v>
      </c>
      <c r="AP59">
        <f t="shared" si="19"/>
        <v>0</v>
      </c>
      <c r="AQ59">
        <f t="shared" si="19"/>
        <v>0</v>
      </c>
      <c r="AR59">
        <f t="shared" si="19"/>
        <v>0</v>
      </c>
      <c r="AS59">
        <f t="shared" si="19"/>
        <v>0</v>
      </c>
      <c r="AT59">
        <f t="shared" si="19"/>
        <v>9</v>
      </c>
      <c r="AU59">
        <f t="shared" si="19"/>
        <v>4</v>
      </c>
      <c r="AV59">
        <f t="shared" si="19"/>
        <v>1</v>
      </c>
      <c r="AW59">
        <f t="shared" si="10"/>
        <v>0</v>
      </c>
      <c r="AX59">
        <f t="shared" si="11"/>
        <v>4</v>
      </c>
      <c r="AY59">
        <f t="shared" si="12"/>
        <v>4</v>
      </c>
      <c r="AZ59">
        <f t="shared" si="13"/>
        <v>25</v>
      </c>
      <c r="BA59">
        <f t="shared" si="14"/>
        <v>49</v>
      </c>
      <c r="BB59">
        <f t="shared" si="15"/>
        <v>121</v>
      </c>
      <c r="BC59">
        <f t="shared" si="16"/>
        <v>25</v>
      </c>
    </row>
    <row r="60" spans="1:55" x14ac:dyDescent="0.2">
      <c r="A60" s="1">
        <v>43687</v>
      </c>
      <c r="B60">
        <f>('Coho hourly counts 2005'!B60)*3</f>
        <v>27</v>
      </c>
      <c r="C60">
        <f>('Coho hourly counts 2005'!C60)*3</f>
        <v>18</v>
      </c>
      <c r="D60">
        <f>('Coho hourly counts 2005'!D60)*3</f>
        <v>45</v>
      </c>
      <c r="E60">
        <f>('Coho hourly counts 2005'!E60)*3</f>
        <v>9</v>
      </c>
      <c r="F60">
        <f>('Coho hourly counts 2005'!F60)*3</f>
        <v>3</v>
      </c>
      <c r="G60">
        <f>('Coho hourly counts 2005'!G60)*3</f>
        <v>0</v>
      </c>
      <c r="H60">
        <f>('Coho hourly counts 2005'!H60)*3</f>
        <v>9</v>
      </c>
      <c r="I60">
        <f>('Coho hourly counts 2005'!I60)*3</f>
        <v>-6</v>
      </c>
      <c r="J60">
        <f>('Coho hourly counts 2005'!J60)*3</f>
        <v>0</v>
      </c>
      <c r="K60">
        <f>('Coho hourly counts 2005'!K60)*3</f>
        <v>0</v>
      </c>
      <c r="L60">
        <f>('Coho hourly counts 2005'!L60)*3</f>
        <v>0</v>
      </c>
      <c r="M60">
        <f>('Coho hourly counts 2005'!M60)*3</f>
        <v>3</v>
      </c>
      <c r="N60">
        <f>('Coho hourly counts 2005'!N60)*3</f>
        <v>3</v>
      </c>
      <c r="O60">
        <f>('Coho hourly counts 2005'!O60)*3</f>
        <v>0</v>
      </c>
      <c r="P60">
        <f>('Coho hourly counts 2005'!P60)*3</f>
        <v>3</v>
      </c>
      <c r="Q60">
        <f>('Coho hourly counts 2005'!Q60)*3</f>
        <v>12</v>
      </c>
      <c r="R60">
        <f>('Coho hourly counts 2005'!R60)*3</f>
        <v>0</v>
      </c>
      <c r="S60">
        <f>('Coho hourly counts 2005'!S60)*3</f>
        <v>6</v>
      </c>
      <c r="T60">
        <f>('Coho hourly counts 2005'!T60)*3</f>
        <v>6</v>
      </c>
      <c r="U60">
        <f>('Coho hourly counts 2005'!U60)*3</f>
        <v>0</v>
      </c>
      <c r="V60">
        <f>('Coho hourly counts 2005'!V60)*3</f>
        <v>6</v>
      </c>
      <c r="W60">
        <f>('Coho hourly counts 2005'!W60)*3</f>
        <v>3</v>
      </c>
      <c r="X60">
        <f>('Coho hourly counts 2005'!X60)*3</f>
        <v>3</v>
      </c>
      <c r="Y60">
        <f>('Coho hourly counts 2005'!Y60)*3</f>
        <v>0</v>
      </c>
      <c r="Z60">
        <f t="shared" si="4"/>
        <v>150</v>
      </c>
      <c r="AB60">
        <f t="shared" si="5"/>
        <v>150</v>
      </c>
      <c r="AC60">
        <f t="shared" si="6"/>
        <v>998.60869565217411</v>
      </c>
      <c r="AE60">
        <f t="shared" si="7"/>
        <v>24</v>
      </c>
      <c r="AF60">
        <f t="shared" si="8"/>
        <v>6.9347826086956523</v>
      </c>
      <c r="AG60">
        <f t="shared" si="19"/>
        <v>9</v>
      </c>
      <c r="AH60">
        <f t="shared" si="19"/>
        <v>81</v>
      </c>
      <c r="AI60">
        <f t="shared" si="19"/>
        <v>144</v>
      </c>
      <c r="AJ60">
        <f t="shared" si="19"/>
        <v>4</v>
      </c>
      <c r="AK60">
        <f t="shared" si="19"/>
        <v>1</v>
      </c>
      <c r="AL60">
        <f t="shared" si="19"/>
        <v>9</v>
      </c>
      <c r="AM60">
        <f t="shared" si="19"/>
        <v>25</v>
      </c>
      <c r="AN60">
        <f t="shared" si="19"/>
        <v>4</v>
      </c>
      <c r="AO60">
        <f t="shared" si="19"/>
        <v>0</v>
      </c>
      <c r="AP60">
        <f t="shared" si="19"/>
        <v>0</v>
      </c>
      <c r="AQ60">
        <f t="shared" si="19"/>
        <v>1</v>
      </c>
      <c r="AR60">
        <f t="shared" si="19"/>
        <v>0</v>
      </c>
      <c r="AS60">
        <f t="shared" si="19"/>
        <v>1</v>
      </c>
      <c r="AT60">
        <f t="shared" si="19"/>
        <v>1</v>
      </c>
      <c r="AU60">
        <f t="shared" si="19"/>
        <v>9</v>
      </c>
      <c r="AV60">
        <f t="shared" si="19"/>
        <v>16</v>
      </c>
      <c r="AW60">
        <f t="shared" si="10"/>
        <v>4</v>
      </c>
      <c r="AX60">
        <f t="shared" si="11"/>
        <v>0</v>
      </c>
      <c r="AY60">
        <f t="shared" si="12"/>
        <v>4</v>
      </c>
      <c r="AZ60">
        <f t="shared" si="13"/>
        <v>4</v>
      </c>
      <c r="BA60">
        <f t="shared" si="14"/>
        <v>1</v>
      </c>
      <c r="BB60">
        <f t="shared" si="15"/>
        <v>0</v>
      </c>
      <c r="BC60">
        <f t="shared" si="16"/>
        <v>1</v>
      </c>
    </row>
    <row r="61" spans="1:55" x14ac:dyDescent="0.2">
      <c r="A61" s="1">
        <v>43688</v>
      </c>
      <c r="B61">
        <f>('Coho hourly counts 2005'!B61)*3</f>
        <v>18</v>
      </c>
      <c r="C61">
        <f>('Coho hourly counts 2005'!C61)*3</f>
        <v>30</v>
      </c>
      <c r="D61">
        <f>('Coho hourly counts 2005'!D61)*3</f>
        <v>15</v>
      </c>
      <c r="E61">
        <f>('Coho hourly counts 2005'!E61)*3</f>
        <v>12</v>
      </c>
      <c r="F61">
        <f>('Coho hourly counts 2005'!F61)*3</f>
        <v>0</v>
      </c>
      <c r="G61">
        <f>('Coho hourly counts 2005'!G61)*3</f>
        <v>0</v>
      </c>
      <c r="H61">
        <f>('Coho hourly counts 2005'!H61)*3</f>
        <v>6</v>
      </c>
      <c r="I61">
        <f>('Coho hourly counts 2005'!I61)*3</f>
        <v>12</v>
      </c>
      <c r="J61">
        <f>('Coho hourly counts 2005'!J61)*3</f>
        <v>-3</v>
      </c>
      <c r="K61">
        <f>('Coho hourly counts 2005'!K61)*3</f>
        <v>3</v>
      </c>
      <c r="L61">
        <f>('Coho hourly counts 2005'!L61)*3</f>
        <v>0</v>
      </c>
      <c r="M61">
        <f>('Coho hourly counts 2005'!M61)*3</f>
        <v>0</v>
      </c>
      <c r="N61">
        <f>('Coho hourly counts 2005'!N61)*3</f>
        <v>3</v>
      </c>
      <c r="O61">
        <f>('Coho hourly counts 2005'!O61)*3</f>
        <v>0</v>
      </c>
      <c r="P61">
        <f>('Coho hourly counts 2005'!P61)*3</f>
        <v>-3</v>
      </c>
      <c r="Q61">
        <f>('Coho hourly counts 2005'!Q61)*3</f>
        <v>9</v>
      </c>
      <c r="R61">
        <f>('Coho hourly counts 2005'!R61)*3</f>
        <v>6</v>
      </c>
      <c r="S61">
        <f>('Coho hourly counts 2005'!S61)*3</f>
        <v>60</v>
      </c>
      <c r="T61">
        <f>('Coho hourly counts 2005'!T61)*3</f>
        <v>27</v>
      </c>
      <c r="U61">
        <f>('Coho hourly counts 2005'!U61)*3</f>
        <v>12</v>
      </c>
      <c r="V61">
        <f>('Coho hourly counts 2005'!V61)*3</f>
        <v>0</v>
      </c>
      <c r="W61">
        <f>('Coho hourly counts 2005'!W61)*3</f>
        <v>9</v>
      </c>
      <c r="X61">
        <f>('Coho hourly counts 2005'!X61)*3</f>
        <v>0</v>
      </c>
      <c r="Y61">
        <f>('Coho hourly counts 2005'!Y61)*3</f>
        <v>12</v>
      </c>
      <c r="Z61">
        <f t="shared" si="4"/>
        <v>228</v>
      </c>
      <c r="AB61">
        <f t="shared" si="5"/>
        <v>228</v>
      </c>
      <c r="AC61">
        <f t="shared" si="6"/>
        <v>1990.9565217391307</v>
      </c>
      <c r="AE61">
        <f t="shared" si="7"/>
        <v>24</v>
      </c>
      <c r="AF61">
        <f t="shared" si="8"/>
        <v>13.826086956521738</v>
      </c>
      <c r="AG61">
        <f t="shared" si="19"/>
        <v>16</v>
      </c>
      <c r="AH61">
        <f t="shared" si="19"/>
        <v>25</v>
      </c>
      <c r="AI61">
        <f t="shared" si="19"/>
        <v>1</v>
      </c>
      <c r="AJ61">
        <f t="shared" si="19"/>
        <v>16</v>
      </c>
      <c r="AK61">
        <f t="shared" si="19"/>
        <v>0</v>
      </c>
      <c r="AL61">
        <f t="shared" si="19"/>
        <v>4</v>
      </c>
      <c r="AM61">
        <f t="shared" si="19"/>
        <v>4</v>
      </c>
      <c r="AN61">
        <f t="shared" si="19"/>
        <v>25</v>
      </c>
      <c r="AO61">
        <f t="shared" si="19"/>
        <v>4</v>
      </c>
      <c r="AP61">
        <f t="shared" si="19"/>
        <v>1</v>
      </c>
      <c r="AQ61">
        <f t="shared" si="19"/>
        <v>0</v>
      </c>
      <c r="AR61">
        <f t="shared" si="19"/>
        <v>1</v>
      </c>
      <c r="AS61">
        <f t="shared" si="19"/>
        <v>1</v>
      </c>
      <c r="AT61">
        <f t="shared" si="19"/>
        <v>1</v>
      </c>
      <c r="AU61">
        <f t="shared" si="19"/>
        <v>16</v>
      </c>
      <c r="AV61">
        <f t="shared" si="19"/>
        <v>1</v>
      </c>
      <c r="AW61">
        <f t="shared" si="10"/>
        <v>324</v>
      </c>
      <c r="AX61">
        <f t="shared" si="11"/>
        <v>121</v>
      </c>
      <c r="AY61">
        <f t="shared" si="12"/>
        <v>25</v>
      </c>
      <c r="AZ61">
        <f t="shared" si="13"/>
        <v>16</v>
      </c>
      <c r="BA61">
        <f t="shared" si="14"/>
        <v>9</v>
      </c>
      <c r="BB61">
        <f t="shared" si="15"/>
        <v>9</v>
      </c>
      <c r="BC61">
        <f t="shared" si="16"/>
        <v>16</v>
      </c>
    </row>
    <row r="62" spans="1:55" x14ac:dyDescent="0.2">
      <c r="A62" s="1">
        <v>43689</v>
      </c>
      <c r="B62">
        <f>('Coho hourly counts 2005'!B62)*3</f>
        <v>75</v>
      </c>
      <c r="C62">
        <f>('Coho hourly counts 2005'!C62)*3</f>
        <v>66</v>
      </c>
      <c r="D62">
        <f>('Coho hourly counts 2005'!D62)*3</f>
        <v>9</v>
      </c>
      <c r="E62">
        <f>('Coho hourly counts 2005'!E62)*3</f>
        <v>12</v>
      </c>
      <c r="F62">
        <f>('Coho hourly counts 2005'!F62)*3</f>
        <v>0</v>
      </c>
      <c r="G62">
        <f>('Coho hourly counts 2005'!G62)*3</f>
        <v>6</v>
      </c>
      <c r="H62">
        <f>('Coho hourly counts 2005'!H62)*3</f>
        <v>-3</v>
      </c>
      <c r="I62">
        <f>('Coho hourly counts 2005'!I62)*3</f>
        <v>9</v>
      </c>
      <c r="J62">
        <f>('Coho hourly counts 2005'!J62)*3</f>
        <v>6</v>
      </c>
      <c r="K62">
        <f>('Coho hourly counts 2005'!K62)*3</f>
        <v>0</v>
      </c>
      <c r="L62">
        <f>('Coho hourly counts 2005'!L62)*3</f>
        <v>0</v>
      </c>
      <c r="M62">
        <f>('Coho hourly counts 2005'!M62)*3</f>
        <v>3</v>
      </c>
      <c r="N62">
        <f>('Coho hourly counts 2005'!N62)*3</f>
        <v>0</v>
      </c>
      <c r="O62">
        <f>('Coho hourly counts 2005'!O62)*3</f>
        <v>0</v>
      </c>
      <c r="P62">
        <f>('Coho hourly counts 2005'!P62)*3</f>
        <v>21</v>
      </c>
      <c r="Q62">
        <f>('Coho hourly counts 2005'!Q62)*3</f>
        <v>33</v>
      </c>
      <c r="R62">
        <f>('Coho hourly counts 2005'!R62)*3</f>
        <v>90</v>
      </c>
      <c r="S62">
        <f>('Coho hourly counts 2005'!S62)*3</f>
        <v>9</v>
      </c>
      <c r="T62">
        <f>('Coho hourly counts 2005'!T62)*3</f>
        <v>33</v>
      </c>
      <c r="U62">
        <f>('Coho hourly counts 2005'!U62)*3</f>
        <v>0</v>
      </c>
      <c r="V62">
        <f>('Coho hourly counts 2005'!V62)*3</f>
        <v>0</v>
      </c>
      <c r="W62">
        <f>('Coho hourly counts 2005'!W62)*3</f>
        <v>0</v>
      </c>
      <c r="X62">
        <f>('Coho hourly counts 2005'!X62)*3</f>
        <v>0</v>
      </c>
      <c r="Y62">
        <f>('Coho hourly counts 2005'!Y62)*3</f>
        <v>0</v>
      </c>
      <c r="Z62">
        <f t="shared" si="4"/>
        <v>369</v>
      </c>
      <c r="AB62">
        <f t="shared" si="5"/>
        <v>369</v>
      </c>
      <c r="AC62">
        <f t="shared" si="6"/>
        <v>5518.9565217391309</v>
      </c>
      <c r="AE62">
        <f t="shared" si="7"/>
        <v>24</v>
      </c>
      <c r="AF62">
        <f t="shared" si="8"/>
        <v>38.326086956521742</v>
      </c>
      <c r="AG62">
        <f t="shared" si="19"/>
        <v>9</v>
      </c>
      <c r="AH62">
        <f t="shared" si="19"/>
        <v>361</v>
      </c>
      <c r="AI62">
        <f t="shared" si="19"/>
        <v>1</v>
      </c>
      <c r="AJ62">
        <f t="shared" si="19"/>
        <v>16</v>
      </c>
      <c r="AK62">
        <f t="shared" si="19"/>
        <v>4</v>
      </c>
      <c r="AL62">
        <f t="shared" si="19"/>
        <v>9</v>
      </c>
      <c r="AM62">
        <f t="shared" si="19"/>
        <v>16</v>
      </c>
      <c r="AN62">
        <f t="shared" si="19"/>
        <v>1</v>
      </c>
      <c r="AO62">
        <f t="shared" si="19"/>
        <v>4</v>
      </c>
      <c r="AP62">
        <f t="shared" si="19"/>
        <v>0</v>
      </c>
      <c r="AQ62">
        <f t="shared" si="19"/>
        <v>1</v>
      </c>
      <c r="AR62">
        <f t="shared" si="19"/>
        <v>1</v>
      </c>
      <c r="AS62">
        <f t="shared" si="19"/>
        <v>0</v>
      </c>
      <c r="AT62">
        <f t="shared" si="19"/>
        <v>49</v>
      </c>
      <c r="AU62">
        <f t="shared" si="19"/>
        <v>16</v>
      </c>
      <c r="AV62">
        <f t="shared" si="19"/>
        <v>361</v>
      </c>
      <c r="AW62">
        <f t="shared" si="10"/>
        <v>729</v>
      </c>
      <c r="AX62">
        <f t="shared" si="11"/>
        <v>64</v>
      </c>
      <c r="AY62">
        <f t="shared" si="12"/>
        <v>121</v>
      </c>
      <c r="AZ62">
        <f t="shared" si="13"/>
        <v>0</v>
      </c>
      <c r="BA62">
        <f t="shared" si="14"/>
        <v>0</v>
      </c>
      <c r="BB62">
        <f t="shared" si="15"/>
        <v>0</v>
      </c>
      <c r="BC62">
        <f t="shared" si="16"/>
        <v>0</v>
      </c>
    </row>
    <row r="63" spans="1:55" x14ac:dyDescent="0.2">
      <c r="A63" s="1">
        <v>43690</v>
      </c>
      <c r="B63">
        <f>('Coho hourly counts 2005'!B63)*3</f>
        <v>18</v>
      </c>
      <c r="C63">
        <f>('Coho hourly counts 2005'!C63)*3</f>
        <v>36</v>
      </c>
      <c r="D63">
        <f>('Coho hourly counts 2005'!D63)*3</f>
        <v>27</v>
      </c>
      <c r="E63">
        <f>('Coho hourly counts 2005'!E63)*3</f>
        <v>36</v>
      </c>
      <c r="F63">
        <f>('Coho hourly counts 2005'!F63)*3</f>
        <v>0</v>
      </c>
      <c r="G63">
        <f>('Coho hourly counts 2005'!G63)*3</f>
        <v>3</v>
      </c>
      <c r="H63">
        <f>('Coho hourly counts 2005'!H63)*3</f>
        <v>6</v>
      </c>
      <c r="I63">
        <f>('Coho hourly counts 2005'!I63)*3</f>
        <v>3</v>
      </c>
      <c r="J63">
        <f>('Coho hourly counts 2005'!J63)*3</f>
        <v>0</v>
      </c>
      <c r="K63">
        <f>('Coho hourly counts 2005'!K63)*3</f>
        <v>0</v>
      </c>
      <c r="L63">
        <f>('Coho hourly counts 2005'!L63)*3</f>
        <v>3</v>
      </c>
      <c r="M63">
        <f>('Coho hourly counts 2005'!M63)*3</f>
        <v>0</v>
      </c>
      <c r="N63">
        <f>('Coho hourly counts 2005'!N63)*3</f>
        <v>9</v>
      </c>
      <c r="O63">
        <f>('Coho hourly counts 2005'!O63)*3</f>
        <v>42</v>
      </c>
      <c r="P63">
        <f>('Coho hourly counts 2005'!P63)*3</f>
        <v>3</v>
      </c>
      <c r="Q63">
        <f>('Coho hourly counts 2005'!Q63)*3</f>
        <v>87</v>
      </c>
      <c r="R63">
        <f>('Coho hourly counts 2005'!R63)*3</f>
        <v>15</v>
      </c>
      <c r="S63">
        <f>('Coho hourly counts 2005'!S63)*3</f>
        <v>0</v>
      </c>
      <c r="T63">
        <f>('Coho hourly counts 2005'!T63)*3</f>
        <v>165</v>
      </c>
      <c r="U63">
        <f>('Coho hourly counts 2005'!U63)*3</f>
        <v>-3</v>
      </c>
      <c r="V63">
        <f>('Coho hourly counts 2005'!V63)*3</f>
        <v>21</v>
      </c>
      <c r="W63">
        <f>('Coho hourly counts 2005'!W63)*3</f>
        <v>0</v>
      </c>
      <c r="X63">
        <f>('Coho hourly counts 2005'!X63)*3</f>
        <v>12</v>
      </c>
      <c r="Y63">
        <f>('Coho hourly counts 2005'!Y63)*3</f>
        <v>15</v>
      </c>
      <c r="Z63">
        <f t="shared" si="4"/>
        <v>498</v>
      </c>
      <c r="AB63">
        <f t="shared" si="5"/>
        <v>498</v>
      </c>
      <c r="AC63">
        <f t="shared" si="6"/>
        <v>25603.826086956527</v>
      </c>
      <c r="AE63">
        <f t="shared" si="7"/>
        <v>24</v>
      </c>
      <c r="AF63">
        <f t="shared" si="8"/>
        <v>177.80434782608697</v>
      </c>
      <c r="AG63">
        <f t="shared" si="19"/>
        <v>36</v>
      </c>
      <c r="AH63">
        <f t="shared" si="19"/>
        <v>9</v>
      </c>
      <c r="AI63">
        <f t="shared" si="19"/>
        <v>9</v>
      </c>
      <c r="AJ63">
        <f t="shared" si="19"/>
        <v>144</v>
      </c>
      <c r="AK63">
        <f t="shared" si="19"/>
        <v>1</v>
      </c>
      <c r="AL63">
        <f t="shared" si="19"/>
        <v>1</v>
      </c>
      <c r="AM63">
        <f t="shared" si="19"/>
        <v>1</v>
      </c>
      <c r="AN63">
        <f t="shared" si="19"/>
        <v>1</v>
      </c>
      <c r="AO63">
        <f t="shared" si="19"/>
        <v>0</v>
      </c>
      <c r="AP63">
        <f t="shared" si="19"/>
        <v>1</v>
      </c>
      <c r="AQ63">
        <f t="shared" si="19"/>
        <v>1</v>
      </c>
      <c r="AR63">
        <f t="shared" si="19"/>
        <v>9</v>
      </c>
      <c r="AS63">
        <f t="shared" si="19"/>
        <v>121</v>
      </c>
      <c r="AT63">
        <f t="shared" si="19"/>
        <v>169</v>
      </c>
      <c r="AU63">
        <f t="shared" si="19"/>
        <v>784</v>
      </c>
      <c r="AV63">
        <f t="shared" si="19"/>
        <v>576</v>
      </c>
      <c r="AW63">
        <f t="shared" si="10"/>
        <v>25</v>
      </c>
      <c r="AX63">
        <f t="shared" si="11"/>
        <v>3025</v>
      </c>
      <c r="AY63">
        <f t="shared" si="12"/>
        <v>3136</v>
      </c>
      <c r="AZ63">
        <f t="shared" si="13"/>
        <v>64</v>
      </c>
      <c r="BA63">
        <f t="shared" si="14"/>
        <v>49</v>
      </c>
      <c r="BB63">
        <f t="shared" si="15"/>
        <v>16</v>
      </c>
      <c r="BC63">
        <f t="shared" si="16"/>
        <v>1</v>
      </c>
    </row>
    <row r="64" spans="1:55" x14ac:dyDescent="0.2">
      <c r="A64" s="1">
        <v>43691</v>
      </c>
      <c r="B64">
        <f>('Coho hourly counts 2005'!B64)*3</f>
        <v>177</v>
      </c>
      <c r="C64">
        <f>('Coho hourly counts 2005'!C64)*3</f>
        <v>60</v>
      </c>
      <c r="D64">
        <f>('Coho hourly counts 2005'!D64)*3</f>
        <v>66</v>
      </c>
      <c r="E64">
        <f>('Coho hourly counts 2005'!E64)*3</f>
        <v>3</v>
      </c>
      <c r="F64">
        <f>('Coho hourly counts 2005'!F64)*3</f>
        <v>9</v>
      </c>
      <c r="G64">
        <f>('Coho hourly counts 2005'!G64)*3</f>
        <v>3</v>
      </c>
      <c r="H64">
        <f>('Coho hourly counts 2005'!H64)*3</f>
        <v>0</v>
      </c>
      <c r="I64">
        <f>('Coho hourly counts 2005'!I64)*3</f>
        <v>12</v>
      </c>
      <c r="J64">
        <f>('Coho hourly counts 2005'!J64)*3</f>
        <v>0</v>
      </c>
      <c r="K64">
        <f>('Coho hourly counts 2005'!K64)*3</f>
        <v>3</v>
      </c>
      <c r="L64">
        <f>('Coho hourly counts 2005'!L64)*3</f>
        <v>0</v>
      </c>
      <c r="M64">
        <f>('Coho hourly counts 2005'!M64)*3</f>
        <v>9</v>
      </c>
      <c r="N64">
        <f>('Coho hourly counts 2005'!N64)*3</f>
        <v>3</v>
      </c>
      <c r="O64">
        <f>('Coho hourly counts 2005'!O64)*3</f>
        <v>-9</v>
      </c>
      <c r="P64">
        <f>('Coho hourly counts 2005'!P64)*3</f>
        <v>3</v>
      </c>
      <c r="Q64">
        <f>('Coho hourly counts 2005'!Q64)*3</f>
        <v>3</v>
      </c>
      <c r="R64">
        <f>('Coho hourly counts 2005'!R64)*3</f>
        <v>6</v>
      </c>
      <c r="S64">
        <f>('Coho hourly counts 2005'!S64)*3</f>
        <v>177</v>
      </c>
      <c r="T64">
        <f>('Coho hourly counts 2005'!T64)*3</f>
        <v>0</v>
      </c>
      <c r="U64">
        <f>('Coho hourly counts 2005'!U64)*3</f>
        <v>159</v>
      </c>
      <c r="V64">
        <f>('Coho hourly counts 2005'!V64)*3</f>
        <v>15</v>
      </c>
      <c r="W64">
        <f>('Coho hourly counts 2005'!W64)*3</f>
        <v>3</v>
      </c>
      <c r="X64">
        <f>('Coho hourly counts 2005'!X64)*3</f>
        <v>0</v>
      </c>
      <c r="Y64">
        <f>('Coho hourly counts 2005'!Y64)*3</f>
        <v>39</v>
      </c>
      <c r="Z64">
        <f t="shared" si="4"/>
        <v>741</v>
      </c>
      <c r="AB64">
        <f t="shared" si="5"/>
        <v>741</v>
      </c>
      <c r="AC64">
        <f t="shared" si="6"/>
        <v>44089.043478260872</v>
      </c>
      <c r="AE64">
        <f t="shared" si="7"/>
        <v>24</v>
      </c>
      <c r="AF64">
        <f t="shared" si="8"/>
        <v>306.17391304347825</v>
      </c>
      <c r="AG64">
        <f t="shared" si="19"/>
        <v>1521</v>
      </c>
      <c r="AH64">
        <f t="shared" si="19"/>
        <v>4</v>
      </c>
      <c r="AI64">
        <f t="shared" si="19"/>
        <v>441</v>
      </c>
      <c r="AJ64">
        <f t="shared" si="19"/>
        <v>4</v>
      </c>
      <c r="AK64">
        <f t="shared" si="19"/>
        <v>4</v>
      </c>
      <c r="AL64">
        <f t="shared" si="19"/>
        <v>1</v>
      </c>
      <c r="AM64">
        <f t="shared" si="19"/>
        <v>16</v>
      </c>
      <c r="AN64">
        <f t="shared" si="19"/>
        <v>16</v>
      </c>
      <c r="AO64">
        <f t="shared" si="19"/>
        <v>1</v>
      </c>
      <c r="AP64">
        <f t="shared" si="19"/>
        <v>1</v>
      </c>
      <c r="AQ64">
        <f t="shared" si="19"/>
        <v>9</v>
      </c>
      <c r="AR64">
        <f t="shared" si="19"/>
        <v>4</v>
      </c>
      <c r="AS64">
        <f t="shared" si="19"/>
        <v>16</v>
      </c>
      <c r="AT64">
        <f t="shared" si="19"/>
        <v>16</v>
      </c>
      <c r="AU64">
        <f t="shared" si="19"/>
        <v>0</v>
      </c>
      <c r="AV64">
        <f t="shared" si="19"/>
        <v>1</v>
      </c>
      <c r="AW64">
        <f t="shared" si="10"/>
        <v>3249</v>
      </c>
      <c r="AX64">
        <f t="shared" si="11"/>
        <v>3481</v>
      </c>
      <c r="AY64">
        <f t="shared" si="12"/>
        <v>2809</v>
      </c>
      <c r="AZ64">
        <f t="shared" si="13"/>
        <v>2304</v>
      </c>
      <c r="BA64">
        <f t="shared" si="14"/>
        <v>16</v>
      </c>
      <c r="BB64">
        <f t="shared" si="15"/>
        <v>1</v>
      </c>
      <c r="BC64">
        <f t="shared" si="16"/>
        <v>169</v>
      </c>
    </row>
    <row r="65" spans="1:55" x14ac:dyDescent="0.2">
      <c r="A65" s="1">
        <v>43692</v>
      </c>
      <c r="B65">
        <f>('Coho hourly counts 2005'!B65)*3</f>
        <v>120</v>
      </c>
      <c r="C65">
        <f>('Coho hourly counts 2005'!C65)*3</f>
        <v>66</v>
      </c>
      <c r="D65">
        <f>('Coho hourly counts 2005'!D65)*3</f>
        <v>27</v>
      </c>
      <c r="E65">
        <f>('Coho hourly counts 2005'!E65)*3</f>
        <v>12</v>
      </c>
      <c r="F65">
        <f>('Coho hourly counts 2005'!F65)*3</f>
        <v>24</v>
      </c>
      <c r="G65">
        <f>('Coho hourly counts 2005'!G65)*3</f>
        <v>9</v>
      </c>
      <c r="H65">
        <f>('Coho hourly counts 2005'!H65)*3</f>
        <v>9</v>
      </c>
      <c r="I65">
        <f>('Coho hourly counts 2005'!I65)*3</f>
        <v>3</v>
      </c>
      <c r="J65">
        <f>('Coho hourly counts 2005'!J65)*3</f>
        <v>-3</v>
      </c>
      <c r="K65">
        <f>('Coho hourly counts 2005'!K65)*3</f>
        <v>3</v>
      </c>
      <c r="L65">
        <f>('Coho hourly counts 2005'!L65)*3</f>
        <v>6</v>
      </c>
      <c r="M65">
        <f>('Coho hourly counts 2005'!M65)*3</f>
        <v>0</v>
      </c>
      <c r="N65">
        <f>('Coho hourly counts 2005'!N65)*3</f>
        <v>12</v>
      </c>
      <c r="O65">
        <f>('Coho hourly counts 2005'!O65)*3</f>
        <v>6</v>
      </c>
      <c r="P65">
        <f>('Coho hourly counts 2005'!P65)*3</f>
        <v>21</v>
      </c>
      <c r="Q65">
        <f>('Coho hourly counts 2005'!Q65)*3</f>
        <v>9</v>
      </c>
      <c r="R65">
        <f>('Coho hourly counts 2005'!R65)*3</f>
        <v>156</v>
      </c>
      <c r="S65">
        <f>('Coho hourly counts 2005'!S65)*3</f>
        <v>90</v>
      </c>
      <c r="T65">
        <f>('Coho hourly counts 2005'!T65)*3</f>
        <v>69</v>
      </c>
      <c r="U65">
        <f>('Coho hourly counts 2005'!U65)*3</f>
        <v>63</v>
      </c>
      <c r="V65">
        <f>('Coho hourly counts 2005'!V65)*3</f>
        <v>39</v>
      </c>
      <c r="W65">
        <f>('Coho hourly counts 2005'!W65)*3</f>
        <v>3</v>
      </c>
      <c r="X65">
        <f>('Coho hourly counts 2005'!X65)*3</f>
        <v>0</v>
      </c>
      <c r="Y65">
        <f>('Coho hourly counts 2005'!Y65)*3</f>
        <v>0</v>
      </c>
      <c r="Z65">
        <f t="shared" si="4"/>
        <v>744</v>
      </c>
      <c r="AB65">
        <f t="shared" si="5"/>
        <v>744</v>
      </c>
      <c r="AC65">
        <f t="shared" si="6"/>
        <v>11845.565217391306</v>
      </c>
      <c r="AE65">
        <f t="shared" si="7"/>
        <v>24</v>
      </c>
      <c r="AF65">
        <f t="shared" si="8"/>
        <v>82.260869565217391</v>
      </c>
      <c r="AG65">
        <f t="shared" si="19"/>
        <v>324</v>
      </c>
      <c r="AH65">
        <f t="shared" si="19"/>
        <v>169</v>
      </c>
      <c r="AI65">
        <f t="shared" si="19"/>
        <v>25</v>
      </c>
      <c r="AJ65">
        <f t="shared" si="19"/>
        <v>16</v>
      </c>
      <c r="AK65">
        <f t="shared" si="19"/>
        <v>25</v>
      </c>
      <c r="AL65">
        <f t="shared" si="19"/>
        <v>0</v>
      </c>
      <c r="AM65">
        <f t="shared" si="19"/>
        <v>4</v>
      </c>
      <c r="AN65">
        <f t="shared" si="19"/>
        <v>4</v>
      </c>
      <c r="AO65">
        <f t="shared" si="19"/>
        <v>4</v>
      </c>
      <c r="AP65">
        <f t="shared" si="19"/>
        <v>1</v>
      </c>
      <c r="AQ65">
        <f t="shared" si="19"/>
        <v>4</v>
      </c>
      <c r="AR65">
        <f t="shared" si="19"/>
        <v>16</v>
      </c>
      <c r="AS65">
        <f t="shared" si="19"/>
        <v>4</v>
      </c>
      <c r="AT65">
        <f t="shared" si="19"/>
        <v>25</v>
      </c>
      <c r="AU65">
        <f t="shared" si="19"/>
        <v>16</v>
      </c>
      <c r="AV65">
        <f t="shared" si="19"/>
        <v>2401</v>
      </c>
      <c r="AW65">
        <f t="shared" si="10"/>
        <v>484</v>
      </c>
      <c r="AX65">
        <f t="shared" si="11"/>
        <v>49</v>
      </c>
      <c r="AY65">
        <f t="shared" si="12"/>
        <v>4</v>
      </c>
      <c r="AZ65">
        <f t="shared" si="13"/>
        <v>64</v>
      </c>
      <c r="BA65">
        <f t="shared" si="14"/>
        <v>144</v>
      </c>
      <c r="BB65">
        <f t="shared" si="15"/>
        <v>1</v>
      </c>
      <c r="BC65">
        <f t="shared" si="16"/>
        <v>0</v>
      </c>
    </row>
    <row r="66" spans="1:55" x14ac:dyDescent="0.2">
      <c r="A66" s="1">
        <v>43693</v>
      </c>
      <c r="B66">
        <f>('Coho hourly counts 2005'!B66)*3</f>
        <v>21</v>
      </c>
      <c r="C66">
        <f>('Coho hourly counts 2005'!C66)*3</f>
        <v>30</v>
      </c>
      <c r="D66">
        <f>('Coho hourly counts 2005'!D66)*3</f>
        <v>9</v>
      </c>
      <c r="E66">
        <f>('Coho hourly counts 2005'!E66)*3</f>
        <v>18</v>
      </c>
      <c r="F66">
        <f>('Coho hourly counts 2005'!F66)*3</f>
        <v>18</v>
      </c>
      <c r="G66">
        <f>('Coho hourly counts 2005'!G66)*3</f>
        <v>3</v>
      </c>
      <c r="H66">
        <f>('Coho hourly counts 2005'!H66)*3</f>
        <v>-3</v>
      </c>
      <c r="I66">
        <f>('Coho hourly counts 2005'!I66)*3</f>
        <v>9</v>
      </c>
      <c r="J66">
        <f>('Coho hourly counts 2005'!J66)*3</f>
        <v>12</v>
      </c>
      <c r="K66">
        <f>('Coho hourly counts 2005'!K66)*3</f>
        <v>3</v>
      </c>
      <c r="L66">
        <f>('Coho hourly counts 2005'!L66)*3</f>
        <v>3</v>
      </c>
      <c r="M66">
        <f>('Coho hourly counts 2005'!M66)*3</f>
        <v>0</v>
      </c>
      <c r="N66">
        <f>('Coho hourly counts 2005'!N66)*3</f>
        <v>6</v>
      </c>
      <c r="O66">
        <f>('Coho hourly counts 2005'!O66)*3</f>
        <v>54</v>
      </c>
      <c r="P66">
        <f>('Coho hourly counts 2005'!P66)*3</f>
        <v>60</v>
      </c>
      <c r="Q66">
        <f>('Coho hourly counts 2005'!Q66)*3</f>
        <v>0</v>
      </c>
      <c r="R66">
        <f>('Coho hourly counts 2005'!R66)*3</f>
        <v>21</v>
      </c>
      <c r="S66">
        <f>('Coho hourly counts 2005'!S66)*3</f>
        <v>6</v>
      </c>
      <c r="T66">
        <f>('Coho hourly counts 2005'!T66)*3</f>
        <v>3</v>
      </c>
      <c r="U66">
        <f>('Coho hourly counts 2005'!U66)*3</f>
        <v>0</v>
      </c>
      <c r="V66">
        <f>('Coho hourly counts 2005'!V66)*3</f>
        <v>0</v>
      </c>
      <c r="W66">
        <f>('Coho hourly counts 2005'!W66)*3</f>
        <v>0</v>
      </c>
      <c r="X66">
        <f>('Coho hourly counts 2005'!X66)*3</f>
        <v>0</v>
      </c>
      <c r="Y66">
        <f>('Coho hourly counts 2005'!Y66)*3</f>
        <v>6</v>
      </c>
      <c r="Z66">
        <f t="shared" si="4"/>
        <v>279</v>
      </c>
      <c r="AB66">
        <f t="shared" si="5"/>
        <v>279</v>
      </c>
      <c r="AC66">
        <f t="shared" si="6"/>
        <v>2714.0869565217399</v>
      </c>
      <c r="AE66">
        <f t="shared" si="7"/>
        <v>24</v>
      </c>
      <c r="AF66">
        <f t="shared" si="8"/>
        <v>18.847826086956523</v>
      </c>
      <c r="AG66">
        <f t="shared" si="19"/>
        <v>9</v>
      </c>
      <c r="AH66">
        <f t="shared" si="19"/>
        <v>49</v>
      </c>
      <c r="AI66">
        <f t="shared" si="19"/>
        <v>9</v>
      </c>
      <c r="AJ66">
        <f t="shared" si="19"/>
        <v>0</v>
      </c>
      <c r="AK66">
        <f t="shared" si="19"/>
        <v>25</v>
      </c>
      <c r="AL66">
        <f t="shared" si="19"/>
        <v>4</v>
      </c>
      <c r="AM66">
        <f t="shared" si="19"/>
        <v>16</v>
      </c>
      <c r="AN66">
        <f t="shared" si="19"/>
        <v>1</v>
      </c>
      <c r="AO66">
        <f t="shared" si="19"/>
        <v>9</v>
      </c>
      <c r="AP66">
        <f t="shared" si="19"/>
        <v>0</v>
      </c>
      <c r="AQ66">
        <f t="shared" si="19"/>
        <v>1</v>
      </c>
      <c r="AR66">
        <f t="shared" si="19"/>
        <v>4</v>
      </c>
      <c r="AS66">
        <f t="shared" si="19"/>
        <v>256</v>
      </c>
      <c r="AT66">
        <f t="shared" si="19"/>
        <v>4</v>
      </c>
      <c r="AU66">
        <f t="shared" si="19"/>
        <v>400</v>
      </c>
      <c r="AV66">
        <f t="shared" si="19"/>
        <v>49</v>
      </c>
      <c r="AW66">
        <f t="shared" si="10"/>
        <v>25</v>
      </c>
      <c r="AX66">
        <f t="shared" si="11"/>
        <v>1</v>
      </c>
      <c r="AY66">
        <f t="shared" si="12"/>
        <v>1</v>
      </c>
      <c r="AZ66">
        <f t="shared" si="13"/>
        <v>0</v>
      </c>
      <c r="BA66">
        <f t="shared" si="14"/>
        <v>0</v>
      </c>
      <c r="BB66">
        <f t="shared" si="15"/>
        <v>0</v>
      </c>
      <c r="BC66">
        <f t="shared" si="16"/>
        <v>4</v>
      </c>
    </row>
    <row r="67" spans="1:55" x14ac:dyDescent="0.2">
      <c r="A67" s="1">
        <v>43694</v>
      </c>
      <c r="B67">
        <f>('Coho hourly counts 2005'!B67)*3</f>
        <v>18</v>
      </c>
      <c r="C67">
        <f>('Coho hourly counts 2005'!C67)*3</f>
        <v>0</v>
      </c>
      <c r="D67">
        <f>('Coho hourly counts 2005'!D67)*3</f>
        <v>3</v>
      </c>
      <c r="E67">
        <f>('Coho hourly counts 2005'!E67)*3</f>
        <v>3</v>
      </c>
      <c r="F67">
        <f>('Coho hourly counts 2005'!F67)*3</f>
        <v>0</v>
      </c>
      <c r="G67">
        <f>('Coho hourly counts 2005'!G67)*3</f>
        <v>0</v>
      </c>
      <c r="H67">
        <f>('Coho hourly counts 2005'!H67)*3</f>
        <v>0</v>
      </c>
      <c r="I67">
        <f>('Coho hourly counts 2005'!I67)*3</f>
        <v>0</v>
      </c>
      <c r="J67">
        <f>('Coho hourly counts 2005'!J67)*3</f>
        <v>-9</v>
      </c>
      <c r="K67">
        <f>('Coho hourly counts 2005'!K67)*3</f>
        <v>0</v>
      </c>
      <c r="L67">
        <f>('Coho hourly counts 2005'!L67)*3</f>
        <v>3</v>
      </c>
      <c r="M67">
        <f>('Coho hourly counts 2005'!M67)*3</f>
        <v>21</v>
      </c>
      <c r="N67">
        <f>('Coho hourly counts 2005'!N67)*3</f>
        <v>9</v>
      </c>
      <c r="O67">
        <f>('Coho hourly counts 2005'!O67)*3</f>
        <v>0</v>
      </c>
      <c r="P67">
        <f>('Coho hourly counts 2005'!P67)*3</f>
        <v>3</v>
      </c>
      <c r="Q67">
        <f>('Coho hourly counts 2005'!Q67)*3</f>
        <v>18</v>
      </c>
      <c r="R67">
        <f>('Coho hourly counts 2005'!R67)*3</f>
        <v>9</v>
      </c>
      <c r="S67">
        <f>('Coho hourly counts 2005'!S67)*3</f>
        <v>30</v>
      </c>
      <c r="T67">
        <f>('Coho hourly counts 2005'!T67)*3</f>
        <v>3</v>
      </c>
      <c r="U67">
        <f>('Coho hourly counts 2005'!U67)*3</f>
        <v>0</v>
      </c>
      <c r="V67">
        <f>('Coho hourly counts 2005'!V67)*3</f>
        <v>3</v>
      </c>
      <c r="W67">
        <f>('Coho hourly counts 2005'!W67)*3</f>
        <v>6</v>
      </c>
      <c r="X67">
        <f>('Coho hourly counts 2005'!X67)*3</f>
        <v>0</v>
      </c>
      <c r="Y67">
        <f>('Coho hourly counts 2005'!Y67)*3</f>
        <v>0</v>
      </c>
      <c r="Z67">
        <f t="shared" si="4"/>
        <v>120</v>
      </c>
      <c r="AB67">
        <f t="shared" si="5"/>
        <v>120</v>
      </c>
      <c r="AC67">
        <f t="shared" si="6"/>
        <v>907.82608695652186</v>
      </c>
      <c r="AE67">
        <f t="shared" si="7"/>
        <v>24</v>
      </c>
      <c r="AF67">
        <f t="shared" si="8"/>
        <v>6.3043478260869561</v>
      </c>
      <c r="AG67">
        <f t="shared" si="19"/>
        <v>36</v>
      </c>
      <c r="AH67">
        <f t="shared" si="19"/>
        <v>1</v>
      </c>
      <c r="AI67">
        <f t="shared" si="19"/>
        <v>0</v>
      </c>
      <c r="AJ67">
        <f t="shared" si="19"/>
        <v>1</v>
      </c>
      <c r="AK67">
        <f t="shared" si="19"/>
        <v>0</v>
      </c>
      <c r="AL67">
        <f t="shared" si="19"/>
        <v>0</v>
      </c>
      <c r="AM67">
        <f t="shared" si="19"/>
        <v>0</v>
      </c>
      <c r="AN67">
        <f t="shared" si="19"/>
        <v>9</v>
      </c>
      <c r="AO67">
        <f t="shared" si="19"/>
        <v>9</v>
      </c>
      <c r="AP67">
        <f t="shared" si="19"/>
        <v>1</v>
      </c>
      <c r="AQ67">
        <f t="shared" si="19"/>
        <v>36</v>
      </c>
      <c r="AR67">
        <f t="shared" si="19"/>
        <v>16</v>
      </c>
      <c r="AS67">
        <f t="shared" si="19"/>
        <v>9</v>
      </c>
      <c r="AT67">
        <f t="shared" si="19"/>
        <v>1</v>
      </c>
      <c r="AU67">
        <f t="shared" si="19"/>
        <v>25</v>
      </c>
      <c r="AV67">
        <f t="shared" si="19"/>
        <v>9</v>
      </c>
      <c r="AW67">
        <f t="shared" si="10"/>
        <v>49</v>
      </c>
      <c r="AX67">
        <f t="shared" si="11"/>
        <v>81</v>
      </c>
      <c r="AY67">
        <f t="shared" si="12"/>
        <v>1</v>
      </c>
      <c r="AZ67">
        <f t="shared" si="13"/>
        <v>1</v>
      </c>
      <c r="BA67">
        <f t="shared" si="14"/>
        <v>1</v>
      </c>
      <c r="BB67">
        <f t="shared" si="15"/>
        <v>4</v>
      </c>
      <c r="BC67">
        <f t="shared" si="16"/>
        <v>0</v>
      </c>
    </row>
    <row r="68" spans="1:55" x14ac:dyDescent="0.2">
      <c r="A68" s="1">
        <v>43695</v>
      </c>
      <c r="B68">
        <f>('Coho hourly counts 2005'!B68)*3</f>
        <v>36</v>
      </c>
      <c r="C68">
        <f>('Coho hourly counts 2005'!C68)*3</f>
        <v>0</v>
      </c>
      <c r="D68">
        <f>('Coho hourly counts 2005'!D68)*3</f>
        <v>21</v>
      </c>
      <c r="E68">
        <f>('Coho hourly counts 2005'!E68)*3</f>
        <v>3</v>
      </c>
      <c r="F68">
        <f>('Coho hourly counts 2005'!F68)*3</f>
        <v>0</v>
      </c>
      <c r="G68">
        <f>('Coho hourly counts 2005'!G68)*3</f>
        <v>0</v>
      </c>
      <c r="H68">
        <f>('Coho hourly counts 2005'!H68)*3</f>
        <v>0</v>
      </c>
      <c r="I68">
        <f>('Coho hourly counts 2005'!I68)*3</f>
        <v>0</v>
      </c>
      <c r="J68">
        <f>('Coho hourly counts 2005'!J68)*3</f>
        <v>0</v>
      </c>
      <c r="K68">
        <f>('Coho hourly counts 2005'!K68)*3</f>
        <v>0</v>
      </c>
      <c r="L68">
        <f>('Coho hourly counts 2005'!L68)*3</f>
        <v>3</v>
      </c>
      <c r="M68">
        <f>('Coho hourly counts 2005'!M68)*3</f>
        <v>0</v>
      </c>
      <c r="N68">
        <f>('Coho hourly counts 2005'!N68)*3</f>
        <v>3</v>
      </c>
      <c r="O68">
        <f>('Coho hourly counts 2005'!O68)*3</f>
        <v>9</v>
      </c>
      <c r="P68">
        <f>('Coho hourly counts 2005'!P68)*3</f>
        <v>3</v>
      </c>
      <c r="Q68">
        <f>('Coho hourly counts 2005'!Q68)*3</f>
        <v>-3</v>
      </c>
      <c r="R68">
        <f>('Coho hourly counts 2005'!R68)*3</f>
        <v>33</v>
      </c>
      <c r="S68">
        <f>('Coho hourly counts 2005'!S68)*3</f>
        <v>0</v>
      </c>
      <c r="T68">
        <f>('Coho hourly counts 2005'!T68)*3</f>
        <v>6</v>
      </c>
      <c r="U68">
        <f>('Coho hourly counts 2005'!U68)*3</f>
        <v>12</v>
      </c>
      <c r="V68">
        <f>('Coho hourly counts 2005'!V68)*3</f>
        <v>0</v>
      </c>
      <c r="W68">
        <f>('Coho hourly counts 2005'!W68)*3</f>
        <v>0</v>
      </c>
      <c r="X68">
        <f>('Coho hourly counts 2005'!X68)*3</f>
        <v>0</v>
      </c>
      <c r="Y68">
        <f>('Coho hourly counts 2005'!Y68)*3</f>
        <v>3</v>
      </c>
      <c r="Z68">
        <f t="shared" si="4"/>
        <v>129</v>
      </c>
      <c r="AB68">
        <f t="shared" si="5"/>
        <v>129</v>
      </c>
      <c r="AC68">
        <f t="shared" si="6"/>
        <v>1674.7826086956522</v>
      </c>
      <c r="AE68">
        <f t="shared" si="7"/>
        <v>24</v>
      </c>
      <c r="AF68">
        <f t="shared" si="8"/>
        <v>11.630434782608695</v>
      </c>
      <c r="AG68">
        <f t="shared" si="19"/>
        <v>144</v>
      </c>
      <c r="AH68">
        <f t="shared" si="19"/>
        <v>49</v>
      </c>
      <c r="AI68">
        <f t="shared" si="19"/>
        <v>36</v>
      </c>
      <c r="AJ68">
        <f t="shared" si="19"/>
        <v>1</v>
      </c>
      <c r="AK68">
        <f t="shared" si="19"/>
        <v>0</v>
      </c>
      <c r="AL68">
        <f t="shared" si="19"/>
        <v>0</v>
      </c>
      <c r="AM68">
        <f t="shared" si="19"/>
        <v>0</v>
      </c>
      <c r="AN68">
        <f t="shared" si="19"/>
        <v>0</v>
      </c>
      <c r="AO68">
        <f t="shared" si="19"/>
        <v>0</v>
      </c>
      <c r="AP68">
        <f t="shared" si="19"/>
        <v>1</v>
      </c>
      <c r="AQ68">
        <f t="shared" si="19"/>
        <v>1</v>
      </c>
      <c r="AR68">
        <f t="shared" si="19"/>
        <v>1</v>
      </c>
      <c r="AS68">
        <f t="shared" si="19"/>
        <v>4</v>
      </c>
      <c r="AT68">
        <f t="shared" si="19"/>
        <v>4</v>
      </c>
      <c r="AU68">
        <f t="shared" si="19"/>
        <v>4</v>
      </c>
      <c r="AV68">
        <f t="shared" si="19"/>
        <v>144</v>
      </c>
      <c r="AW68">
        <f t="shared" si="10"/>
        <v>121</v>
      </c>
      <c r="AX68">
        <f t="shared" si="11"/>
        <v>4</v>
      </c>
      <c r="AY68">
        <f t="shared" si="12"/>
        <v>4</v>
      </c>
      <c r="AZ68">
        <f t="shared" si="13"/>
        <v>16</v>
      </c>
      <c r="BA68">
        <f t="shared" si="14"/>
        <v>0</v>
      </c>
      <c r="BB68">
        <f t="shared" si="15"/>
        <v>0</v>
      </c>
      <c r="BC68">
        <f t="shared" si="16"/>
        <v>1</v>
      </c>
    </row>
    <row r="69" spans="1:55" x14ac:dyDescent="0.2">
      <c r="A69" s="1">
        <v>43696</v>
      </c>
      <c r="B69">
        <f>('Coho hourly counts 2005'!B69)*3</f>
        <v>48</v>
      </c>
      <c r="C69">
        <f>('Coho hourly counts 2005'!C69)*3</f>
        <v>18</v>
      </c>
      <c r="D69">
        <f>('Coho hourly counts 2005'!D69)*3</f>
        <v>21</v>
      </c>
      <c r="E69">
        <f>('Coho hourly counts 2005'!E69)*3</f>
        <v>6</v>
      </c>
      <c r="F69">
        <f>('Coho hourly counts 2005'!F69)*3</f>
        <v>0</v>
      </c>
      <c r="G69">
        <f>('Coho hourly counts 2005'!G69)*3</f>
        <v>3</v>
      </c>
      <c r="H69">
        <f>('Coho hourly counts 2005'!H69)*3</f>
        <v>3</v>
      </c>
      <c r="I69">
        <f>('Coho hourly counts 2005'!I69)*3</f>
        <v>15</v>
      </c>
      <c r="J69">
        <f>('Coho hourly counts 2005'!J69)*3</f>
        <v>0</v>
      </c>
      <c r="K69">
        <f>('Coho hourly counts 2005'!K69)*3</f>
        <v>0</v>
      </c>
      <c r="L69">
        <f>('Coho hourly counts 2005'!L69)*3</f>
        <v>0</v>
      </c>
      <c r="M69">
        <f>('Coho hourly counts 2005'!M69)*3</f>
        <v>-9</v>
      </c>
      <c r="N69">
        <f>('Coho hourly counts 2005'!N69)*3</f>
        <v>0</v>
      </c>
      <c r="O69">
        <f>('Coho hourly counts 2005'!O69)*3</f>
        <v>12</v>
      </c>
      <c r="P69">
        <f>('Coho hourly counts 2005'!P69)*3</f>
        <v>0</v>
      </c>
      <c r="Q69">
        <f>('Coho hourly counts 2005'!Q69)*3</f>
        <v>-3</v>
      </c>
      <c r="R69">
        <f>('Coho hourly counts 2005'!R69)*3</f>
        <v>0</v>
      </c>
      <c r="S69">
        <f>('Coho hourly counts 2005'!S69)*3</f>
        <v>0</v>
      </c>
      <c r="T69">
        <f>('Coho hourly counts 2005'!T69)*3</f>
        <v>0</v>
      </c>
      <c r="U69">
        <f>('Coho hourly counts 2005'!U69)*3</f>
        <v>0</v>
      </c>
      <c r="V69">
        <f>('Coho hourly counts 2005'!V69)*3</f>
        <v>0</v>
      </c>
      <c r="W69">
        <f>('Coho hourly counts 2005'!W69)*3</f>
        <v>0</v>
      </c>
      <c r="X69">
        <f>('Coho hourly counts 2005'!X69)*3</f>
        <v>0</v>
      </c>
      <c r="Y69">
        <f>('Coho hourly counts 2005'!Y69)*3</f>
        <v>6</v>
      </c>
      <c r="Z69">
        <f t="shared" si="4"/>
        <v>120</v>
      </c>
      <c r="AB69">
        <f t="shared" si="5"/>
        <v>120</v>
      </c>
      <c r="AC69">
        <f t="shared" si="6"/>
        <v>713.73913043478274</v>
      </c>
      <c r="AE69">
        <f t="shared" si="7"/>
        <v>24</v>
      </c>
      <c r="AF69">
        <f t="shared" si="8"/>
        <v>4.9565217391304346</v>
      </c>
      <c r="AG69">
        <f t="shared" si="19"/>
        <v>100</v>
      </c>
      <c r="AH69">
        <f t="shared" si="19"/>
        <v>1</v>
      </c>
      <c r="AI69">
        <f t="shared" si="19"/>
        <v>25</v>
      </c>
      <c r="AJ69">
        <f t="shared" si="19"/>
        <v>4</v>
      </c>
      <c r="AK69">
        <f t="shared" si="19"/>
        <v>1</v>
      </c>
      <c r="AL69">
        <f t="shared" si="19"/>
        <v>0</v>
      </c>
      <c r="AM69">
        <f t="shared" si="19"/>
        <v>16</v>
      </c>
      <c r="AN69">
        <f t="shared" si="19"/>
        <v>25</v>
      </c>
      <c r="AO69">
        <f t="shared" si="19"/>
        <v>0</v>
      </c>
      <c r="AP69">
        <f t="shared" si="19"/>
        <v>0</v>
      </c>
      <c r="AQ69">
        <f t="shared" si="19"/>
        <v>9</v>
      </c>
      <c r="AR69">
        <f t="shared" si="19"/>
        <v>9</v>
      </c>
      <c r="AS69">
        <f t="shared" si="19"/>
        <v>16</v>
      </c>
      <c r="AT69">
        <f t="shared" si="19"/>
        <v>16</v>
      </c>
      <c r="AU69">
        <f t="shared" si="19"/>
        <v>1</v>
      </c>
      <c r="AV69">
        <f t="shared" si="19"/>
        <v>1</v>
      </c>
      <c r="AW69">
        <f t="shared" si="10"/>
        <v>0</v>
      </c>
      <c r="AX69">
        <f t="shared" si="11"/>
        <v>0</v>
      </c>
      <c r="AY69">
        <f t="shared" si="12"/>
        <v>0</v>
      </c>
      <c r="AZ69">
        <f t="shared" si="13"/>
        <v>0</v>
      </c>
      <c r="BA69">
        <f t="shared" si="14"/>
        <v>0</v>
      </c>
      <c r="BB69">
        <f t="shared" si="15"/>
        <v>0</v>
      </c>
      <c r="BC69">
        <f t="shared" si="16"/>
        <v>4</v>
      </c>
    </row>
    <row r="70" spans="1:55" x14ac:dyDescent="0.2">
      <c r="A70" s="1">
        <v>43697</v>
      </c>
      <c r="B70">
        <f>('Coho hourly counts 2005'!B70)*3</f>
        <v>24</v>
      </c>
      <c r="C70">
        <f>('Coho hourly counts 2005'!C70)*3</f>
        <v>30</v>
      </c>
      <c r="D70">
        <f>('Coho hourly counts 2005'!D70)*3</f>
        <v>9</v>
      </c>
      <c r="E70">
        <f>('Coho hourly counts 2005'!E70)*3</f>
        <v>6</v>
      </c>
      <c r="F70">
        <f>('Coho hourly counts 2005'!F70)*3</f>
        <v>3</v>
      </c>
      <c r="G70">
        <f>('Coho hourly counts 2005'!G70)*3</f>
        <v>0</v>
      </c>
      <c r="H70">
        <f>('Coho hourly counts 2005'!H70)*3</f>
        <v>0</v>
      </c>
      <c r="I70">
        <f>('Coho hourly counts 2005'!I70)*3</f>
        <v>0</v>
      </c>
      <c r="J70">
        <f>('Coho hourly counts 2005'!J70)*3</f>
        <v>0</v>
      </c>
      <c r="K70">
        <f>('Coho hourly counts 2005'!K70)*3</f>
        <v>0</v>
      </c>
      <c r="L70">
        <f>('Coho hourly counts 2005'!L70)*3</f>
        <v>9</v>
      </c>
      <c r="M70">
        <f>('Coho hourly counts 2005'!M70)*3</f>
        <v>3</v>
      </c>
      <c r="N70">
        <f>('Coho hourly counts 2005'!N70)*3</f>
        <v>0</v>
      </c>
      <c r="O70">
        <f>('Coho hourly counts 2005'!O70)*3</f>
        <v>15</v>
      </c>
      <c r="P70">
        <f>('Coho hourly counts 2005'!P70)*3</f>
        <v>-9</v>
      </c>
      <c r="Q70">
        <f>('Coho hourly counts 2005'!Q70)*3</f>
        <v>33</v>
      </c>
      <c r="R70">
        <f>('Coho hourly counts 2005'!R70)*3</f>
        <v>0</v>
      </c>
      <c r="S70">
        <f>('Coho hourly counts 2005'!S70)*3</f>
        <v>-9</v>
      </c>
      <c r="T70">
        <f>('Coho hourly counts 2005'!T70)*3</f>
        <v>30</v>
      </c>
      <c r="U70">
        <f>('Coho hourly counts 2005'!U70)*3</f>
        <v>15</v>
      </c>
      <c r="V70">
        <f>('Coho hourly counts 2005'!V70)*3</f>
        <v>66</v>
      </c>
      <c r="W70">
        <f>('Coho hourly counts 2005'!W70)*3</f>
        <v>0</v>
      </c>
      <c r="X70">
        <f>('Coho hourly counts 2005'!X70)*3</f>
        <v>0</v>
      </c>
      <c r="Y70">
        <f>('Coho hourly counts 2005'!Y70)*3</f>
        <v>0</v>
      </c>
      <c r="Z70">
        <f t="shared" si="4"/>
        <v>225</v>
      </c>
      <c r="AB70">
        <f t="shared" si="5"/>
        <v>225</v>
      </c>
      <c r="AC70">
        <f t="shared" si="6"/>
        <v>4545.3913043478269</v>
      </c>
      <c r="AE70">
        <f t="shared" si="7"/>
        <v>24</v>
      </c>
      <c r="AF70">
        <f t="shared" si="8"/>
        <v>31.565217391304348</v>
      </c>
      <c r="AG70">
        <f t="shared" si="19"/>
        <v>4</v>
      </c>
      <c r="AH70">
        <f t="shared" si="19"/>
        <v>49</v>
      </c>
      <c r="AI70">
        <f t="shared" si="19"/>
        <v>1</v>
      </c>
      <c r="AJ70">
        <f t="shared" si="19"/>
        <v>1</v>
      </c>
      <c r="AK70">
        <f t="shared" si="19"/>
        <v>1</v>
      </c>
      <c r="AL70">
        <f t="shared" si="19"/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9</v>
      </c>
      <c r="AQ70">
        <f t="shared" si="19"/>
        <v>4</v>
      </c>
      <c r="AR70">
        <f t="shared" si="19"/>
        <v>1</v>
      </c>
      <c r="AS70">
        <f t="shared" si="19"/>
        <v>25</v>
      </c>
      <c r="AT70">
        <f t="shared" si="19"/>
        <v>64</v>
      </c>
      <c r="AU70">
        <f t="shared" si="19"/>
        <v>196</v>
      </c>
      <c r="AV70">
        <f t="shared" si="19"/>
        <v>121</v>
      </c>
      <c r="AW70">
        <f t="shared" si="10"/>
        <v>9</v>
      </c>
      <c r="AX70">
        <f t="shared" si="11"/>
        <v>169</v>
      </c>
      <c r="AY70">
        <f t="shared" si="12"/>
        <v>25</v>
      </c>
      <c r="AZ70">
        <f t="shared" si="13"/>
        <v>289</v>
      </c>
      <c r="BA70">
        <f t="shared" si="14"/>
        <v>484</v>
      </c>
      <c r="BB70">
        <f t="shared" si="15"/>
        <v>0</v>
      </c>
      <c r="BC70">
        <f t="shared" si="16"/>
        <v>0</v>
      </c>
    </row>
    <row r="71" spans="1:55" x14ac:dyDescent="0.2">
      <c r="A71" s="1">
        <v>43698</v>
      </c>
      <c r="B71">
        <f>('Coho hourly counts 2005'!B71)*3</f>
        <v>30</v>
      </c>
      <c r="C71">
        <f>('Coho hourly counts 2005'!C71)*3</f>
        <v>24</v>
      </c>
      <c r="D71">
        <f>('Coho hourly counts 2005'!D71)*3</f>
        <v>6</v>
      </c>
      <c r="E71">
        <f>('Coho hourly counts 2005'!E71)*3</f>
        <v>0</v>
      </c>
      <c r="F71">
        <f>('Coho hourly counts 2005'!F71)*3</f>
        <v>3</v>
      </c>
      <c r="G71">
        <f>('Coho hourly counts 2005'!G71)*3</f>
        <v>6</v>
      </c>
      <c r="H71">
        <f>('Coho hourly counts 2005'!H71)*3</f>
        <v>0</v>
      </c>
      <c r="I71">
        <f>('Coho hourly counts 2005'!I71)*3</f>
        <v>3</v>
      </c>
      <c r="J71">
        <f>('Coho hourly counts 2005'!J71)*3</f>
        <v>0</v>
      </c>
      <c r="K71">
        <f>('Coho hourly counts 2005'!K71)*3</f>
        <v>0</v>
      </c>
      <c r="L71">
        <f>('Coho hourly counts 2005'!L71)*3</f>
        <v>0</v>
      </c>
      <c r="M71">
        <f>('Coho hourly counts 2005'!M71)*3</f>
        <v>0</v>
      </c>
      <c r="N71">
        <f>('Coho hourly counts 2005'!N71)*3</f>
        <v>0</v>
      </c>
      <c r="O71">
        <f>('Coho hourly counts 2005'!O71)*3</f>
        <v>0</v>
      </c>
      <c r="P71">
        <f>('Coho hourly counts 2005'!P71)*3</f>
        <v>0</v>
      </c>
      <c r="Q71">
        <f>('Coho hourly counts 2005'!Q71)*3</f>
        <v>0</v>
      </c>
      <c r="R71">
        <f>('Coho hourly counts 2005'!R71)*3</f>
        <v>9</v>
      </c>
      <c r="S71">
        <f>('Coho hourly counts 2005'!S71)*3</f>
        <v>24</v>
      </c>
      <c r="T71">
        <f>('Coho hourly counts 2005'!T71)*3</f>
        <v>36</v>
      </c>
      <c r="U71">
        <f>('Coho hourly counts 2005'!U71)*3</f>
        <v>9</v>
      </c>
      <c r="V71">
        <f>('Coho hourly counts 2005'!V71)*3</f>
        <v>0</v>
      </c>
      <c r="W71">
        <f>('Coho hourly counts 2005'!W71)*3</f>
        <v>0</v>
      </c>
      <c r="X71">
        <f>('Coho hourly counts 2005'!X71)*3</f>
        <v>0</v>
      </c>
      <c r="Y71">
        <f>('Coho hourly counts 2005'!Y71)*3</f>
        <v>-3</v>
      </c>
      <c r="Z71">
        <f t="shared" si="4"/>
        <v>147</v>
      </c>
      <c r="AB71">
        <f t="shared" si="5"/>
        <v>147</v>
      </c>
      <c r="AC71">
        <f t="shared" si="6"/>
        <v>604.17391304347848</v>
      </c>
      <c r="AE71">
        <f t="shared" si="7"/>
        <v>24</v>
      </c>
      <c r="AF71">
        <f t="shared" si="8"/>
        <v>4.1956521739130439</v>
      </c>
      <c r="AG71">
        <f t="shared" si="19"/>
        <v>4</v>
      </c>
      <c r="AH71">
        <f t="shared" si="19"/>
        <v>36</v>
      </c>
      <c r="AI71">
        <f t="shared" si="19"/>
        <v>4</v>
      </c>
      <c r="AJ71">
        <f t="shared" si="19"/>
        <v>1</v>
      </c>
      <c r="AK71">
        <f t="shared" si="19"/>
        <v>1</v>
      </c>
      <c r="AL71">
        <f t="shared" si="19"/>
        <v>4</v>
      </c>
      <c r="AM71">
        <f t="shared" si="19"/>
        <v>1</v>
      </c>
      <c r="AN71">
        <f t="shared" si="19"/>
        <v>1</v>
      </c>
      <c r="AO71">
        <f t="shared" si="19"/>
        <v>0</v>
      </c>
      <c r="AP71">
        <f t="shared" si="19"/>
        <v>0</v>
      </c>
      <c r="AQ71">
        <f t="shared" si="19"/>
        <v>0</v>
      </c>
      <c r="AR71">
        <f t="shared" si="19"/>
        <v>0</v>
      </c>
      <c r="AS71">
        <f t="shared" ref="AG71:AV87" si="20">(N71/3-O71/3)^2</f>
        <v>0</v>
      </c>
      <c r="AT71">
        <f t="shared" si="20"/>
        <v>0</v>
      </c>
      <c r="AU71">
        <f t="shared" si="20"/>
        <v>0</v>
      </c>
      <c r="AV71">
        <f t="shared" si="20"/>
        <v>9</v>
      </c>
      <c r="AW71">
        <f t="shared" si="10"/>
        <v>25</v>
      </c>
      <c r="AX71">
        <f t="shared" si="11"/>
        <v>16</v>
      </c>
      <c r="AY71">
        <f t="shared" si="12"/>
        <v>81</v>
      </c>
      <c r="AZ71">
        <f t="shared" si="13"/>
        <v>9</v>
      </c>
      <c r="BA71">
        <f t="shared" si="14"/>
        <v>0</v>
      </c>
      <c r="BB71">
        <f t="shared" si="15"/>
        <v>0</v>
      </c>
      <c r="BC71">
        <f t="shared" si="16"/>
        <v>1</v>
      </c>
    </row>
    <row r="72" spans="1:55" x14ac:dyDescent="0.2">
      <c r="A72" s="1">
        <v>43699</v>
      </c>
      <c r="B72">
        <f>('Coho hourly counts 2005'!B72)*3</f>
        <v>150</v>
      </c>
      <c r="C72">
        <f>('Coho hourly counts 2005'!C72)*3</f>
        <v>90</v>
      </c>
      <c r="D72">
        <f>('Coho hourly counts 2005'!D72)*3</f>
        <v>3</v>
      </c>
      <c r="E72">
        <f>('Coho hourly counts 2005'!E72)*3</f>
        <v>9</v>
      </c>
      <c r="F72">
        <f>('Coho hourly counts 2005'!F72)*3</f>
        <v>-3</v>
      </c>
      <c r="G72">
        <f>('Coho hourly counts 2005'!G72)*3</f>
        <v>0</v>
      </c>
      <c r="H72">
        <f>('Coho hourly counts 2005'!H72)*3</f>
        <v>0</v>
      </c>
      <c r="I72">
        <f>('Coho hourly counts 2005'!I72)*3</f>
        <v>0</v>
      </c>
      <c r="J72">
        <f>('Coho hourly counts 2005'!J72)*3</f>
        <v>0</v>
      </c>
      <c r="K72">
        <f>('Coho hourly counts 2005'!K72)*3</f>
        <v>0</v>
      </c>
      <c r="L72">
        <f>('Coho hourly counts 2005'!L72)*3</f>
        <v>0</v>
      </c>
      <c r="M72">
        <f>('Coho hourly counts 2005'!M72)*3</f>
        <v>0</v>
      </c>
      <c r="N72">
        <f>('Coho hourly counts 2005'!N72)*3</f>
        <v>0</v>
      </c>
      <c r="O72">
        <f>('Coho hourly counts 2005'!O72)*3</f>
        <v>0</v>
      </c>
      <c r="P72">
        <f>('Coho hourly counts 2005'!P72)*3</f>
        <v>0</v>
      </c>
      <c r="Q72">
        <f>('Coho hourly counts 2005'!Q72)*3</f>
        <v>39</v>
      </c>
      <c r="R72">
        <f>('Coho hourly counts 2005'!R72)*3</f>
        <v>3</v>
      </c>
      <c r="S72">
        <f>('Coho hourly counts 2005'!S72)*3</f>
        <v>12</v>
      </c>
      <c r="T72">
        <f>('Coho hourly counts 2005'!T72)*3</f>
        <v>15</v>
      </c>
      <c r="U72">
        <f>('Coho hourly counts 2005'!U72)*3</f>
        <v>0</v>
      </c>
      <c r="V72">
        <f>('Coho hourly counts 2005'!V72)*3</f>
        <v>-3</v>
      </c>
      <c r="W72">
        <f>('Coho hourly counts 2005'!W72)*3</f>
        <v>0</v>
      </c>
      <c r="X72">
        <f>('Coho hourly counts 2005'!X72)*3</f>
        <v>0</v>
      </c>
      <c r="Y72">
        <f>('Coho hourly counts 2005'!Y72)*3</f>
        <v>129</v>
      </c>
      <c r="Z72">
        <f t="shared" ref="Z72:Z93" si="21">SUM(B72:Y72)</f>
        <v>444</v>
      </c>
      <c r="AB72">
        <f t="shared" ref="AB72:AB93" si="22">ROUND(SUM(B72:Y72),0)</f>
        <v>444</v>
      </c>
      <c r="AC72">
        <f t="shared" ref="AC72:AC93" si="23">(1-AE72/72)*72^2*(AF72/AE72)</f>
        <v>10834.434782608696</v>
      </c>
      <c r="AE72">
        <f t="shared" ref="AE72:AE93" si="24">$AE$1</f>
        <v>24</v>
      </c>
      <c r="AF72">
        <f t="shared" ref="AF72:AF93" si="25">SUM(AG72:BC72)/(2*(AE72-1))</f>
        <v>75.239130434782609</v>
      </c>
      <c r="AG72">
        <f t="shared" si="20"/>
        <v>400</v>
      </c>
      <c r="AH72">
        <f t="shared" si="20"/>
        <v>841</v>
      </c>
      <c r="AI72">
        <f t="shared" si="20"/>
        <v>4</v>
      </c>
      <c r="AJ72">
        <f t="shared" si="20"/>
        <v>16</v>
      </c>
      <c r="AK72">
        <f t="shared" si="20"/>
        <v>1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169</v>
      </c>
      <c r="AV72">
        <f t="shared" si="20"/>
        <v>144</v>
      </c>
      <c r="AW72">
        <f t="shared" ref="AW72:AW93" si="26">(R72/3-S72/3)^2</f>
        <v>9</v>
      </c>
      <c r="AX72">
        <f t="shared" ref="AX72:AX93" si="27">(S72/3-T72/3)^2</f>
        <v>1</v>
      </c>
      <c r="AY72">
        <f t="shared" ref="AY72:AY93" si="28">(T72/3-U72/3)^2</f>
        <v>25</v>
      </c>
      <c r="AZ72">
        <f t="shared" ref="AZ72:AZ93" si="29">(U72/3-V72/3)^2</f>
        <v>1</v>
      </c>
      <c r="BA72">
        <f t="shared" ref="BA72:BA93" si="30">(V72/3-W72/3)^2</f>
        <v>1</v>
      </c>
      <c r="BB72">
        <f t="shared" ref="BB72:BB93" si="31">(W72/3-X72/3)^2</f>
        <v>0</v>
      </c>
      <c r="BC72">
        <f t="shared" ref="BC72:BC93" si="32">(X72/3-Y72/3)^2</f>
        <v>1849</v>
      </c>
    </row>
    <row r="73" spans="1:55" x14ac:dyDescent="0.2">
      <c r="A73" s="1">
        <v>43700</v>
      </c>
      <c r="B73">
        <f>('Coho hourly counts 2005'!B73)*3</f>
        <v>72</v>
      </c>
      <c r="C73">
        <f>('Coho hourly counts 2005'!C73)*3</f>
        <v>168</v>
      </c>
      <c r="D73">
        <f>('Coho hourly counts 2005'!D73)*3</f>
        <v>66</v>
      </c>
      <c r="E73">
        <f>('Coho hourly counts 2005'!E73)*3</f>
        <v>42</v>
      </c>
      <c r="F73">
        <f>('Coho hourly counts 2005'!F73)*3</f>
        <v>6</v>
      </c>
      <c r="G73">
        <f>('Coho hourly counts 2005'!G73)*3</f>
        <v>0</v>
      </c>
      <c r="H73">
        <f>('Coho hourly counts 2005'!H73)*3</f>
        <v>0</v>
      </c>
      <c r="I73">
        <f>('Coho hourly counts 2005'!I73)*3</f>
        <v>0</v>
      </c>
      <c r="J73">
        <f>('Coho hourly counts 2005'!J73)*3</f>
        <v>0</v>
      </c>
      <c r="K73">
        <f>('Coho hourly counts 2005'!K73)*3</f>
        <v>0</v>
      </c>
      <c r="L73">
        <f>('Coho hourly counts 2005'!L73)*3</f>
        <v>0</v>
      </c>
      <c r="M73">
        <f>('Coho hourly counts 2005'!M73)*3</f>
        <v>0</v>
      </c>
      <c r="N73">
        <f>('Coho hourly counts 2005'!N73)*3</f>
        <v>0</v>
      </c>
      <c r="O73">
        <f>('Coho hourly counts 2005'!O73)*3</f>
        <v>0</v>
      </c>
      <c r="P73">
        <f>('Coho hourly counts 2005'!P73)*3</f>
        <v>0</v>
      </c>
      <c r="Q73">
        <f>('Coho hourly counts 2005'!Q73)*3</f>
        <v>0</v>
      </c>
      <c r="R73">
        <f>('Coho hourly counts 2005'!R73)*3</f>
        <v>0</v>
      </c>
      <c r="S73">
        <f>('Coho hourly counts 2005'!S73)*3</f>
        <v>12</v>
      </c>
      <c r="T73">
        <f>('Coho hourly counts 2005'!T73)*3</f>
        <v>0</v>
      </c>
      <c r="U73">
        <f>('Coho hourly counts 2005'!U73)*3</f>
        <v>33</v>
      </c>
      <c r="V73">
        <f>('Coho hourly counts 2005'!V73)*3</f>
        <v>93</v>
      </c>
      <c r="W73">
        <f>('Coho hourly counts 2005'!W73)*3</f>
        <v>0</v>
      </c>
      <c r="X73">
        <f>('Coho hourly counts 2005'!X73)*3</f>
        <v>0</v>
      </c>
      <c r="Y73">
        <f>('Coho hourly counts 2005'!Y73)*3</f>
        <v>123</v>
      </c>
      <c r="Z73">
        <f t="shared" si="21"/>
        <v>615</v>
      </c>
      <c r="AB73">
        <f t="shared" si="22"/>
        <v>615</v>
      </c>
      <c r="AC73">
        <f t="shared" si="23"/>
        <v>17489.739130434784</v>
      </c>
      <c r="AE73">
        <f t="shared" si="24"/>
        <v>24</v>
      </c>
      <c r="AF73">
        <f t="shared" si="25"/>
        <v>121.45652173913044</v>
      </c>
      <c r="AG73">
        <f t="shared" si="20"/>
        <v>1024</v>
      </c>
      <c r="AH73">
        <f t="shared" si="20"/>
        <v>1156</v>
      </c>
      <c r="AI73">
        <f t="shared" si="20"/>
        <v>64</v>
      </c>
      <c r="AJ73">
        <f t="shared" si="20"/>
        <v>144</v>
      </c>
      <c r="AK73">
        <f t="shared" si="20"/>
        <v>4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0</v>
      </c>
      <c r="AV73">
        <f t="shared" si="20"/>
        <v>0</v>
      </c>
      <c r="AW73">
        <f t="shared" si="26"/>
        <v>16</v>
      </c>
      <c r="AX73">
        <f t="shared" si="27"/>
        <v>16</v>
      </c>
      <c r="AY73">
        <f t="shared" si="28"/>
        <v>121</v>
      </c>
      <c r="AZ73">
        <f t="shared" si="29"/>
        <v>400</v>
      </c>
      <c r="BA73">
        <f t="shared" si="30"/>
        <v>961</v>
      </c>
      <c r="BB73">
        <f t="shared" si="31"/>
        <v>0</v>
      </c>
      <c r="BC73">
        <f t="shared" si="32"/>
        <v>1681</v>
      </c>
    </row>
    <row r="74" spans="1:55" x14ac:dyDescent="0.2">
      <c r="A74" s="1">
        <v>43701</v>
      </c>
      <c r="B74">
        <f>('Coho hourly counts 2005'!B74)*3</f>
        <v>219</v>
      </c>
      <c r="C74">
        <f>('Coho hourly counts 2005'!C74)*3</f>
        <v>120</v>
      </c>
      <c r="D74">
        <f>('Coho hourly counts 2005'!D74)*3</f>
        <v>0</v>
      </c>
      <c r="E74">
        <f>('Coho hourly counts 2005'!E74)*3</f>
        <v>18</v>
      </c>
      <c r="F74">
        <f>('Coho hourly counts 2005'!F74)*3</f>
        <v>3</v>
      </c>
      <c r="G74">
        <f>('Coho hourly counts 2005'!G74)*3</f>
        <v>0</v>
      </c>
      <c r="H74">
        <f>('Coho hourly counts 2005'!H74)*3</f>
        <v>3</v>
      </c>
      <c r="I74">
        <f>('Coho hourly counts 2005'!I74)*3</f>
        <v>-18</v>
      </c>
      <c r="J74">
        <f>('Coho hourly counts 2005'!J74)*3</f>
        <v>3</v>
      </c>
      <c r="K74">
        <f>('Coho hourly counts 2005'!K74)*3</f>
        <v>3</v>
      </c>
      <c r="L74">
        <f>('Coho hourly counts 2005'!L74)*3</f>
        <v>21</v>
      </c>
      <c r="M74">
        <f>('Coho hourly counts 2005'!M74)*3</f>
        <v>0</v>
      </c>
      <c r="N74">
        <f>('Coho hourly counts 2005'!N74)*3</f>
        <v>42</v>
      </c>
      <c r="O74">
        <f>('Coho hourly counts 2005'!O74)*3</f>
        <v>30</v>
      </c>
      <c r="P74">
        <f>('Coho hourly counts 2005'!P74)*3</f>
        <v>27</v>
      </c>
      <c r="Q74">
        <f>('Coho hourly counts 2005'!Q74)*3</f>
        <v>66</v>
      </c>
      <c r="R74">
        <f>('Coho hourly counts 2005'!R74)*3</f>
        <v>210</v>
      </c>
      <c r="S74">
        <f>('Coho hourly counts 2005'!S74)*3</f>
        <v>42</v>
      </c>
      <c r="T74">
        <f>('Coho hourly counts 2005'!T74)*3</f>
        <v>69</v>
      </c>
      <c r="U74">
        <f>('Coho hourly counts 2005'!U74)*3</f>
        <v>36</v>
      </c>
      <c r="V74">
        <f>('Coho hourly counts 2005'!V74)*3</f>
        <v>39</v>
      </c>
      <c r="W74">
        <f>('Coho hourly counts 2005'!W74)*3</f>
        <v>129</v>
      </c>
      <c r="X74">
        <f>('Coho hourly counts 2005'!X74)*3</f>
        <v>60</v>
      </c>
      <c r="Y74">
        <f>('Coho hourly counts 2005'!Y74)*3</f>
        <v>87</v>
      </c>
      <c r="Z74">
        <f t="shared" si="21"/>
        <v>1209</v>
      </c>
      <c r="AB74">
        <f t="shared" si="22"/>
        <v>1209</v>
      </c>
      <c r="AC74">
        <f t="shared" si="23"/>
        <v>32775.652173913048</v>
      </c>
      <c r="AE74">
        <f t="shared" si="24"/>
        <v>24</v>
      </c>
      <c r="AF74">
        <f t="shared" si="25"/>
        <v>227.60869565217391</v>
      </c>
      <c r="AG74">
        <f t="shared" si="20"/>
        <v>1089</v>
      </c>
      <c r="AH74">
        <f t="shared" si="20"/>
        <v>1600</v>
      </c>
      <c r="AI74">
        <f t="shared" si="20"/>
        <v>36</v>
      </c>
      <c r="AJ74">
        <f t="shared" si="20"/>
        <v>25</v>
      </c>
      <c r="AK74">
        <f t="shared" si="20"/>
        <v>1</v>
      </c>
      <c r="AL74">
        <f t="shared" si="20"/>
        <v>1</v>
      </c>
      <c r="AM74">
        <f t="shared" si="20"/>
        <v>49</v>
      </c>
      <c r="AN74">
        <f t="shared" si="20"/>
        <v>49</v>
      </c>
      <c r="AO74">
        <f t="shared" si="20"/>
        <v>0</v>
      </c>
      <c r="AP74">
        <f t="shared" si="20"/>
        <v>36</v>
      </c>
      <c r="AQ74">
        <f t="shared" si="20"/>
        <v>49</v>
      </c>
      <c r="AR74">
        <f t="shared" si="20"/>
        <v>196</v>
      </c>
      <c r="AS74">
        <f t="shared" si="20"/>
        <v>16</v>
      </c>
      <c r="AT74">
        <f t="shared" si="20"/>
        <v>1</v>
      </c>
      <c r="AU74">
        <f t="shared" si="20"/>
        <v>169</v>
      </c>
      <c r="AV74">
        <f t="shared" si="20"/>
        <v>2304</v>
      </c>
      <c r="AW74">
        <f t="shared" si="26"/>
        <v>3136</v>
      </c>
      <c r="AX74">
        <f t="shared" si="27"/>
        <v>81</v>
      </c>
      <c r="AY74">
        <f t="shared" si="28"/>
        <v>121</v>
      </c>
      <c r="AZ74">
        <f t="shared" si="29"/>
        <v>1</v>
      </c>
      <c r="BA74">
        <f t="shared" si="30"/>
        <v>900</v>
      </c>
      <c r="BB74">
        <f t="shared" si="31"/>
        <v>529</v>
      </c>
      <c r="BC74">
        <f t="shared" si="32"/>
        <v>81</v>
      </c>
    </row>
    <row r="75" spans="1:55" x14ac:dyDescent="0.2">
      <c r="A75" s="1">
        <v>43702</v>
      </c>
      <c r="B75">
        <f>('Coho hourly counts 2005'!B75)*3</f>
        <v>21</v>
      </c>
      <c r="C75">
        <f>('Coho hourly counts 2005'!C75)*3</f>
        <v>6</v>
      </c>
      <c r="D75">
        <f>('Coho hourly counts 2005'!D75)*3</f>
        <v>30</v>
      </c>
      <c r="E75">
        <f>('Coho hourly counts 2005'!E75)*3</f>
        <v>-3</v>
      </c>
      <c r="F75">
        <f>('Coho hourly counts 2005'!F75)*3</f>
        <v>0</v>
      </c>
      <c r="G75">
        <f>('Coho hourly counts 2005'!G75)*3</f>
        <v>0</v>
      </c>
      <c r="H75">
        <f>('Coho hourly counts 2005'!H75)*3</f>
        <v>0</v>
      </c>
      <c r="I75">
        <f>('Coho hourly counts 2005'!I75)*3</f>
        <v>-117</v>
      </c>
      <c r="J75">
        <f>('Coho hourly counts 2005'!J75)*3</f>
        <v>-3</v>
      </c>
      <c r="K75">
        <f>('Coho hourly counts 2005'!K75)*3</f>
        <v>0</v>
      </c>
      <c r="L75">
        <f>('Coho hourly counts 2005'!L75)*3</f>
        <v>0</v>
      </c>
      <c r="M75">
        <f>('Coho hourly counts 2005'!M75)*3</f>
        <v>0</v>
      </c>
      <c r="N75">
        <f>('Coho hourly counts 2005'!N75)*3</f>
        <v>0</v>
      </c>
      <c r="O75">
        <f>('Coho hourly counts 2005'!O75)*3</f>
        <v>0</v>
      </c>
      <c r="P75">
        <f>('Coho hourly counts 2005'!P75)*3</f>
        <v>0</v>
      </c>
      <c r="Q75">
        <f>('Coho hourly counts 2005'!Q75)*3</f>
        <v>0</v>
      </c>
      <c r="R75">
        <f>('Coho hourly counts 2005'!R75)*3</f>
        <v>0</v>
      </c>
      <c r="S75">
        <f>('Coho hourly counts 2005'!S75)*3</f>
        <v>6</v>
      </c>
      <c r="T75">
        <f>('Coho hourly counts 2005'!T75)*3</f>
        <v>0</v>
      </c>
      <c r="U75">
        <f>('Coho hourly counts 2005'!U75)*3</f>
        <v>0</v>
      </c>
      <c r="V75">
        <f>('Coho hourly counts 2005'!V75)*3</f>
        <v>0</v>
      </c>
      <c r="W75">
        <f>('Coho hourly counts 2005'!W75)*3</f>
        <v>3</v>
      </c>
      <c r="X75">
        <f>('Coho hourly counts 2005'!X75)*3</f>
        <v>0</v>
      </c>
      <c r="Y75">
        <f>('Coho hourly counts 2005'!Y75)*3</f>
        <v>-90</v>
      </c>
      <c r="Z75">
        <f t="shared" si="21"/>
        <v>-147</v>
      </c>
      <c r="AB75">
        <f t="shared" si="22"/>
        <v>-147</v>
      </c>
      <c r="AC75">
        <f t="shared" si="23"/>
        <v>12794.08695652174</v>
      </c>
      <c r="AE75">
        <f t="shared" si="24"/>
        <v>24</v>
      </c>
      <c r="AF75">
        <f t="shared" si="25"/>
        <v>88.847826086956516</v>
      </c>
      <c r="AG75">
        <f t="shared" si="20"/>
        <v>25</v>
      </c>
      <c r="AH75">
        <f t="shared" si="20"/>
        <v>64</v>
      </c>
      <c r="AI75">
        <f t="shared" si="20"/>
        <v>121</v>
      </c>
      <c r="AJ75">
        <f t="shared" si="20"/>
        <v>1</v>
      </c>
      <c r="AK75">
        <f t="shared" si="20"/>
        <v>0</v>
      </c>
      <c r="AL75">
        <f t="shared" si="20"/>
        <v>0</v>
      </c>
      <c r="AM75">
        <f t="shared" si="20"/>
        <v>1521</v>
      </c>
      <c r="AN75">
        <f t="shared" si="20"/>
        <v>1444</v>
      </c>
      <c r="AO75">
        <f t="shared" si="20"/>
        <v>1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20"/>
        <v>0</v>
      </c>
      <c r="AV75">
        <f t="shared" si="20"/>
        <v>0</v>
      </c>
      <c r="AW75">
        <f t="shared" si="26"/>
        <v>4</v>
      </c>
      <c r="AX75">
        <f t="shared" si="27"/>
        <v>4</v>
      </c>
      <c r="AY75">
        <f t="shared" si="28"/>
        <v>0</v>
      </c>
      <c r="AZ75">
        <f t="shared" si="29"/>
        <v>0</v>
      </c>
      <c r="BA75">
        <f t="shared" si="30"/>
        <v>1</v>
      </c>
      <c r="BB75">
        <f t="shared" si="31"/>
        <v>1</v>
      </c>
      <c r="BC75">
        <f t="shared" si="32"/>
        <v>900</v>
      </c>
    </row>
    <row r="76" spans="1:55" x14ac:dyDescent="0.2">
      <c r="A76" s="1">
        <v>43703</v>
      </c>
      <c r="B76">
        <f>('Coho hourly counts 2005'!B76)*3</f>
        <v>12</v>
      </c>
      <c r="C76">
        <f>('Coho hourly counts 2005'!C76)*3</f>
        <v>36</v>
      </c>
      <c r="D76">
        <f>('Coho hourly counts 2005'!D76)*3</f>
        <v>24</v>
      </c>
      <c r="E76">
        <f>('Coho hourly counts 2005'!E76)*3</f>
        <v>3</v>
      </c>
      <c r="F76">
        <f>('Coho hourly counts 2005'!F76)*3</f>
        <v>3</v>
      </c>
      <c r="G76">
        <f>('Coho hourly counts 2005'!G76)*3</f>
        <v>0</v>
      </c>
      <c r="H76">
        <f>('Coho hourly counts 2005'!H76)*3</f>
        <v>0</v>
      </c>
      <c r="I76">
        <f>('Coho hourly counts 2005'!I76)*3</f>
        <v>0</v>
      </c>
      <c r="J76">
        <f>('Coho hourly counts 2005'!J76)*3</f>
        <v>0</v>
      </c>
      <c r="K76">
        <f>('Coho hourly counts 2005'!K76)*3</f>
        <v>0</v>
      </c>
      <c r="L76">
        <f>('Coho hourly counts 2005'!L76)*3</f>
        <v>0</v>
      </c>
      <c r="M76">
        <f>('Coho hourly counts 2005'!M76)*3</f>
        <v>0</v>
      </c>
      <c r="N76">
        <f>('Coho hourly counts 2005'!N76)*3</f>
        <v>0</v>
      </c>
      <c r="O76">
        <f>('Coho hourly counts 2005'!O76)*3</f>
        <v>0</v>
      </c>
      <c r="P76">
        <f>('Coho hourly counts 2005'!P76)*3</f>
        <v>12</v>
      </c>
      <c r="Q76">
        <f>('Coho hourly counts 2005'!Q76)*3</f>
        <v>0</v>
      </c>
      <c r="R76">
        <f>('Coho hourly counts 2005'!R76)*3</f>
        <v>0</v>
      </c>
      <c r="S76">
        <f>('Coho hourly counts 2005'!S76)*3</f>
        <v>0</v>
      </c>
      <c r="T76">
        <f>('Coho hourly counts 2005'!T76)*3</f>
        <v>3</v>
      </c>
      <c r="U76">
        <f>('Coho hourly counts 2005'!U76)*3</f>
        <v>0</v>
      </c>
      <c r="V76">
        <f>('Coho hourly counts 2005'!V76)*3</f>
        <v>0</v>
      </c>
      <c r="W76">
        <f>('Coho hourly counts 2005'!W76)*3</f>
        <v>0</v>
      </c>
      <c r="X76">
        <f>('Coho hourly counts 2005'!X76)*3</f>
        <v>0</v>
      </c>
      <c r="Y76">
        <f>('Coho hourly counts 2005'!Y76)*3</f>
        <v>3</v>
      </c>
      <c r="Z76">
        <f t="shared" si="21"/>
        <v>96</v>
      </c>
      <c r="AB76">
        <f t="shared" si="22"/>
        <v>96</v>
      </c>
      <c r="AC76">
        <f t="shared" si="23"/>
        <v>516.52173913043487</v>
      </c>
      <c r="AE76">
        <f t="shared" si="24"/>
        <v>24</v>
      </c>
      <c r="AF76">
        <f t="shared" si="25"/>
        <v>3.5869565217391304</v>
      </c>
      <c r="AG76">
        <f t="shared" si="20"/>
        <v>64</v>
      </c>
      <c r="AH76">
        <f t="shared" si="20"/>
        <v>16</v>
      </c>
      <c r="AI76">
        <f t="shared" si="20"/>
        <v>49</v>
      </c>
      <c r="AJ76">
        <f t="shared" si="20"/>
        <v>0</v>
      </c>
      <c r="AK76">
        <f t="shared" si="20"/>
        <v>1</v>
      </c>
      <c r="AL76">
        <f t="shared" si="20"/>
        <v>0</v>
      </c>
      <c r="AM76">
        <f t="shared" si="20"/>
        <v>0</v>
      </c>
      <c r="AN76">
        <f t="shared" si="20"/>
        <v>0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16</v>
      </c>
      <c r="AU76">
        <f t="shared" si="20"/>
        <v>16</v>
      </c>
      <c r="AV76">
        <f t="shared" si="20"/>
        <v>0</v>
      </c>
      <c r="AW76">
        <f t="shared" si="26"/>
        <v>0</v>
      </c>
      <c r="AX76">
        <f t="shared" si="27"/>
        <v>1</v>
      </c>
      <c r="AY76">
        <f t="shared" si="28"/>
        <v>1</v>
      </c>
      <c r="AZ76">
        <f t="shared" si="29"/>
        <v>0</v>
      </c>
      <c r="BA76">
        <f t="shared" si="30"/>
        <v>0</v>
      </c>
      <c r="BB76">
        <f t="shared" si="31"/>
        <v>0</v>
      </c>
      <c r="BC76">
        <f t="shared" si="32"/>
        <v>1</v>
      </c>
    </row>
    <row r="77" spans="1:55" x14ac:dyDescent="0.2">
      <c r="A77" s="1">
        <v>43704</v>
      </c>
      <c r="B77">
        <f>('Coho hourly counts 2005'!B77)*3</f>
        <v>3</v>
      </c>
      <c r="C77">
        <f>('Coho hourly counts 2005'!C77)*3</f>
        <v>-12</v>
      </c>
      <c r="D77">
        <f>('Coho hourly counts 2005'!D77)*3</f>
        <v>9</v>
      </c>
      <c r="E77">
        <f>('Coho hourly counts 2005'!E77)*3</f>
        <v>3</v>
      </c>
      <c r="F77">
        <f>('Coho hourly counts 2005'!F77)*3</f>
        <v>9</v>
      </c>
      <c r="G77">
        <f>('Coho hourly counts 2005'!G77)*3</f>
        <v>0</v>
      </c>
      <c r="H77">
        <f>('Coho hourly counts 2005'!H77)*3</f>
        <v>0</v>
      </c>
      <c r="I77">
        <f>('Coho hourly counts 2005'!I77)*3</f>
        <v>-3</v>
      </c>
      <c r="J77">
        <f>('Coho hourly counts 2005'!J77)*3</f>
        <v>0</v>
      </c>
      <c r="K77">
        <f>('Coho hourly counts 2005'!K77)*3</f>
        <v>0</v>
      </c>
      <c r="L77">
        <f>('Coho hourly counts 2005'!L77)*3</f>
        <v>6</v>
      </c>
      <c r="M77">
        <f>('Coho hourly counts 2005'!M77)*3</f>
        <v>0</v>
      </c>
      <c r="N77">
        <f>('Coho hourly counts 2005'!N77)*3</f>
        <v>0</v>
      </c>
      <c r="O77">
        <f>('Coho hourly counts 2005'!O77)*3</f>
        <v>9</v>
      </c>
      <c r="P77">
        <f>('Coho hourly counts 2005'!P77)*3</f>
        <v>0</v>
      </c>
      <c r="Q77">
        <f>('Coho hourly counts 2005'!Q77)*3</f>
        <v>0</v>
      </c>
      <c r="R77">
        <f>('Coho hourly counts 2005'!R77)*3</f>
        <v>0</v>
      </c>
      <c r="S77">
        <f>('Coho hourly counts 2005'!S77)*3</f>
        <v>0</v>
      </c>
      <c r="T77">
        <f>('Coho hourly counts 2005'!T77)*3</f>
        <v>0</v>
      </c>
      <c r="U77">
        <f>('Coho hourly counts 2005'!U77)*3</f>
        <v>0</v>
      </c>
      <c r="V77">
        <f>('Coho hourly counts 2005'!V77)*3</f>
        <v>0</v>
      </c>
      <c r="W77">
        <f>('Coho hourly counts 2005'!W77)*3</f>
        <v>0</v>
      </c>
      <c r="X77">
        <f>('Coho hourly counts 2005'!X77)*3</f>
        <v>0</v>
      </c>
      <c r="Y77">
        <f>('Coho hourly counts 2005'!Y77)*3</f>
        <v>24</v>
      </c>
      <c r="Z77">
        <f t="shared" si="21"/>
        <v>48</v>
      </c>
      <c r="AB77">
        <f t="shared" si="22"/>
        <v>48</v>
      </c>
      <c r="AC77">
        <f t="shared" si="23"/>
        <v>572.86956521739137</v>
      </c>
      <c r="AE77">
        <f t="shared" si="24"/>
        <v>24</v>
      </c>
      <c r="AF77">
        <f t="shared" si="25"/>
        <v>3.9782608695652173</v>
      </c>
      <c r="AG77">
        <f t="shared" si="20"/>
        <v>25</v>
      </c>
      <c r="AH77">
        <f t="shared" si="20"/>
        <v>49</v>
      </c>
      <c r="AI77">
        <f t="shared" si="20"/>
        <v>4</v>
      </c>
      <c r="AJ77">
        <f t="shared" si="20"/>
        <v>4</v>
      </c>
      <c r="AK77">
        <f t="shared" si="20"/>
        <v>9</v>
      </c>
      <c r="AL77">
        <f t="shared" si="20"/>
        <v>0</v>
      </c>
      <c r="AM77">
        <f t="shared" si="20"/>
        <v>1</v>
      </c>
      <c r="AN77">
        <f t="shared" si="20"/>
        <v>1</v>
      </c>
      <c r="AO77">
        <f t="shared" si="20"/>
        <v>0</v>
      </c>
      <c r="AP77">
        <f t="shared" si="20"/>
        <v>4</v>
      </c>
      <c r="AQ77">
        <f t="shared" si="20"/>
        <v>4</v>
      </c>
      <c r="AR77">
        <f t="shared" si="20"/>
        <v>0</v>
      </c>
      <c r="AS77">
        <f t="shared" si="20"/>
        <v>9</v>
      </c>
      <c r="AT77">
        <f t="shared" si="20"/>
        <v>9</v>
      </c>
      <c r="AU77">
        <f t="shared" si="20"/>
        <v>0</v>
      </c>
      <c r="AV77">
        <f t="shared" si="20"/>
        <v>0</v>
      </c>
      <c r="AW77">
        <f t="shared" si="26"/>
        <v>0</v>
      </c>
      <c r="AX77">
        <f t="shared" si="27"/>
        <v>0</v>
      </c>
      <c r="AY77">
        <f t="shared" si="28"/>
        <v>0</v>
      </c>
      <c r="AZ77">
        <f t="shared" si="29"/>
        <v>0</v>
      </c>
      <c r="BA77">
        <f t="shared" si="30"/>
        <v>0</v>
      </c>
      <c r="BB77">
        <f t="shared" si="31"/>
        <v>0</v>
      </c>
      <c r="BC77">
        <f t="shared" si="32"/>
        <v>64</v>
      </c>
    </row>
    <row r="78" spans="1:55" x14ac:dyDescent="0.2">
      <c r="A78" s="1">
        <v>43705</v>
      </c>
      <c r="B78">
        <f>('Coho hourly counts 2005'!B78)*3</f>
        <v>177</v>
      </c>
      <c r="C78">
        <f>('Coho hourly counts 2005'!C78)*3</f>
        <v>105</v>
      </c>
      <c r="D78">
        <f>('Coho hourly counts 2005'!D78)*3</f>
        <v>57</v>
      </c>
      <c r="E78">
        <f>('Coho hourly counts 2005'!E78)*3</f>
        <v>15</v>
      </c>
      <c r="F78">
        <f>('Coho hourly counts 2005'!F78)*3</f>
        <v>3</v>
      </c>
      <c r="G78">
        <f>('Coho hourly counts 2005'!G78)*3</f>
        <v>-6</v>
      </c>
      <c r="H78">
        <f>('Coho hourly counts 2005'!H78)*3</f>
        <v>0</v>
      </c>
      <c r="I78">
        <f>('Coho hourly counts 2005'!I78)*3</f>
        <v>0</v>
      </c>
      <c r="J78">
        <f>('Coho hourly counts 2005'!J78)*3</f>
        <v>-9</v>
      </c>
      <c r="K78">
        <f>('Coho hourly counts 2005'!K78)*3</f>
        <v>18</v>
      </c>
      <c r="L78">
        <f>('Coho hourly counts 2005'!L78)*3</f>
        <v>6</v>
      </c>
      <c r="M78">
        <f>('Coho hourly counts 2005'!M78)*3</f>
        <v>9</v>
      </c>
      <c r="N78">
        <f>('Coho hourly counts 2005'!N78)*3</f>
        <v>195</v>
      </c>
      <c r="O78">
        <f>('Coho hourly counts 2005'!O78)*3</f>
        <v>195</v>
      </c>
      <c r="P78">
        <f>('Coho hourly counts 2005'!P78)*3</f>
        <v>246</v>
      </c>
      <c r="Q78">
        <f>('Coho hourly counts 2005'!Q78)*3</f>
        <v>507</v>
      </c>
      <c r="R78">
        <f>('Coho hourly counts 2005'!R78)*3</f>
        <v>36</v>
      </c>
      <c r="S78">
        <f>('Coho hourly counts 2005'!S78)*3</f>
        <v>117</v>
      </c>
      <c r="T78">
        <f>('Coho hourly counts 2005'!T78)*3</f>
        <v>21</v>
      </c>
      <c r="U78">
        <f>('Coho hourly counts 2005'!U78)*3</f>
        <v>75</v>
      </c>
      <c r="V78">
        <f>('Coho hourly counts 2005'!V78)*3</f>
        <v>36</v>
      </c>
      <c r="W78">
        <f>('Coho hourly counts 2005'!W78)*3</f>
        <v>3</v>
      </c>
      <c r="X78">
        <f>('Coho hourly counts 2005'!X78)*3</f>
        <v>15</v>
      </c>
      <c r="Y78">
        <f>('Coho hourly counts 2005'!Y78)*3</f>
        <v>-6</v>
      </c>
      <c r="Z78">
        <f t="shared" si="21"/>
        <v>1815</v>
      </c>
      <c r="AB78">
        <f t="shared" si="22"/>
        <v>1815</v>
      </c>
      <c r="AC78">
        <f t="shared" si="23"/>
        <v>125051.47826086958</v>
      </c>
      <c r="AE78">
        <f t="shared" si="24"/>
        <v>24</v>
      </c>
      <c r="AF78">
        <f t="shared" si="25"/>
        <v>868.41304347826087</v>
      </c>
      <c r="AG78">
        <f t="shared" si="20"/>
        <v>576</v>
      </c>
      <c r="AH78">
        <f t="shared" si="20"/>
        <v>256</v>
      </c>
      <c r="AI78">
        <f t="shared" si="20"/>
        <v>196</v>
      </c>
      <c r="AJ78">
        <f t="shared" si="20"/>
        <v>16</v>
      </c>
      <c r="AK78">
        <f t="shared" si="20"/>
        <v>9</v>
      </c>
      <c r="AL78">
        <f t="shared" si="20"/>
        <v>4</v>
      </c>
      <c r="AM78">
        <f t="shared" si="20"/>
        <v>0</v>
      </c>
      <c r="AN78">
        <f t="shared" si="20"/>
        <v>9</v>
      </c>
      <c r="AO78">
        <f t="shared" si="20"/>
        <v>81</v>
      </c>
      <c r="AP78">
        <f t="shared" si="20"/>
        <v>16</v>
      </c>
      <c r="AQ78">
        <f t="shared" si="20"/>
        <v>1</v>
      </c>
      <c r="AR78">
        <f t="shared" si="20"/>
        <v>3844</v>
      </c>
      <c r="AS78">
        <f t="shared" si="20"/>
        <v>0</v>
      </c>
      <c r="AT78">
        <f t="shared" si="20"/>
        <v>289</v>
      </c>
      <c r="AU78">
        <f t="shared" si="20"/>
        <v>7569</v>
      </c>
      <c r="AV78">
        <f t="shared" si="20"/>
        <v>24649</v>
      </c>
      <c r="AW78">
        <f t="shared" si="26"/>
        <v>729</v>
      </c>
      <c r="AX78">
        <f t="shared" si="27"/>
        <v>1024</v>
      </c>
      <c r="AY78">
        <f t="shared" si="28"/>
        <v>324</v>
      </c>
      <c r="AZ78">
        <f t="shared" si="29"/>
        <v>169</v>
      </c>
      <c r="BA78">
        <f t="shared" si="30"/>
        <v>121</v>
      </c>
      <c r="BB78">
        <f t="shared" si="31"/>
        <v>16</v>
      </c>
      <c r="BC78">
        <f t="shared" si="32"/>
        <v>49</v>
      </c>
    </row>
    <row r="79" spans="1:55" x14ac:dyDescent="0.2">
      <c r="A79" s="1">
        <v>43706</v>
      </c>
      <c r="B79">
        <f>('Coho hourly counts 2005'!B79)*3</f>
        <v>6</v>
      </c>
      <c r="C79">
        <f>('Coho hourly counts 2005'!C79)*3</f>
        <v>-3</v>
      </c>
      <c r="D79">
        <f>('Coho hourly counts 2005'!D79)*3</f>
        <v>3</v>
      </c>
      <c r="E79">
        <f>('Coho hourly counts 2005'!E79)*3</f>
        <v>-3</v>
      </c>
      <c r="F79">
        <f>('Coho hourly counts 2005'!F79)*3</f>
        <v>0</v>
      </c>
      <c r="G79">
        <f>('Coho hourly counts 2005'!G79)*3</f>
        <v>0</v>
      </c>
      <c r="H79">
        <f>('Coho hourly counts 2005'!H79)*3</f>
        <v>0</v>
      </c>
      <c r="I79">
        <f>('Coho hourly counts 2005'!I79)*3</f>
        <v>0</v>
      </c>
      <c r="J79">
        <f>('Coho hourly counts 2005'!J79)*3</f>
        <v>-6</v>
      </c>
      <c r="K79">
        <f>('Coho hourly counts 2005'!K79)*3</f>
        <v>0</v>
      </c>
      <c r="L79">
        <f>('Coho hourly counts 2005'!L79)*3</f>
        <v>3</v>
      </c>
      <c r="M79">
        <f>('Coho hourly counts 2005'!M79)*3</f>
        <v>0</v>
      </c>
      <c r="N79">
        <f>('Coho hourly counts 2005'!N79)*3</f>
        <v>3</v>
      </c>
      <c r="O79">
        <f>('Coho hourly counts 2005'!O79)*3</f>
        <v>9</v>
      </c>
      <c r="P79">
        <f>('Coho hourly counts 2005'!P79)*3</f>
        <v>24</v>
      </c>
      <c r="Q79">
        <f>('Coho hourly counts 2005'!Q79)*3</f>
        <v>21</v>
      </c>
      <c r="R79">
        <f>('Coho hourly counts 2005'!R79)*3</f>
        <v>9</v>
      </c>
      <c r="S79">
        <f>('Coho hourly counts 2005'!S79)*3</f>
        <v>3</v>
      </c>
      <c r="T79">
        <f>('Coho hourly counts 2005'!T79)*3</f>
        <v>0</v>
      </c>
      <c r="U79">
        <f>('Coho hourly counts 2005'!U79)*3</f>
        <v>3</v>
      </c>
      <c r="V79">
        <f>('Coho hourly counts 2005'!V79)*3</f>
        <v>0</v>
      </c>
      <c r="W79">
        <f>('Coho hourly counts 2005'!W79)*3</f>
        <v>0</v>
      </c>
      <c r="X79">
        <f>('Coho hourly counts 2005'!X79)*3</f>
        <v>0</v>
      </c>
      <c r="Y79">
        <f>('Coho hourly counts 2005'!Y79)*3</f>
        <v>0</v>
      </c>
      <c r="Z79">
        <f t="shared" si="21"/>
        <v>72</v>
      </c>
      <c r="AB79">
        <f t="shared" si="22"/>
        <v>72</v>
      </c>
      <c r="AC79">
        <f t="shared" si="23"/>
        <v>256.69565217391306</v>
      </c>
      <c r="AE79">
        <f t="shared" si="24"/>
        <v>24</v>
      </c>
      <c r="AF79">
        <f t="shared" si="25"/>
        <v>1.7826086956521738</v>
      </c>
      <c r="AG79">
        <f t="shared" si="20"/>
        <v>9</v>
      </c>
      <c r="AH79">
        <f t="shared" si="20"/>
        <v>4</v>
      </c>
      <c r="AI79">
        <f t="shared" si="20"/>
        <v>4</v>
      </c>
      <c r="AJ79">
        <f t="shared" si="20"/>
        <v>1</v>
      </c>
      <c r="AK79">
        <f t="shared" si="20"/>
        <v>0</v>
      </c>
      <c r="AL79">
        <f t="shared" si="20"/>
        <v>0</v>
      </c>
      <c r="AM79">
        <f t="shared" si="20"/>
        <v>0</v>
      </c>
      <c r="AN79">
        <f t="shared" si="20"/>
        <v>4</v>
      </c>
      <c r="AO79">
        <f t="shared" si="20"/>
        <v>4</v>
      </c>
      <c r="AP79">
        <f t="shared" si="20"/>
        <v>1</v>
      </c>
      <c r="AQ79">
        <f t="shared" si="20"/>
        <v>1</v>
      </c>
      <c r="AR79">
        <f t="shared" si="20"/>
        <v>1</v>
      </c>
      <c r="AS79">
        <f t="shared" si="20"/>
        <v>4</v>
      </c>
      <c r="AT79">
        <f t="shared" si="20"/>
        <v>25</v>
      </c>
      <c r="AU79">
        <f t="shared" si="20"/>
        <v>1</v>
      </c>
      <c r="AV79">
        <f t="shared" si="20"/>
        <v>16</v>
      </c>
      <c r="AW79">
        <f t="shared" si="26"/>
        <v>4</v>
      </c>
      <c r="AX79">
        <f t="shared" si="27"/>
        <v>1</v>
      </c>
      <c r="AY79">
        <f t="shared" si="28"/>
        <v>1</v>
      </c>
      <c r="AZ79">
        <f t="shared" si="29"/>
        <v>1</v>
      </c>
      <c r="BA79">
        <f t="shared" si="30"/>
        <v>0</v>
      </c>
      <c r="BB79">
        <f t="shared" si="31"/>
        <v>0</v>
      </c>
      <c r="BC79">
        <f t="shared" si="32"/>
        <v>0</v>
      </c>
    </row>
    <row r="80" spans="1:55" x14ac:dyDescent="0.2">
      <c r="A80" s="1">
        <v>43707</v>
      </c>
      <c r="B80">
        <f>('Coho hourly counts 2005'!B80)*3</f>
        <v>0</v>
      </c>
      <c r="C80">
        <f>('Coho hourly counts 2005'!C80)*3</f>
        <v>0</v>
      </c>
      <c r="D80">
        <f>('Coho hourly counts 2005'!D80)*3</f>
        <v>0</v>
      </c>
      <c r="E80">
        <f>('Coho hourly counts 2005'!E80)*3</f>
        <v>0</v>
      </c>
      <c r="F80">
        <f>('Coho hourly counts 2005'!F80)*3</f>
        <v>0</v>
      </c>
      <c r="G80">
        <f>('Coho hourly counts 2005'!G80)*3</f>
        <v>3</v>
      </c>
      <c r="H80">
        <f>('Coho hourly counts 2005'!H80)*3</f>
        <v>0</v>
      </c>
      <c r="I80">
        <f>('Coho hourly counts 2005'!I80)*3</f>
        <v>3</v>
      </c>
      <c r="J80">
        <f>('Coho hourly counts 2005'!J80)*3</f>
        <v>-6</v>
      </c>
      <c r="K80">
        <f>('Coho hourly counts 2005'!K80)*3</f>
        <v>0</v>
      </c>
      <c r="L80">
        <f>('Coho hourly counts 2005'!L80)*3</f>
        <v>-6</v>
      </c>
      <c r="M80">
        <f>('Coho hourly counts 2005'!M80)*3</f>
        <v>0</v>
      </c>
      <c r="N80">
        <f>('Coho hourly counts 2005'!N80)*3</f>
        <v>3</v>
      </c>
      <c r="O80">
        <f>('Coho hourly counts 2005'!O80)*3</f>
        <v>6</v>
      </c>
      <c r="P80">
        <f>('Coho hourly counts 2005'!P80)*3</f>
        <v>0</v>
      </c>
      <c r="Q80">
        <f>('Coho hourly counts 2005'!Q80)*3</f>
        <v>6</v>
      </c>
      <c r="R80">
        <f>('Coho hourly counts 2005'!R80)*3</f>
        <v>12</v>
      </c>
      <c r="S80">
        <f>('Coho hourly counts 2005'!S80)*3</f>
        <v>15</v>
      </c>
      <c r="T80">
        <f>('Coho hourly counts 2005'!T80)*3</f>
        <v>0</v>
      </c>
      <c r="U80">
        <f>('Coho hourly counts 2005'!U80)*3</f>
        <v>3</v>
      </c>
      <c r="V80">
        <f>('Coho hourly counts 2005'!V80)*3</f>
        <v>3</v>
      </c>
      <c r="W80">
        <f>('Coho hourly counts 2005'!W80)*3</f>
        <v>3</v>
      </c>
      <c r="X80">
        <f>('Coho hourly counts 2005'!X80)*3</f>
        <v>12</v>
      </c>
      <c r="Y80">
        <f>('Coho hourly counts 2005'!Y80)*3</f>
        <v>12</v>
      </c>
      <c r="Z80">
        <f t="shared" si="21"/>
        <v>69</v>
      </c>
      <c r="AB80">
        <f t="shared" si="22"/>
        <v>69</v>
      </c>
      <c r="AC80">
        <f t="shared" si="23"/>
        <v>231.65217391304353</v>
      </c>
      <c r="AE80">
        <f t="shared" si="24"/>
        <v>24</v>
      </c>
      <c r="AF80">
        <f t="shared" si="25"/>
        <v>1.6086956521739131</v>
      </c>
      <c r="AG80">
        <f t="shared" si="20"/>
        <v>0</v>
      </c>
      <c r="AH80">
        <f t="shared" si="20"/>
        <v>0</v>
      </c>
      <c r="AI80">
        <f t="shared" si="20"/>
        <v>0</v>
      </c>
      <c r="AJ80">
        <f t="shared" si="20"/>
        <v>0</v>
      </c>
      <c r="AK80">
        <f t="shared" si="20"/>
        <v>1</v>
      </c>
      <c r="AL80">
        <f t="shared" si="20"/>
        <v>1</v>
      </c>
      <c r="AM80">
        <f t="shared" si="20"/>
        <v>1</v>
      </c>
      <c r="AN80">
        <f t="shared" si="20"/>
        <v>9</v>
      </c>
      <c r="AO80">
        <f t="shared" si="20"/>
        <v>4</v>
      </c>
      <c r="AP80">
        <f t="shared" si="20"/>
        <v>4</v>
      </c>
      <c r="AQ80">
        <f t="shared" si="20"/>
        <v>4</v>
      </c>
      <c r="AR80">
        <f t="shared" si="20"/>
        <v>1</v>
      </c>
      <c r="AS80">
        <f t="shared" si="20"/>
        <v>1</v>
      </c>
      <c r="AT80">
        <f t="shared" si="20"/>
        <v>4</v>
      </c>
      <c r="AU80">
        <f t="shared" si="20"/>
        <v>4</v>
      </c>
      <c r="AV80">
        <f t="shared" si="20"/>
        <v>4</v>
      </c>
      <c r="AW80">
        <f t="shared" si="26"/>
        <v>1</v>
      </c>
      <c r="AX80">
        <f t="shared" si="27"/>
        <v>25</v>
      </c>
      <c r="AY80">
        <f t="shared" si="28"/>
        <v>1</v>
      </c>
      <c r="AZ80">
        <f t="shared" si="29"/>
        <v>0</v>
      </c>
      <c r="BA80">
        <f t="shared" si="30"/>
        <v>0</v>
      </c>
      <c r="BB80">
        <f t="shared" si="31"/>
        <v>9</v>
      </c>
      <c r="BC80">
        <f t="shared" si="32"/>
        <v>0</v>
      </c>
    </row>
    <row r="81" spans="1:55" x14ac:dyDescent="0.2">
      <c r="A81" s="1">
        <v>43708</v>
      </c>
      <c r="B81">
        <f>('Coho hourly counts 2005'!B81)*3</f>
        <v>27</v>
      </c>
      <c r="C81">
        <f>('Coho hourly counts 2005'!C81)*3</f>
        <v>0</v>
      </c>
      <c r="D81">
        <f>('Coho hourly counts 2005'!D81)*3</f>
        <v>12</v>
      </c>
      <c r="E81">
        <f>('Coho hourly counts 2005'!E81)*3</f>
        <v>3</v>
      </c>
      <c r="F81">
        <f>('Coho hourly counts 2005'!F81)*3</f>
        <v>6</v>
      </c>
      <c r="G81">
        <f>('Coho hourly counts 2005'!G81)*3</f>
        <v>3</v>
      </c>
      <c r="H81">
        <f>('Coho hourly counts 2005'!H81)*3</f>
        <v>0</v>
      </c>
      <c r="I81">
        <f>('Coho hourly counts 2005'!I81)*3</f>
        <v>-3</v>
      </c>
      <c r="J81">
        <f>('Coho hourly counts 2005'!J81)*3</f>
        <v>3</v>
      </c>
      <c r="K81">
        <f>('Coho hourly counts 2005'!K81)*3</f>
        <v>3</v>
      </c>
      <c r="L81">
        <f>('Coho hourly counts 2005'!L81)*3</f>
        <v>0</v>
      </c>
      <c r="M81">
        <f>('Coho hourly counts 2005'!M81)*3</f>
        <v>0</v>
      </c>
      <c r="N81">
        <f>('Coho hourly counts 2005'!N81)*3</f>
        <v>0</v>
      </c>
      <c r="O81">
        <f>('Coho hourly counts 2005'!O81)*3</f>
        <v>0</v>
      </c>
      <c r="P81">
        <f>('Coho hourly counts 2005'!P81)*3</f>
        <v>0</v>
      </c>
      <c r="Q81">
        <f>('Coho hourly counts 2005'!Q81)*3</f>
        <v>0</v>
      </c>
      <c r="R81">
        <f>('Coho hourly counts 2005'!R81)*3</f>
        <v>6</v>
      </c>
      <c r="S81">
        <f>('Coho hourly counts 2005'!S81)*3</f>
        <v>0</v>
      </c>
      <c r="T81">
        <f>('Coho hourly counts 2005'!T81)*3</f>
        <v>0</v>
      </c>
      <c r="U81">
        <f>('Coho hourly counts 2005'!U81)*3</f>
        <v>0</v>
      </c>
      <c r="V81">
        <f>('Coho hourly counts 2005'!V81)*3</f>
        <v>0</v>
      </c>
      <c r="W81">
        <f>('Coho hourly counts 2005'!W81)*3</f>
        <v>0</v>
      </c>
      <c r="X81">
        <f>('Coho hourly counts 2005'!X81)*3</f>
        <v>-18</v>
      </c>
      <c r="Y81">
        <f>('Coho hourly counts 2005'!Y81)*3</f>
        <v>-15</v>
      </c>
      <c r="Z81">
        <f t="shared" si="21"/>
        <v>27</v>
      </c>
      <c r="AB81">
        <f t="shared" si="22"/>
        <v>27</v>
      </c>
      <c r="AC81">
        <f t="shared" si="23"/>
        <v>500.86956521739137</v>
      </c>
      <c r="AE81">
        <f t="shared" si="24"/>
        <v>24</v>
      </c>
      <c r="AF81">
        <f t="shared" si="25"/>
        <v>3.4782608695652173</v>
      </c>
      <c r="AG81">
        <f t="shared" si="20"/>
        <v>81</v>
      </c>
      <c r="AH81">
        <f t="shared" si="20"/>
        <v>16</v>
      </c>
      <c r="AI81">
        <f t="shared" si="20"/>
        <v>9</v>
      </c>
      <c r="AJ81">
        <f t="shared" si="20"/>
        <v>1</v>
      </c>
      <c r="AK81">
        <f t="shared" si="20"/>
        <v>1</v>
      </c>
      <c r="AL81">
        <f t="shared" si="20"/>
        <v>1</v>
      </c>
      <c r="AM81">
        <f t="shared" si="20"/>
        <v>1</v>
      </c>
      <c r="AN81">
        <f t="shared" si="20"/>
        <v>4</v>
      </c>
      <c r="AO81">
        <f t="shared" si="20"/>
        <v>0</v>
      </c>
      <c r="AP81">
        <f t="shared" si="20"/>
        <v>1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20"/>
        <v>0</v>
      </c>
      <c r="AV81">
        <f t="shared" si="20"/>
        <v>4</v>
      </c>
      <c r="AW81">
        <f t="shared" si="26"/>
        <v>4</v>
      </c>
      <c r="AX81">
        <f t="shared" si="27"/>
        <v>0</v>
      </c>
      <c r="AY81">
        <f t="shared" si="28"/>
        <v>0</v>
      </c>
      <c r="AZ81">
        <f t="shared" si="29"/>
        <v>0</v>
      </c>
      <c r="BA81">
        <f t="shared" si="30"/>
        <v>0</v>
      </c>
      <c r="BB81">
        <f t="shared" si="31"/>
        <v>36</v>
      </c>
      <c r="BC81">
        <f t="shared" si="32"/>
        <v>1</v>
      </c>
    </row>
    <row r="82" spans="1:55" x14ac:dyDescent="0.2">
      <c r="A82" s="1">
        <v>43709</v>
      </c>
      <c r="B82">
        <f>('Coho hourly counts 2005'!B82)*3</f>
        <v>-54</v>
      </c>
      <c r="C82">
        <f>('Coho hourly counts 2005'!C82)*3</f>
        <v>-24</v>
      </c>
      <c r="D82">
        <f>('Coho hourly counts 2005'!D82)*3</f>
        <v>-30</v>
      </c>
      <c r="E82">
        <f>('Coho hourly counts 2005'!E82)*3</f>
        <v>-6</v>
      </c>
      <c r="F82">
        <f>('Coho hourly counts 2005'!F82)*3</f>
        <v>-27</v>
      </c>
      <c r="G82">
        <f>('Coho hourly counts 2005'!G82)*3</f>
        <v>-9</v>
      </c>
      <c r="H82">
        <f>('Coho hourly counts 2005'!H82)*3</f>
        <v>-3</v>
      </c>
      <c r="I82">
        <f>('Coho hourly counts 2005'!I82)*3</f>
        <v>0</v>
      </c>
      <c r="J82">
        <f>('Coho hourly counts 2005'!J82)*3</f>
        <v>0</v>
      </c>
      <c r="K82">
        <f>('Coho hourly counts 2005'!K82)*3</f>
        <v>0</v>
      </c>
      <c r="L82">
        <f>('Coho hourly counts 2005'!L82)*3</f>
        <v>0</v>
      </c>
      <c r="M82">
        <f>('Coho hourly counts 2005'!M82)*3</f>
        <v>0</v>
      </c>
      <c r="N82">
        <f>('Coho hourly counts 2005'!N82)*3</f>
        <v>0</v>
      </c>
      <c r="O82">
        <f>('Coho hourly counts 2005'!O82)*3</f>
        <v>0</v>
      </c>
      <c r="P82">
        <f>('Coho hourly counts 2005'!P82)*3</f>
        <v>0</v>
      </c>
      <c r="Q82">
        <f>('Coho hourly counts 2005'!Q82)*3</f>
        <v>0</v>
      </c>
      <c r="R82">
        <f>('Coho hourly counts 2005'!R82)*3</f>
        <v>0</v>
      </c>
      <c r="S82">
        <f>('Coho hourly counts 2005'!S82)*3</f>
        <v>0</v>
      </c>
      <c r="T82">
        <f>('Coho hourly counts 2005'!T82)*3</f>
        <v>0</v>
      </c>
      <c r="U82">
        <f>('Coho hourly counts 2005'!U82)*3</f>
        <v>0</v>
      </c>
      <c r="V82">
        <f>('Coho hourly counts 2005'!V82)*3</f>
        <v>0</v>
      </c>
      <c r="W82">
        <f>('Coho hourly counts 2005'!W82)*3</f>
        <v>0</v>
      </c>
      <c r="X82">
        <f>('Coho hourly counts 2005'!X82)*3</f>
        <v>0</v>
      </c>
      <c r="Y82">
        <f>('Coho hourly counts 2005'!Y82)*3</f>
        <v>-3</v>
      </c>
      <c r="Z82">
        <f t="shared" si="21"/>
        <v>-156</v>
      </c>
      <c r="AB82">
        <f t="shared" si="22"/>
        <v>-156</v>
      </c>
      <c r="AC82">
        <f t="shared" si="23"/>
        <v>810.78260869565224</v>
      </c>
      <c r="AE82">
        <f t="shared" si="24"/>
        <v>24</v>
      </c>
      <c r="AF82">
        <f t="shared" si="25"/>
        <v>5.6304347826086953</v>
      </c>
      <c r="AG82">
        <f t="shared" si="20"/>
        <v>100</v>
      </c>
      <c r="AH82">
        <f t="shared" si="20"/>
        <v>4</v>
      </c>
      <c r="AI82">
        <f t="shared" si="20"/>
        <v>64</v>
      </c>
      <c r="AJ82">
        <f t="shared" si="20"/>
        <v>49</v>
      </c>
      <c r="AK82">
        <f t="shared" si="20"/>
        <v>36</v>
      </c>
      <c r="AL82">
        <f t="shared" si="20"/>
        <v>4</v>
      </c>
      <c r="AM82">
        <f t="shared" si="20"/>
        <v>1</v>
      </c>
      <c r="AN82">
        <f t="shared" si="20"/>
        <v>0</v>
      </c>
      <c r="AO82">
        <f t="shared" si="20"/>
        <v>0</v>
      </c>
      <c r="AP82">
        <f t="shared" si="20"/>
        <v>0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20"/>
        <v>0</v>
      </c>
      <c r="AV82">
        <f t="shared" si="20"/>
        <v>0</v>
      </c>
      <c r="AW82">
        <f t="shared" si="26"/>
        <v>0</v>
      </c>
      <c r="AX82">
        <f t="shared" si="27"/>
        <v>0</v>
      </c>
      <c r="AY82">
        <f t="shared" si="28"/>
        <v>0</v>
      </c>
      <c r="AZ82">
        <f t="shared" si="29"/>
        <v>0</v>
      </c>
      <c r="BA82">
        <f t="shared" si="30"/>
        <v>0</v>
      </c>
      <c r="BB82">
        <f t="shared" si="31"/>
        <v>0</v>
      </c>
      <c r="BC82">
        <f t="shared" si="32"/>
        <v>1</v>
      </c>
    </row>
    <row r="83" spans="1:55" x14ac:dyDescent="0.2">
      <c r="A83" s="1">
        <v>43710</v>
      </c>
      <c r="B83">
        <f>('Coho hourly counts 2005'!B83)*3</f>
        <v>-6</v>
      </c>
      <c r="C83">
        <f>('Coho hourly counts 2005'!C83)*3</f>
        <v>-21</v>
      </c>
      <c r="D83">
        <f>('Coho hourly counts 2005'!D83)*3</f>
        <v>0</v>
      </c>
      <c r="E83">
        <f>('Coho hourly counts 2005'!E83)*3</f>
        <v>-12</v>
      </c>
      <c r="F83">
        <f>('Coho hourly counts 2005'!F83)*3</f>
        <v>6</v>
      </c>
      <c r="G83">
        <f>('Coho hourly counts 2005'!G83)*3</f>
        <v>0</v>
      </c>
      <c r="H83">
        <f>('Coho hourly counts 2005'!H83)*3</f>
        <v>0</v>
      </c>
      <c r="I83">
        <f>('Coho hourly counts 2005'!I83)*3</f>
        <v>0</v>
      </c>
      <c r="J83">
        <f>('Coho hourly counts 2005'!J83)*3</f>
        <v>0</v>
      </c>
      <c r="K83">
        <f>('Coho hourly counts 2005'!K83)*3</f>
        <v>0</v>
      </c>
      <c r="L83">
        <f>('Coho hourly counts 2005'!L83)*3</f>
        <v>0</v>
      </c>
      <c r="M83">
        <f>('Coho hourly counts 2005'!M83)*3</f>
        <v>0</v>
      </c>
      <c r="N83">
        <f>('Coho hourly counts 2005'!N83)*3</f>
        <v>0</v>
      </c>
      <c r="O83">
        <f>('Coho hourly counts 2005'!O83)*3</f>
        <v>0</v>
      </c>
      <c r="P83">
        <f>('Coho hourly counts 2005'!P83)*3</f>
        <v>0</v>
      </c>
      <c r="Q83">
        <f>('Coho hourly counts 2005'!Q83)*3</f>
        <v>0</v>
      </c>
      <c r="R83">
        <f>('Coho hourly counts 2005'!R83)*3</f>
        <v>0</v>
      </c>
      <c r="S83">
        <f>('Coho hourly counts 2005'!S83)*3</f>
        <v>3</v>
      </c>
      <c r="T83">
        <f>('Coho hourly counts 2005'!T83)*3</f>
        <v>0</v>
      </c>
      <c r="U83">
        <f>('Coho hourly counts 2005'!U83)*3</f>
        <v>0</v>
      </c>
      <c r="V83">
        <f>('Coho hourly counts 2005'!V83)*3</f>
        <v>27</v>
      </c>
      <c r="W83">
        <f>('Coho hourly counts 2005'!W83)*3</f>
        <v>0</v>
      </c>
      <c r="X83">
        <f>('Coho hourly counts 2005'!X83)*3</f>
        <v>0</v>
      </c>
      <c r="Y83">
        <f>('Coho hourly counts 2005'!Y83)*3</f>
        <v>-12</v>
      </c>
      <c r="Z83">
        <f t="shared" si="21"/>
        <v>-15</v>
      </c>
      <c r="AB83">
        <f t="shared" si="22"/>
        <v>-15</v>
      </c>
      <c r="AC83">
        <f t="shared" si="23"/>
        <v>970.43478260869563</v>
      </c>
      <c r="AE83">
        <f t="shared" si="24"/>
        <v>24</v>
      </c>
      <c r="AF83">
        <f t="shared" si="25"/>
        <v>6.7391304347826084</v>
      </c>
      <c r="AG83">
        <f t="shared" si="20"/>
        <v>25</v>
      </c>
      <c r="AH83">
        <f t="shared" si="20"/>
        <v>49</v>
      </c>
      <c r="AI83">
        <f t="shared" si="20"/>
        <v>16</v>
      </c>
      <c r="AJ83">
        <f t="shared" si="20"/>
        <v>36</v>
      </c>
      <c r="AK83">
        <f t="shared" si="20"/>
        <v>4</v>
      </c>
      <c r="AL83">
        <f t="shared" si="20"/>
        <v>0</v>
      </c>
      <c r="AM83">
        <f t="shared" si="20"/>
        <v>0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0</v>
      </c>
      <c r="AU83">
        <f t="shared" si="20"/>
        <v>0</v>
      </c>
      <c r="AV83">
        <f t="shared" si="20"/>
        <v>0</v>
      </c>
      <c r="AW83">
        <f t="shared" si="26"/>
        <v>1</v>
      </c>
      <c r="AX83">
        <f t="shared" si="27"/>
        <v>1</v>
      </c>
      <c r="AY83">
        <f t="shared" si="28"/>
        <v>0</v>
      </c>
      <c r="AZ83">
        <f t="shared" si="29"/>
        <v>81</v>
      </c>
      <c r="BA83">
        <f t="shared" si="30"/>
        <v>81</v>
      </c>
      <c r="BB83">
        <f t="shared" si="31"/>
        <v>0</v>
      </c>
      <c r="BC83">
        <f t="shared" si="32"/>
        <v>16</v>
      </c>
    </row>
    <row r="84" spans="1:55" x14ac:dyDescent="0.2">
      <c r="A84" s="1">
        <v>43711</v>
      </c>
      <c r="B84">
        <f>('Coho hourly counts 2005'!B84)*3</f>
        <v>30</v>
      </c>
      <c r="C84">
        <f>('Coho hourly counts 2005'!C84)*3</f>
        <v>-12</v>
      </c>
      <c r="D84">
        <f>('Coho hourly counts 2005'!D84)*3</f>
        <v>3</v>
      </c>
      <c r="E84">
        <f>('Coho hourly counts 2005'!E84)*3</f>
        <v>3</v>
      </c>
      <c r="F84">
        <f>('Coho hourly counts 2005'!F84)*3</f>
        <v>6</v>
      </c>
      <c r="G84">
        <f>('Coho hourly counts 2005'!G84)*3</f>
        <v>3</v>
      </c>
      <c r="H84">
        <f>('Coho hourly counts 2005'!H84)*3</f>
        <v>6</v>
      </c>
      <c r="I84">
        <f>('Coho hourly counts 2005'!I84)*3</f>
        <v>0</v>
      </c>
      <c r="J84">
        <f>('Coho hourly counts 2005'!J84)*3</f>
        <v>0</v>
      </c>
      <c r="K84">
        <f>('Coho hourly counts 2005'!K84)*3</f>
        <v>0</v>
      </c>
      <c r="L84">
        <f>('Coho hourly counts 2005'!L84)*3</f>
        <v>0</v>
      </c>
      <c r="M84">
        <f>('Coho hourly counts 2005'!M84)*3</f>
        <v>0</v>
      </c>
      <c r="N84">
        <f>('Coho hourly counts 2005'!N84)*3</f>
        <v>0</v>
      </c>
      <c r="O84">
        <f>('Coho hourly counts 2005'!O84)*3</f>
        <v>0</v>
      </c>
      <c r="P84">
        <f>('Coho hourly counts 2005'!P84)*3</f>
        <v>0</v>
      </c>
      <c r="Q84">
        <f>('Coho hourly counts 2005'!Q84)*3</f>
        <v>6</v>
      </c>
      <c r="R84">
        <f>('Coho hourly counts 2005'!R84)*3</f>
        <v>12</v>
      </c>
      <c r="S84">
        <f>('Coho hourly counts 2005'!S84)*3</f>
        <v>0</v>
      </c>
      <c r="T84">
        <f>('Coho hourly counts 2005'!T84)*3</f>
        <v>0</v>
      </c>
      <c r="U84">
        <f>('Coho hourly counts 2005'!U84)*3</f>
        <v>3</v>
      </c>
      <c r="V84">
        <f>('Coho hourly counts 2005'!V84)*3</f>
        <v>0</v>
      </c>
      <c r="W84">
        <f>('Coho hourly counts 2005'!W84)*3</f>
        <v>0</v>
      </c>
      <c r="X84">
        <f>('Coho hourly counts 2005'!X84)*3</f>
        <v>0</v>
      </c>
      <c r="Y84">
        <f>('Coho hourly counts 2005'!Y84)*3</f>
        <v>-12</v>
      </c>
      <c r="Z84">
        <f t="shared" si="21"/>
        <v>48</v>
      </c>
      <c r="AB84">
        <f t="shared" si="22"/>
        <v>48</v>
      </c>
      <c r="AC84">
        <f t="shared" si="23"/>
        <v>845.21739130434798</v>
      </c>
      <c r="AE84">
        <f t="shared" si="24"/>
        <v>24</v>
      </c>
      <c r="AF84">
        <f t="shared" si="25"/>
        <v>5.8695652173913047</v>
      </c>
      <c r="AG84">
        <f t="shared" si="20"/>
        <v>196</v>
      </c>
      <c r="AH84">
        <f t="shared" si="20"/>
        <v>25</v>
      </c>
      <c r="AI84">
        <f t="shared" si="20"/>
        <v>0</v>
      </c>
      <c r="AJ84">
        <f t="shared" si="20"/>
        <v>1</v>
      </c>
      <c r="AK84">
        <f t="shared" si="20"/>
        <v>1</v>
      </c>
      <c r="AL84">
        <f t="shared" si="20"/>
        <v>1</v>
      </c>
      <c r="AM84">
        <f t="shared" si="20"/>
        <v>4</v>
      </c>
      <c r="AN84">
        <f t="shared" si="20"/>
        <v>0</v>
      </c>
      <c r="AO84">
        <f t="shared" si="20"/>
        <v>0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0</v>
      </c>
      <c r="AT84">
        <f t="shared" si="20"/>
        <v>0</v>
      </c>
      <c r="AU84">
        <f t="shared" si="20"/>
        <v>4</v>
      </c>
      <c r="AV84">
        <f t="shared" si="20"/>
        <v>4</v>
      </c>
      <c r="AW84">
        <f t="shared" si="26"/>
        <v>16</v>
      </c>
      <c r="AX84">
        <f t="shared" si="27"/>
        <v>0</v>
      </c>
      <c r="AY84">
        <f t="shared" si="28"/>
        <v>1</v>
      </c>
      <c r="AZ84">
        <f t="shared" si="29"/>
        <v>1</v>
      </c>
      <c r="BA84">
        <f t="shared" si="30"/>
        <v>0</v>
      </c>
      <c r="BB84">
        <f t="shared" si="31"/>
        <v>0</v>
      </c>
      <c r="BC84">
        <f t="shared" si="32"/>
        <v>16</v>
      </c>
    </row>
    <row r="85" spans="1:55" x14ac:dyDescent="0.2">
      <c r="A85" s="1">
        <v>43712</v>
      </c>
      <c r="B85">
        <f>('Coho hourly counts 2005'!B85)*3</f>
        <v>33</v>
      </c>
      <c r="C85">
        <f>('Coho hourly counts 2005'!C85)*3</f>
        <v>3</v>
      </c>
      <c r="D85">
        <f>('Coho hourly counts 2005'!D85)*3</f>
        <v>6</v>
      </c>
      <c r="E85">
        <f>('Coho hourly counts 2005'!E85)*3</f>
        <v>33</v>
      </c>
      <c r="F85">
        <f>('Coho hourly counts 2005'!F85)*3</f>
        <v>24</v>
      </c>
      <c r="G85">
        <f>('Coho hourly counts 2005'!G85)*3</f>
        <v>9</v>
      </c>
      <c r="H85">
        <f>('Coho hourly counts 2005'!H85)*3</f>
        <v>0</v>
      </c>
      <c r="I85">
        <f>('Coho hourly counts 2005'!I85)*3</f>
        <v>-6</v>
      </c>
      <c r="J85">
        <f>('Coho hourly counts 2005'!J85)*3</f>
        <v>6</v>
      </c>
      <c r="K85">
        <f>('Coho hourly counts 2005'!K85)*3</f>
        <v>0</v>
      </c>
      <c r="L85">
        <f>('Coho hourly counts 2005'!L85)*3</f>
        <v>0</v>
      </c>
      <c r="M85">
        <f>('Coho hourly counts 2005'!M85)*3</f>
        <v>0</v>
      </c>
      <c r="N85">
        <f>('Coho hourly counts 2005'!N85)*3</f>
        <v>0</v>
      </c>
      <c r="O85">
        <f>('Coho hourly counts 2005'!O85)*3</f>
        <v>0</v>
      </c>
      <c r="P85">
        <f>('Coho hourly counts 2005'!P85)*3</f>
        <v>0</v>
      </c>
      <c r="Q85">
        <f>('Coho hourly counts 2005'!Q85)*3</f>
        <v>0</v>
      </c>
      <c r="R85">
        <f>('Coho hourly counts 2005'!R85)*3</f>
        <v>0</v>
      </c>
      <c r="S85">
        <f>('Coho hourly counts 2005'!S85)*3</f>
        <v>9</v>
      </c>
      <c r="T85">
        <f>('Coho hourly counts 2005'!T85)*3</f>
        <v>0</v>
      </c>
      <c r="U85">
        <f>('Coho hourly counts 2005'!U85)*3</f>
        <v>0</v>
      </c>
      <c r="V85">
        <f>('Coho hourly counts 2005'!V85)*3</f>
        <v>0</v>
      </c>
      <c r="W85">
        <f>('Coho hourly counts 2005'!W85)*3</f>
        <v>0</v>
      </c>
      <c r="X85">
        <f>('Coho hourly counts 2005'!X85)*3</f>
        <v>0</v>
      </c>
      <c r="Y85">
        <f>('Coho hourly counts 2005'!Y85)*3</f>
        <v>-3</v>
      </c>
      <c r="Z85">
        <f t="shared" si="21"/>
        <v>114</v>
      </c>
      <c r="AB85">
        <f t="shared" si="22"/>
        <v>114</v>
      </c>
      <c r="AC85">
        <f t="shared" si="23"/>
        <v>838.95652173913049</v>
      </c>
      <c r="AE85">
        <f t="shared" si="24"/>
        <v>24</v>
      </c>
      <c r="AF85">
        <f t="shared" si="25"/>
        <v>5.8260869565217392</v>
      </c>
      <c r="AG85">
        <f t="shared" si="20"/>
        <v>100</v>
      </c>
      <c r="AH85">
        <f t="shared" si="20"/>
        <v>1</v>
      </c>
      <c r="AI85">
        <f t="shared" si="20"/>
        <v>81</v>
      </c>
      <c r="AJ85">
        <f t="shared" si="20"/>
        <v>9</v>
      </c>
      <c r="AK85">
        <f t="shared" si="20"/>
        <v>25</v>
      </c>
      <c r="AL85">
        <f t="shared" si="20"/>
        <v>9</v>
      </c>
      <c r="AM85">
        <f t="shared" si="20"/>
        <v>4</v>
      </c>
      <c r="AN85">
        <f t="shared" si="20"/>
        <v>16</v>
      </c>
      <c r="AO85">
        <f t="shared" si="20"/>
        <v>4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20"/>
        <v>0</v>
      </c>
      <c r="AV85">
        <f t="shared" si="20"/>
        <v>0</v>
      </c>
      <c r="AW85">
        <f t="shared" si="26"/>
        <v>9</v>
      </c>
      <c r="AX85">
        <f t="shared" si="27"/>
        <v>9</v>
      </c>
      <c r="AY85">
        <f t="shared" si="28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1</v>
      </c>
    </row>
    <row r="86" spans="1:55" x14ac:dyDescent="0.2">
      <c r="A86" s="1">
        <v>43713</v>
      </c>
      <c r="B86">
        <f>('Coho hourly counts 2005'!B86)*3</f>
        <v>21</v>
      </c>
      <c r="C86">
        <f>('Coho hourly counts 2005'!C86)*3</f>
        <v>18</v>
      </c>
      <c r="D86">
        <f>('Coho hourly counts 2005'!D86)*3</f>
        <v>6</v>
      </c>
      <c r="E86">
        <f>('Coho hourly counts 2005'!E86)*3</f>
        <v>27</v>
      </c>
      <c r="F86">
        <f>('Coho hourly counts 2005'!F86)*3</f>
        <v>-3</v>
      </c>
      <c r="G86">
        <f>('Coho hourly counts 2005'!G86)*3</f>
        <v>0</v>
      </c>
      <c r="H86">
        <f>('Coho hourly counts 2005'!H86)*3</f>
        <v>0</v>
      </c>
      <c r="I86">
        <f>('Coho hourly counts 2005'!I86)*3</f>
        <v>0</v>
      </c>
      <c r="J86">
        <f>('Coho hourly counts 2005'!J86)*3</f>
        <v>0</v>
      </c>
      <c r="K86">
        <f>('Coho hourly counts 2005'!K86)*3</f>
        <v>0</v>
      </c>
      <c r="L86">
        <f>('Coho hourly counts 2005'!L86)*3</f>
        <v>0</v>
      </c>
      <c r="M86">
        <f>('Coho hourly counts 2005'!M86)*3</f>
        <v>0</v>
      </c>
      <c r="N86">
        <f>('Coho hourly counts 2005'!N86)*3</f>
        <v>0</v>
      </c>
      <c r="O86">
        <f>('Coho hourly counts 2005'!O86)*3</f>
        <v>0</v>
      </c>
      <c r="P86">
        <f>('Coho hourly counts 2005'!P86)*3</f>
        <v>0</v>
      </c>
      <c r="Q86">
        <f>('Coho hourly counts 2005'!Q86)*3</f>
        <v>0</v>
      </c>
      <c r="R86">
        <f>('Coho hourly counts 2005'!R86)*3</f>
        <v>0</v>
      </c>
      <c r="S86">
        <f>('Coho hourly counts 2005'!S86)*3</f>
        <v>0</v>
      </c>
      <c r="T86">
        <f>('Coho hourly counts 2005'!T86)*3</f>
        <v>0</v>
      </c>
      <c r="U86">
        <f>('Coho hourly counts 2005'!U86)*3</f>
        <v>0</v>
      </c>
      <c r="V86">
        <f>('Coho hourly counts 2005'!V86)*3</f>
        <v>30</v>
      </c>
      <c r="W86">
        <f>('Coho hourly counts 2005'!W86)*3</f>
        <v>-3</v>
      </c>
      <c r="X86">
        <f>('Coho hourly counts 2005'!X86)*3</f>
        <v>0</v>
      </c>
      <c r="Y86">
        <f>('Coho hourly counts 2005'!Y86)*3</f>
        <v>12</v>
      </c>
      <c r="Z86">
        <f t="shared" si="21"/>
        <v>108</v>
      </c>
      <c r="AB86">
        <f t="shared" si="22"/>
        <v>108</v>
      </c>
      <c r="AC86">
        <f t="shared" si="23"/>
        <v>1267.826086956522</v>
      </c>
      <c r="AE86">
        <f t="shared" si="24"/>
        <v>24</v>
      </c>
      <c r="AF86">
        <f t="shared" si="25"/>
        <v>8.804347826086957</v>
      </c>
      <c r="AG86">
        <f t="shared" si="20"/>
        <v>1</v>
      </c>
      <c r="AH86">
        <f t="shared" si="20"/>
        <v>16</v>
      </c>
      <c r="AI86">
        <f t="shared" si="20"/>
        <v>49</v>
      </c>
      <c r="AJ86">
        <f t="shared" si="20"/>
        <v>100</v>
      </c>
      <c r="AK86">
        <f t="shared" si="20"/>
        <v>1</v>
      </c>
      <c r="AL86">
        <f t="shared" si="20"/>
        <v>0</v>
      </c>
      <c r="AM86">
        <f t="shared" si="20"/>
        <v>0</v>
      </c>
      <c r="AN86">
        <f t="shared" si="20"/>
        <v>0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20"/>
        <v>0</v>
      </c>
      <c r="AV86">
        <f t="shared" si="20"/>
        <v>0</v>
      </c>
      <c r="AW86">
        <f t="shared" si="26"/>
        <v>0</v>
      </c>
      <c r="AX86">
        <f t="shared" si="27"/>
        <v>0</v>
      </c>
      <c r="AY86">
        <f t="shared" si="28"/>
        <v>0</v>
      </c>
      <c r="AZ86">
        <f t="shared" si="29"/>
        <v>100</v>
      </c>
      <c r="BA86">
        <f t="shared" si="30"/>
        <v>121</v>
      </c>
      <c r="BB86">
        <f t="shared" si="31"/>
        <v>1</v>
      </c>
      <c r="BC86">
        <f t="shared" si="32"/>
        <v>16</v>
      </c>
    </row>
    <row r="87" spans="1:55" x14ac:dyDescent="0.2">
      <c r="A87" s="1">
        <v>43714</v>
      </c>
      <c r="B87">
        <f>('Coho hourly counts 2005'!B87)*3</f>
        <v>9</v>
      </c>
      <c r="C87">
        <f>('Coho hourly counts 2005'!C87)*3</f>
        <v>30</v>
      </c>
      <c r="D87">
        <f>('Coho hourly counts 2005'!D87)*3</f>
        <v>-3</v>
      </c>
      <c r="E87">
        <f>('Coho hourly counts 2005'!E87)*3</f>
        <v>9</v>
      </c>
      <c r="F87">
        <f>('Coho hourly counts 2005'!F87)*3</f>
        <v>21</v>
      </c>
      <c r="G87">
        <f>('Coho hourly counts 2005'!G87)*3</f>
        <v>-3</v>
      </c>
      <c r="H87">
        <f>('Coho hourly counts 2005'!H87)*3</f>
        <v>0</v>
      </c>
      <c r="I87">
        <f>('Coho hourly counts 2005'!I87)*3</f>
        <v>3</v>
      </c>
      <c r="J87">
        <f>('Coho hourly counts 2005'!J87)*3</f>
        <v>0</v>
      </c>
      <c r="K87">
        <f>('Coho hourly counts 2005'!K87)*3</f>
        <v>0</v>
      </c>
      <c r="L87">
        <f>('Coho hourly counts 2005'!L87)*3</f>
        <v>0</v>
      </c>
      <c r="M87">
        <f>('Coho hourly counts 2005'!M87)*3</f>
        <v>0</v>
      </c>
      <c r="N87">
        <f>('Coho hourly counts 2005'!N87)*3</f>
        <v>0</v>
      </c>
      <c r="O87">
        <f>('Coho hourly counts 2005'!O87)*3</f>
        <v>0</v>
      </c>
      <c r="P87">
        <f>('Coho hourly counts 2005'!P87)*3</f>
        <v>0</v>
      </c>
      <c r="Q87">
        <f>('Coho hourly counts 2005'!Q87)*3</f>
        <v>3</v>
      </c>
      <c r="R87">
        <f>('Coho hourly counts 2005'!R87)*3</f>
        <v>0</v>
      </c>
      <c r="S87">
        <f>('Coho hourly counts 2005'!S87)*3</f>
        <v>0</v>
      </c>
      <c r="T87">
        <f>('Coho hourly counts 2005'!T87)*3</f>
        <v>0</v>
      </c>
      <c r="U87">
        <f>('Coho hourly counts 2005'!U87)*3</f>
        <v>0</v>
      </c>
      <c r="V87">
        <f>('Coho hourly counts 2005'!V87)*3</f>
        <v>0</v>
      </c>
      <c r="W87">
        <f>('Coho hourly counts 2005'!W87)*3</f>
        <v>0</v>
      </c>
      <c r="X87">
        <f>('Coho hourly counts 2005'!X87)*3</f>
        <v>0</v>
      </c>
      <c r="Y87">
        <f>('Coho hourly counts 2005'!Y87)*3</f>
        <v>15</v>
      </c>
      <c r="Z87">
        <f t="shared" si="21"/>
        <v>84</v>
      </c>
      <c r="AB87">
        <f t="shared" si="22"/>
        <v>84</v>
      </c>
      <c r="AC87">
        <f t="shared" si="23"/>
        <v>926.60869565217411</v>
      </c>
      <c r="AE87">
        <f t="shared" si="24"/>
        <v>24</v>
      </c>
      <c r="AF87">
        <f t="shared" si="25"/>
        <v>6.4347826086956523</v>
      </c>
      <c r="AG87">
        <f t="shared" si="20"/>
        <v>49</v>
      </c>
      <c r="AH87">
        <f t="shared" si="20"/>
        <v>121</v>
      </c>
      <c r="AI87">
        <f t="shared" si="20"/>
        <v>16</v>
      </c>
      <c r="AJ87">
        <f t="shared" si="20"/>
        <v>16</v>
      </c>
      <c r="AK87">
        <f t="shared" si="20"/>
        <v>64</v>
      </c>
      <c r="AL87">
        <f t="shared" si="20"/>
        <v>1</v>
      </c>
      <c r="AM87">
        <f t="shared" si="20"/>
        <v>1</v>
      </c>
      <c r="AN87">
        <f t="shared" si="20"/>
        <v>1</v>
      </c>
      <c r="AO87">
        <f t="shared" si="20"/>
        <v>0</v>
      </c>
      <c r="AP87">
        <f t="shared" si="20"/>
        <v>0</v>
      </c>
      <c r="AQ87">
        <f t="shared" si="20"/>
        <v>0</v>
      </c>
      <c r="AR87">
        <f t="shared" ref="AG87:AV93" si="33">(M87/3-N87/3)^2</f>
        <v>0</v>
      </c>
      <c r="AS87">
        <f t="shared" si="33"/>
        <v>0</v>
      </c>
      <c r="AT87">
        <f t="shared" si="33"/>
        <v>0</v>
      </c>
      <c r="AU87">
        <f t="shared" si="33"/>
        <v>1</v>
      </c>
      <c r="AV87">
        <f t="shared" si="33"/>
        <v>1</v>
      </c>
      <c r="AW87">
        <f t="shared" si="26"/>
        <v>0</v>
      </c>
      <c r="AX87">
        <f t="shared" si="27"/>
        <v>0</v>
      </c>
      <c r="AY87">
        <f t="shared" si="28"/>
        <v>0</v>
      </c>
      <c r="AZ87">
        <f t="shared" si="29"/>
        <v>0</v>
      </c>
      <c r="BA87">
        <f t="shared" si="30"/>
        <v>0</v>
      </c>
      <c r="BB87">
        <f t="shared" si="31"/>
        <v>0</v>
      </c>
      <c r="BC87">
        <f t="shared" si="32"/>
        <v>25</v>
      </c>
    </row>
    <row r="88" spans="1:55" x14ac:dyDescent="0.2">
      <c r="A88" s="1">
        <v>43715</v>
      </c>
      <c r="B88">
        <f>('Coho hourly counts 2005'!B88)*3</f>
        <v>60</v>
      </c>
      <c r="C88">
        <f>('Coho hourly counts 2005'!C88)*3</f>
        <v>27</v>
      </c>
      <c r="D88">
        <f>('Coho hourly counts 2005'!D88)*3</f>
        <v>24</v>
      </c>
      <c r="E88">
        <f>('Coho hourly counts 2005'!E88)*3</f>
        <v>3</v>
      </c>
      <c r="F88">
        <f>('Coho hourly counts 2005'!F88)*3</f>
        <v>3</v>
      </c>
      <c r="G88">
        <f>('Coho hourly counts 2005'!G88)*3</f>
        <v>0</v>
      </c>
      <c r="H88">
        <f>('Coho hourly counts 2005'!H88)*3</f>
        <v>0</v>
      </c>
      <c r="I88">
        <f>('Coho hourly counts 2005'!I88)*3</f>
        <v>-6</v>
      </c>
      <c r="J88">
        <f>('Coho hourly counts 2005'!J88)*3</f>
        <v>3</v>
      </c>
      <c r="K88">
        <f>('Coho hourly counts 2005'!K88)*3</f>
        <v>0</v>
      </c>
      <c r="L88">
        <f>('Coho hourly counts 2005'!L88)*3</f>
        <v>3</v>
      </c>
      <c r="M88">
        <f>('Coho hourly counts 2005'!M88)*3</f>
        <v>0</v>
      </c>
      <c r="N88">
        <f>('Coho hourly counts 2005'!N88)*3</f>
        <v>0</v>
      </c>
      <c r="O88">
        <f>('Coho hourly counts 2005'!O88)*3</f>
        <v>0</v>
      </c>
      <c r="P88">
        <f>('Coho hourly counts 2005'!P88)*3</f>
        <v>0</v>
      </c>
      <c r="Q88">
        <f>('Coho hourly counts 2005'!Q88)*3</f>
        <v>0</v>
      </c>
      <c r="R88">
        <f>('Coho hourly counts 2005'!R88)*3</f>
        <v>0</v>
      </c>
      <c r="S88">
        <f>('Coho hourly counts 2005'!S88)*3</f>
        <v>0</v>
      </c>
      <c r="T88">
        <f>('Coho hourly counts 2005'!T88)*3</f>
        <v>0</v>
      </c>
      <c r="U88">
        <f>('Coho hourly counts 2005'!U88)*3</f>
        <v>0</v>
      </c>
      <c r="V88">
        <f>('Coho hourly counts 2005'!V88)*3</f>
        <v>0</v>
      </c>
      <c r="W88">
        <f>('Coho hourly counts 2005'!W88)*3</f>
        <v>0</v>
      </c>
      <c r="X88">
        <f>('Coho hourly counts 2005'!X88)*3</f>
        <v>0</v>
      </c>
      <c r="Y88">
        <f>('Coho hourly counts 2005'!Y88)*3</f>
        <v>24</v>
      </c>
      <c r="Z88">
        <f t="shared" si="21"/>
        <v>141</v>
      </c>
      <c r="AB88">
        <f t="shared" si="22"/>
        <v>141</v>
      </c>
      <c r="AC88">
        <f t="shared" si="23"/>
        <v>788.86956521739148</v>
      </c>
      <c r="AE88">
        <f t="shared" si="24"/>
        <v>24</v>
      </c>
      <c r="AF88">
        <f t="shared" si="25"/>
        <v>5.4782608695652177</v>
      </c>
      <c r="AG88">
        <f t="shared" si="33"/>
        <v>121</v>
      </c>
      <c r="AH88">
        <f t="shared" si="33"/>
        <v>1</v>
      </c>
      <c r="AI88">
        <f t="shared" si="33"/>
        <v>49</v>
      </c>
      <c r="AJ88">
        <f t="shared" si="33"/>
        <v>0</v>
      </c>
      <c r="AK88">
        <f t="shared" si="33"/>
        <v>1</v>
      </c>
      <c r="AL88">
        <f t="shared" si="33"/>
        <v>0</v>
      </c>
      <c r="AM88">
        <f t="shared" si="33"/>
        <v>4</v>
      </c>
      <c r="AN88">
        <f t="shared" si="33"/>
        <v>9</v>
      </c>
      <c r="AO88">
        <f t="shared" si="33"/>
        <v>1</v>
      </c>
      <c r="AP88">
        <f t="shared" si="33"/>
        <v>1</v>
      </c>
      <c r="AQ88">
        <f t="shared" si="33"/>
        <v>1</v>
      </c>
      <c r="AR88">
        <f t="shared" si="33"/>
        <v>0</v>
      </c>
      <c r="AS88">
        <f t="shared" si="33"/>
        <v>0</v>
      </c>
      <c r="AT88">
        <f t="shared" si="33"/>
        <v>0</v>
      </c>
      <c r="AU88">
        <f t="shared" si="33"/>
        <v>0</v>
      </c>
      <c r="AV88">
        <f t="shared" si="33"/>
        <v>0</v>
      </c>
      <c r="AW88">
        <f t="shared" si="26"/>
        <v>0</v>
      </c>
      <c r="AX88">
        <f t="shared" si="27"/>
        <v>0</v>
      </c>
      <c r="AY88">
        <f t="shared" si="28"/>
        <v>0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64</v>
      </c>
    </row>
    <row r="89" spans="1:55" x14ac:dyDescent="0.2">
      <c r="A89" s="1">
        <v>43716</v>
      </c>
      <c r="B89">
        <f>('Coho hourly counts 2005'!B89)*3</f>
        <v>81</v>
      </c>
      <c r="C89">
        <f>('Coho hourly counts 2005'!C89)*3</f>
        <v>45</v>
      </c>
      <c r="D89">
        <f>('Coho hourly counts 2005'!D89)*3</f>
        <v>15</v>
      </c>
      <c r="E89">
        <f>('Coho hourly counts 2005'!E89)*3</f>
        <v>12</v>
      </c>
      <c r="F89">
        <f>('Coho hourly counts 2005'!F89)*3</f>
        <v>0</v>
      </c>
      <c r="G89">
        <f>('Coho hourly counts 2005'!G89)*3</f>
        <v>3</v>
      </c>
      <c r="H89">
        <f>('Coho hourly counts 2005'!H89)*3</f>
        <v>0</v>
      </c>
      <c r="I89">
        <f>('Coho hourly counts 2005'!I89)*3</f>
        <v>-6</v>
      </c>
      <c r="J89">
        <f>('Coho hourly counts 2005'!J89)*3</f>
        <v>0</v>
      </c>
      <c r="K89">
        <f>('Coho hourly counts 2005'!K89)*3</f>
        <v>0</v>
      </c>
      <c r="L89">
        <f>('Coho hourly counts 2005'!L89)*3</f>
        <v>0</v>
      </c>
      <c r="M89">
        <f>('Coho hourly counts 2005'!M89)*3</f>
        <v>0</v>
      </c>
      <c r="N89">
        <f>('Coho hourly counts 2005'!N89)*3</f>
        <v>0</v>
      </c>
      <c r="O89">
        <f>('Coho hourly counts 2005'!O89)*3</f>
        <v>0</v>
      </c>
      <c r="P89">
        <f>('Coho hourly counts 2005'!P89)*3</f>
        <v>0</v>
      </c>
      <c r="Q89">
        <f>('Coho hourly counts 2005'!Q89)*3</f>
        <v>0</v>
      </c>
      <c r="R89">
        <f>('Coho hourly counts 2005'!R89)*3</f>
        <v>0</v>
      </c>
      <c r="S89">
        <f>('Coho hourly counts 2005'!S89)*3</f>
        <v>0</v>
      </c>
      <c r="T89">
        <f>('Coho hourly counts 2005'!T89)*3</f>
        <v>0</v>
      </c>
      <c r="U89">
        <f>('Coho hourly counts 2005'!U89)*3</f>
        <v>0</v>
      </c>
      <c r="V89">
        <f>('Coho hourly counts 2005'!V89)*3</f>
        <v>0</v>
      </c>
      <c r="W89">
        <f>('Coho hourly counts 2005'!W89)*3</f>
        <v>0</v>
      </c>
      <c r="X89">
        <f>('Coho hourly counts 2005'!X89)*3</f>
        <v>0</v>
      </c>
      <c r="Y89">
        <f>('Coho hourly counts 2005'!Y89)*3</f>
        <v>3</v>
      </c>
      <c r="Z89">
        <f t="shared" si="21"/>
        <v>153</v>
      </c>
      <c r="AB89">
        <f t="shared" si="22"/>
        <v>153</v>
      </c>
      <c r="AC89">
        <f t="shared" si="23"/>
        <v>851.47826086956525</v>
      </c>
      <c r="AE89">
        <f t="shared" si="24"/>
        <v>24</v>
      </c>
      <c r="AF89">
        <f t="shared" si="25"/>
        <v>5.9130434782608692</v>
      </c>
      <c r="AG89">
        <f t="shared" si="33"/>
        <v>144</v>
      </c>
      <c r="AH89">
        <f t="shared" si="33"/>
        <v>100</v>
      </c>
      <c r="AI89">
        <f t="shared" si="33"/>
        <v>1</v>
      </c>
      <c r="AJ89">
        <f t="shared" si="33"/>
        <v>16</v>
      </c>
      <c r="AK89">
        <f t="shared" si="33"/>
        <v>1</v>
      </c>
      <c r="AL89">
        <f t="shared" si="33"/>
        <v>1</v>
      </c>
      <c r="AM89">
        <f t="shared" si="33"/>
        <v>4</v>
      </c>
      <c r="AN89">
        <f t="shared" si="33"/>
        <v>4</v>
      </c>
      <c r="AO89">
        <f t="shared" si="33"/>
        <v>0</v>
      </c>
      <c r="AP89">
        <f t="shared" si="33"/>
        <v>0</v>
      </c>
      <c r="AQ89">
        <f t="shared" si="33"/>
        <v>0</v>
      </c>
      <c r="AR89">
        <f t="shared" si="33"/>
        <v>0</v>
      </c>
      <c r="AS89">
        <f t="shared" si="33"/>
        <v>0</v>
      </c>
      <c r="AT89">
        <f t="shared" si="33"/>
        <v>0</v>
      </c>
      <c r="AU89">
        <f t="shared" si="33"/>
        <v>0</v>
      </c>
      <c r="AV89">
        <f t="shared" si="33"/>
        <v>0</v>
      </c>
      <c r="AW89">
        <f t="shared" si="26"/>
        <v>0</v>
      </c>
      <c r="AX89">
        <f t="shared" si="27"/>
        <v>0</v>
      </c>
      <c r="AY89">
        <f t="shared" si="28"/>
        <v>0</v>
      </c>
      <c r="AZ89">
        <f t="shared" si="29"/>
        <v>0</v>
      </c>
      <c r="BA89">
        <f t="shared" si="30"/>
        <v>0</v>
      </c>
      <c r="BB89">
        <f t="shared" si="31"/>
        <v>0</v>
      </c>
      <c r="BC89">
        <f t="shared" si="32"/>
        <v>1</v>
      </c>
    </row>
    <row r="90" spans="1:55" x14ac:dyDescent="0.2">
      <c r="A90" s="1">
        <v>43717</v>
      </c>
      <c r="B90">
        <f>('Coho hourly counts 2005'!B90)*3</f>
        <v>48</v>
      </c>
      <c r="C90">
        <f>('Coho hourly counts 2005'!C90)*3</f>
        <v>15</v>
      </c>
      <c r="D90">
        <f>('Coho hourly counts 2005'!D90)*3</f>
        <v>0</v>
      </c>
      <c r="E90">
        <f>('Coho hourly counts 2005'!E90)*3</f>
        <v>6</v>
      </c>
      <c r="F90">
        <f>('Coho hourly counts 2005'!F90)*3</f>
        <v>9</v>
      </c>
      <c r="G90">
        <f>('Coho hourly counts 2005'!G90)*3</f>
        <v>0</v>
      </c>
      <c r="H90">
        <f>('Coho hourly counts 2005'!H90)*3</f>
        <v>0</v>
      </c>
      <c r="I90">
        <f>('Coho hourly counts 2005'!I90)*3</f>
        <v>3</v>
      </c>
      <c r="J90">
        <f>('Coho hourly counts 2005'!J90)*3</f>
        <v>0</v>
      </c>
      <c r="K90">
        <f>('Coho hourly counts 2005'!K90)*3</f>
        <v>0</v>
      </c>
      <c r="L90">
        <f>('Coho hourly counts 2005'!L90)*3</f>
        <v>6</v>
      </c>
      <c r="M90">
        <f>('Coho hourly counts 2005'!M90)*3</f>
        <v>0</v>
      </c>
      <c r="N90">
        <f>('Coho hourly counts 2005'!N90)*3</f>
        <v>0</v>
      </c>
      <c r="O90">
        <f>('Coho hourly counts 2005'!O90)*3</f>
        <v>0</v>
      </c>
      <c r="P90">
        <f>('Coho hourly counts 2005'!P90)*3</f>
        <v>0</v>
      </c>
      <c r="Q90">
        <f>('Coho hourly counts 2005'!Q90)*3</f>
        <v>0</v>
      </c>
      <c r="R90">
        <f>('Coho hourly counts 2005'!R90)*3</f>
        <v>0</v>
      </c>
      <c r="S90">
        <f>('Coho hourly counts 2005'!S90)*3</f>
        <v>0</v>
      </c>
      <c r="T90">
        <f>('Coho hourly counts 2005'!T90)*3</f>
        <v>0</v>
      </c>
      <c r="U90">
        <f>('Coho hourly counts 2005'!U90)*3</f>
        <v>0</v>
      </c>
      <c r="V90">
        <f>('Coho hourly counts 2005'!V90)*3</f>
        <v>0</v>
      </c>
      <c r="W90">
        <f>('Coho hourly counts 2005'!W90)*3</f>
        <v>33</v>
      </c>
      <c r="X90">
        <f>('Coho hourly counts 2005'!X90)*3</f>
        <v>39</v>
      </c>
      <c r="Y90">
        <f>('Coho hourly counts 2005'!Y90)*3</f>
        <v>213</v>
      </c>
      <c r="Z90">
        <f t="shared" si="21"/>
        <v>372</v>
      </c>
      <c r="AB90">
        <f t="shared" si="22"/>
        <v>372</v>
      </c>
      <c r="AC90">
        <f t="shared" si="23"/>
        <v>11454.260869565218</v>
      </c>
      <c r="AE90">
        <f t="shared" si="24"/>
        <v>24</v>
      </c>
      <c r="AF90">
        <f t="shared" si="25"/>
        <v>79.543478260869563</v>
      </c>
      <c r="AG90">
        <f t="shared" si="33"/>
        <v>121</v>
      </c>
      <c r="AH90">
        <f t="shared" si="33"/>
        <v>25</v>
      </c>
      <c r="AI90">
        <f t="shared" si="33"/>
        <v>4</v>
      </c>
      <c r="AJ90">
        <f t="shared" si="33"/>
        <v>1</v>
      </c>
      <c r="AK90">
        <f t="shared" si="33"/>
        <v>9</v>
      </c>
      <c r="AL90">
        <f t="shared" si="33"/>
        <v>0</v>
      </c>
      <c r="AM90">
        <f t="shared" si="33"/>
        <v>1</v>
      </c>
      <c r="AN90">
        <f t="shared" si="33"/>
        <v>1</v>
      </c>
      <c r="AO90">
        <f t="shared" si="33"/>
        <v>0</v>
      </c>
      <c r="AP90">
        <f t="shared" si="33"/>
        <v>4</v>
      </c>
      <c r="AQ90">
        <f t="shared" si="33"/>
        <v>4</v>
      </c>
      <c r="AR90">
        <f t="shared" si="33"/>
        <v>0</v>
      </c>
      <c r="AS90">
        <f t="shared" si="33"/>
        <v>0</v>
      </c>
      <c r="AT90">
        <f t="shared" si="33"/>
        <v>0</v>
      </c>
      <c r="AU90">
        <f t="shared" si="33"/>
        <v>0</v>
      </c>
      <c r="AV90">
        <f t="shared" si="33"/>
        <v>0</v>
      </c>
      <c r="AW90">
        <f t="shared" si="26"/>
        <v>0</v>
      </c>
      <c r="AX90">
        <f t="shared" si="27"/>
        <v>0</v>
      </c>
      <c r="AY90">
        <f t="shared" si="28"/>
        <v>0</v>
      </c>
      <c r="AZ90">
        <f t="shared" si="29"/>
        <v>0</v>
      </c>
      <c r="BA90">
        <f t="shared" si="30"/>
        <v>121</v>
      </c>
      <c r="BB90">
        <f t="shared" si="31"/>
        <v>4</v>
      </c>
      <c r="BC90">
        <f t="shared" si="32"/>
        <v>3364</v>
      </c>
    </row>
    <row r="91" spans="1:55" x14ac:dyDescent="0.2">
      <c r="A91" s="1">
        <v>43718</v>
      </c>
      <c r="B91">
        <f>('Coho hourly counts 2005'!B91)*3</f>
        <v>279</v>
      </c>
      <c r="C91">
        <f>('Coho hourly counts 2005'!C91)*3</f>
        <v>186</v>
      </c>
      <c r="D91">
        <f>('Coho hourly counts 2005'!D91)*3</f>
        <v>24</v>
      </c>
      <c r="E91">
        <f>('Coho hourly counts 2005'!E91)*3</f>
        <v>3</v>
      </c>
      <c r="F91">
        <f>('Coho hourly counts 2005'!F91)*3</f>
        <v>0</v>
      </c>
      <c r="G91">
        <f>('Coho hourly counts 2005'!G91)*3</f>
        <v>3</v>
      </c>
      <c r="H91">
        <f>('Coho hourly counts 2005'!H91)*3</f>
        <v>3</v>
      </c>
      <c r="I91">
        <f>('Coho hourly counts 2005'!I91)*3</f>
        <v>-3</v>
      </c>
      <c r="J91">
        <f>('Coho hourly counts 2005'!J91)*3</f>
        <v>9</v>
      </c>
      <c r="K91">
        <f>('Coho hourly counts 2005'!K91)*3</f>
        <v>168</v>
      </c>
      <c r="L91">
        <f>('Coho hourly counts 2005'!L91)*3</f>
        <v>138</v>
      </c>
      <c r="M91">
        <f>('Coho hourly counts 2005'!M91)*3</f>
        <v>99</v>
      </c>
      <c r="N91">
        <f>('Coho hourly counts 2005'!N91)*3</f>
        <v>57</v>
      </c>
      <c r="O91">
        <f>('Coho hourly counts 2005'!O91)*3</f>
        <v>42</v>
      </c>
      <c r="P91">
        <f>('Coho hourly counts 2005'!P91)*3</f>
        <v>12</v>
      </c>
      <c r="Q91">
        <f>('Coho hourly counts 2005'!Q91)*3</f>
        <v>21</v>
      </c>
      <c r="R91">
        <f>('Coho hourly counts 2005'!R91)*3</f>
        <v>9</v>
      </c>
      <c r="S91">
        <f>('Coho hourly counts 2005'!S91)*3</f>
        <v>0</v>
      </c>
      <c r="T91">
        <f>('Coho hourly counts 2005'!T91)*3</f>
        <v>60</v>
      </c>
      <c r="U91">
        <f>('Coho hourly counts 2005'!U91)*3</f>
        <v>21</v>
      </c>
      <c r="V91">
        <f>('Coho hourly counts 2005'!V91)*3</f>
        <v>12</v>
      </c>
      <c r="W91">
        <f>('Coho hourly counts 2005'!W91)*3</f>
        <v>3</v>
      </c>
      <c r="X91">
        <f>('Coho hourly counts 2005'!X91)*3</f>
        <v>36</v>
      </c>
      <c r="Y91">
        <f>('Coho hourly counts 2005'!Y91)*3</f>
        <v>57</v>
      </c>
      <c r="Z91">
        <f t="shared" si="21"/>
        <v>1239</v>
      </c>
      <c r="AB91">
        <f t="shared" si="22"/>
        <v>1239</v>
      </c>
      <c r="AC91">
        <f t="shared" si="23"/>
        <v>25475.478260869568</v>
      </c>
      <c r="AE91">
        <f t="shared" si="24"/>
        <v>24</v>
      </c>
      <c r="AF91">
        <f t="shared" si="25"/>
        <v>176.91304347826087</v>
      </c>
      <c r="AG91">
        <f t="shared" si="33"/>
        <v>961</v>
      </c>
      <c r="AH91">
        <f t="shared" si="33"/>
        <v>2916</v>
      </c>
      <c r="AI91">
        <f t="shared" si="33"/>
        <v>49</v>
      </c>
      <c r="AJ91">
        <f t="shared" si="33"/>
        <v>1</v>
      </c>
      <c r="AK91">
        <f t="shared" si="33"/>
        <v>1</v>
      </c>
      <c r="AL91">
        <f t="shared" si="33"/>
        <v>0</v>
      </c>
      <c r="AM91">
        <f t="shared" si="33"/>
        <v>4</v>
      </c>
      <c r="AN91">
        <f t="shared" si="33"/>
        <v>16</v>
      </c>
      <c r="AO91">
        <f t="shared" si="33"/>
        <v>2809</v>
      </c>
      <c r="AP91">
        <f t="shared" si="33"/>
        <v>100</v>
      </c>
      <c r="AQ91">
        <f t="shared" si="33"/>
        <v>169</v>
      </c>
      <c r="AR91">
        <f t="shared" si="33"/>
        <v>196</v>
      </c>
      <c r="AS91">
        <f t="shared" si="33"/>
        <v>25</v>
      </c>
      <c r="AT91">
        <f t="shared" si="33"/>
        <v>100</v>
      </c>
      <c r="AU91">
        <f t="shared" si="33"/>
        <v>9</v>
      </c>
      <c r="AV91">
        <f t="shared" si="33"/>
        <v>16</v>
      </c>
      <c r="AW91">
        <f t="shared" si="26"/>
        <v>9</v>
      </c>
      <c r="AX91">
        <f t="shared" si="27"/>
        <v>400</v>
      </c>
      <c r="AY91">
        <f t="shared" si="28"/>
        <v>169</v>
      </c>
      <c r="AZ91">
        <f t="shared" si="29"/>
        <v>9</v>
      </c>
      <c r="BA91">
        <f t="shared" si="30"/>
        <v>9</v>
      </c>
      <c r="BB91">
        <f t="shared" si="31"/>
        <v>121</v>
      </c>
      <c r="BC91">
        <f t="shared" si="32"/>
        <v>49</v>
      </c>
    </row>
    <row r="92" spans="1:55" x14ac:dyDescent="0.2">
      <c r="A92" s="1">
        <v>43719</v>
      </c>
      <c r="B92">
        <f>('Coho hourly counts 2005'!B92)*3</f>
        <v>39</v>
      </c>
      <c r="C92">
        <f>('Coho hourly counts 2005'!C92)*3</f>
        <v>21</v>
      </c>
      <c r="D92">
        <f>('Coho hourly counts 2005'!D92)*3</f>
        <v>6</v>
      </c>
      <c r="E92">
        <f>('Coho hourly counts 2005'!E92)*3</f>
        <v>0</v>
      </c>
      <c r="F92">
        <f>('Coho hourly counts 2005'!F92)*3</f>
        <v>3</v>
      </c>
      <c r="G92">
        <f>('Coho hourly counts 2005'!G92)*3</f>
        <v>12</v>
      </c>
      <c r="H92">
        <f>('Coho hourly counts 2005'!H92)*3</f>
        <v>3</v>
      </c>
      <c r="I92">
        <f>('Coho hourly counts 2005'!I92)*3</f>
        <v>-6</v>
      </c>
      <c r="J92">
        <f>('Coho hourly counts 2005'!J92)*3</f>
        <v>0</v>
      </c>
      <c r="K92">
        <f>('Coho hourly counts 2005'!K92)*3</f>
        <v>0</v>
      </c>
      <c r="L92">
        <f>('Coho hourly counts 2005'!L92)*3</f>
        <v>0</v>
      </c>
      <c r="M92">
        <f>('Coho hourly counts 2005'!M92)*3</f>
        <v>0</v>
      </c>
      <c r="N92">
        <f>('Coho hourly counts 2005'!N92)*3</f>
        <v>0</v>
      </c>
      <c r="O92">
        <f>('Coho hourly counts 2005'!O92)*3</f>
        <v>9</v>
      </c>
      <c r="P92">
        <f>('Coho hourly counts 2005'!P92)*3</f>
        <v>3</v>
      </c>
      <c r="Q92">
        <f>('Coho hourly counts 2005'!Q92)*3</f>
        <v>9</v>
      </c>
      <c r="R92">
        <f>('Coho hourly counts 2005'!R92)*3</f>
        <v>0</v>
      </c>
      <c r="S92">
        <f>('Coho hourly counts 2005'!S92)*3</f>
        <v>0</v>
      </c>
      <c r="T92">
        <f>('Coho hourly counts 2005'!T92)*3</f>
        <v>12</v>
      </c>
      <c r="U92">
        <f>('Coho hourly counts 2005'!U92)*3</f>
        <v>3</v>
      </c>
      <c r="V92">
        <f>('Coho hourly counts 2005'!V92)*3</f>
        <v>9</v>
      </c>
      <c r="W92">
        <f>('Coho hourly counts 2005'!W92)*3</f>
        <v>0</v>
      </c>
      <c r="X92">
        <f>('Coho hourly counts 2005'!X92)*3</f>
        <v>18</v>
      </c>
      <c r="Y92">
        <f>('Coho hourly counts 2005'!Y92)*3</f>
        <v>18</v>
      </c>
      <c r="Z92">
        <f t="shared" si="21"/>
        <v>159</v>
      </c>
      <c r="AB92">
        <f t="shared" si="22"/>
        <v>159</v>
      </c>
      <c r="AC92">
        <f t="shared" si="23"/>
        <v>616.69565217391312</v>
      </c>
      <c r="AE92">
        <f t="shared" si="24"/>
        <v>24</v>
      </c>
      <c r="AF92">
        <f t="shared" si="25"/>
        <v>4.2826086956521738</v>
      </c>
      <c r="AG92">
        <f t="shared" si="33"/>
        <v>36</v>
      </c>
      <c r="AH92">
        <f t="shared" si="33"/>
        <v>25</v>
      </c>
      <c r="AI92">
        <f t="shared" si="33"/>
        <v>4</v>
      </c>
      <c r="AJ92">
        <f t="shared" si="33"/>
        <v>1</v>
      </c>
      <c r="AK92">
        <f t="shared" si="33"/>
        <v>9</v>
      </c>
      <c r="AL92">
        <f t="shared" si="33"/>
        <v>9</v>
      </c>
      <c r="AM92">
        <f t="shared" si="33"/>
        <v>9</v>
      </c>
      <c r="AN92">
        <f t="shared" si="33"/>
        <v>4</v>
      </c>
      <c r="AO92">
        <f t="shared" si="33"/>
        <v>0</v>
      </c>
      <c r="AP92">
        <f t="shared" si="33"/>
        <v>0</v>
      </c>
      <c r="AQ92">
        <f t="shared" si="33"/>
        <v>0</v>
      </c>
      <c r="AR92">
        <f t="shared" si="33"/>
        <v>0</v>
      </c>
      <c r="AS92">
        <f t="shared" si="33"/>
        <v>9</v>
      </c>
      <c r="AT92">
        <f t="shared" si="33"/>
        <v>4</v>
      </c>
      <c r="AU92">
        <f t="shared" si="33"/>
        <v>4</v>
      </c>
      <c r="AV92">
        <f t="shared" si="33"/>
        <v>9</v>
      </c>
      <c r="AW92">
        <f t="shared" si="26"/>
        <v>0</v>
      </c>
      <c r="AX92">
        <f t="shared" si="27"/>
        <v>16</v>
      </c>
      <c r="AY92">
        <f t="shared" si="28"/>
        <v>9</v>
      </c>
      <c r="AZ92">
        <f t="shared" si="29"/>
        <v>4</v>
      </c>
      <c r="BA92">
        <f t="shared" si="30"/>
        <v>9</v>
      </c>
      <c r="BB92">
        <f t="shared" si="31"/>
        <v>36</v>
      </c>
      <c r="BC92">
        <f t="shared" si="32"/>
        <v>0</v>
      </c>
    </row>
    <row r="93" spans="1:55" x14ac:dyDescent="0.2">
      <c r="A93" s="1">
        <v>43720</v>
      </c>
      <c r="B93">
        <f>('Coho hourly counts 2005'!B93)*3</f>
        <v>21</v>
      </c>
      <c r="C93">
        <f>('Coho hourly counts 2005'!C93)*3</f>
        <v>3</v>
      </c>
      <c r="D93">
        <f>('Coho hourly counts 2005'!D93)*3</f>
        <v>3</v>
      </c>
      <c r="E93">
        <f>('Coho hourly counts 2005'!E93)*3</f>
        <v>0</v>
      </c>
      <c r="F93">
        <f>('Coho hourly counts 2005'!F93)*3</f>
        <v>0</v>
      </c>
      <c r="G93">
        <f>('Coho hourly counts 2005'!G93)*3</f>
        <v>0</v>
      </c>
      <c r="H93">
        <f>('Coho hourly counts 2005'!H93)*3</f>
        <v>0</v>
      </c>
      <c r="N93">
        <f>('Coho hourly counts 2005'!N93)*3</f>
        <v>3</v>
      </c>
      <c r="O93">
        <f>('Coho hourly counts 2005'!O93)*3</f>
        <v>0</v>
      </c>
      <c r="P93">
        <f>('Coho hourly counts 2005'!P93)*3</f>
        <v>6</v>
      </c>
      <c r="Q93">
        <f>('Coho hourly counts 2005'!Q93)*3</f>
        <v>0</v>
      </c>
      <c r="R93">
        <f>('Coho hourly counts 2005'!R93)*3</f>
        <v>0</v>
      </c>
      <c r="S93">
        <f>('Coho hourly counts 2005'!S93)*3</f>
        <v>0</v>
      </c>
      <c r="T93">
        <f>('Coho hourly counts 2005'!T93)*3</f>
        <v>0</v>
      </c>
      <c r="U93">
        <f>('Coho hourly counts 2005'!U93)*3</f>
        <v>0</v>
      </c>
      <c r="V93">
        <f>('Coho hourly counts 2005'!V93)*3</f>
        <v>0</v>
      </c>
      <c r="Z93">
        <f t="shared" si="21"/>
        <v>36</v>
      </c>
      <c r="AB93">
        <f t="shared" si="22"/>
        <v>36</v>
      </c>
      <c r="AC93">
        <f t="shared" si="23"/>
        <v>147.13043478260872</v>
      </c>
      <c r="AE93">
        <f t="shared" si="24"/>
        <v>24</v>
      </c>
      <c r="AF93">
        <f t="shared" si="25"/>
        <v>1.0217391304347827</v>
      </c>
      <c r="AG93">
        <f t="shared" si="33"/>
        <v>36</v>
      </c>
      <c r="AH93">
        <f t="shared" si="33"/>
        <v>0</v>
      </c>
      <c r="AI93">
        <f t="shared" si="33"/>
        <v>1</v>
      </c>
      <c r="AJ93">
        <f t="shared" si="33"/>
        <v>0</v>
      </c>
      <c r="AK93">
        <f t="shared" si="33"/>
        <v>0</v>
      </c>
      <c r="AL93">
        <f t="shared" si="33"/>
        <v>0</v>
      </c>
      <c r="AM93">
        <f t="shared" si="33"/>
        <v>0</v>
      </c>
      <c r="AN93">
        <f t="shared" si="33"/>
        <v>0</v>
      </c>
      <c r="AO93">
        <f t="shared" si="33"/>
        <v>0</v>
      </c>
      <c r="AP93">
        <f t="shared" si="33"/>
        <v>0</v>
      </c>
      <c r="AQ93">
        <f t="shared" si="33"/>
        <v>0</v>
      </c>
      <c r="AR93">
        <f t="shared" si="33"/>
        <v>1</v>
      </c>
      <c r="AS93">
        <f t="shared" si="33"/>
        <v>1</v>
      </c>
      <c r="AT93">
        <f t="shared" si="33"/>
        <v>4</v>
      </c>
      <c r="AU93">
        <f t="shared" si="33"/>
        <v>4</v>
      </c>
      <c r="AV93">
        <f t="shared" si="33"/>
        <v>0</v>
      </c>
      <c r="AW93">
        <f t="shared" si="26"/>
        <v>0</v>
      </c>
      <c r="AX93">
        <f t="shared" si="27"/>
        <v>0</v>
      </c>
      <c r="AY93">
        <f t="shared" si="28"/>
        <v>0</v>
      </c>
      <c r="AZ93">
        <f t="shared" si="29"/>
        <v>0</v>
      </c>
      <c r="BA93">
        <f t="shared" si="30"/>
        <v>0</v>
      </c>
      <c r="BB93">
        <f t="shared" si="31"/>
        <v>0</v>
      </c>
      <c r="BC93">
        <f t="shared" si="32"/>
        <v>0</v>
      </c>
    </row>
    <row r="94" spans="1:55" x14ac:dyDescent="0.2">
      <c r="A94" s="1"/>
    </row>
    <row r="95" spans="1:55" x14ac:dyDescent="0.2">
      <c r="A95" s="5"/>
      <c r="B95" s="5">
        <v>2094</v>
      </c>
      <c r="C95" s="5">
        <v>1380</v>
      </c>
      <c r="D95" s="5">
        <v>675</v>
      </c>
      <c r="E95" s="5">
        <v>330</v>
      </c>
      <c r="F95" s="5">
        <v>162</v>
      </c>
      <c r="G95" s="5">
        <v>102</v>
      </c>
      <c r="H95" s="5">
        <v>135</v>
      </c>
      <c r="I95" s="5">
        <v>-33</v>
      </c>
      <c r="J95" s="5">
        <v>0</v>
      </c>
      <c r="K95" s="5">
        <v>204</v>
      </c>
      <c r="L95" s="5">
        <v>216</v>
      </c>
      <c r="M95" s="5">
        <v>153</v>
      </c>
      <c r="N95" s="5">
        <v>357</v>
      </c>
      <c r="O95" s="5">
        <v>435</v>
      </c>
      <c r="P95" s="5">
        <v>465</v>
      </c>
      <c r="Q95" s="5">
        <v>927</v>
      </c>
      <c r="R95" s="5">
        <v>735</v>
      </c>
      <c r="S95" s="5">
        <v>777</v>
      </c>
      <c r="T95" s="5">
        <v>768</v>
      </c>
      <c r="U95" s="5">
        <v>669</v>
      </c>
      <c r="V95" s="5">
        <v>624</v>
      </c>
      <c r="W95" s="5">
        <v>486</v>
      </c>
      <c r="X95" s="5">
        <v>378</v>
      </c>
      <c r="Y95" s="5">
        <v>906</v>
      </c>
      <c r="Z95" s="5">
        <f>SUM(B95:Y95)</f>
        <v>12945</v>
      </c>
    </row>
    <row r="96" spans="1:55" x14ac:dyDescent="0.2">
      <c r="A96" s="5"/>
      <c r="B96" s="7">
        <f>B95/$Z$95</f>
        <v>0.16176129779837775</v>
      </c>
      <c r="C96" s="7">
        <f t="shared" ref="C96:Y96" si="34">C95/$Z$95</f>
        <v>0.10660486674391657</v>
      </c>
      <c r="D96" s="7">
        <f t="shared" si="34"/>
        <v>5.2143684820393978E-2</v>
      </c>
      <c r="E96" s="31">
        <f t="shared" si="34"/>
        <v>2.5492468134414831E-2</v>
      </c>
      <c r="F96" s="31">
        <f t="shared" si="34"/>
        <v>1.2514484356894553E-2</v>
      </c>
      <c r="G96" s="31">
        <f t="shared" si="34"/>
        <v>7.8794901506373111E-3</v>
      </c>
      <c r="H96" s="31">
        <f t="shared" si="34"/>
        <v>1.0428736964078795E-2</v>
      </c>
      <c r="I96" s="31">
        <f t="shared" si="34"/>
        <v>-2.5492468134414832E-3</v>
      </c>
      <c r="J96" s="31">
        <f t="shared" si="34"/>
        <v>0</v>
      </c>
      <c r="K96" s="31">
        <f t="shared" si="34"/>
        <v>1.5758980301274622E-2</v>
      </c>
      <c r="L96" s="31">
        <f t="shared" si="34"/>
        <v>1.6685979142526071E-2</v>
      </c>
      <c r="M96" s="31">
        <f t="shared" si="34"/>
        <v>1.1819235225955968E-2</v>
      </c>
      <c r="N96" s="31">
        <f t="shared" si="34"/>
        <v>2.7578215527230592E-2</v>
      </c>
      <c r="O96" s="31">
        <f t="shared" si="34"/>
        <v>3.3603707995365009E-2</v>
      </c>
      <c r="P96" s="31">
        <f t="shared" si="34"/>
        <v>3.5921205098493628E-2</v>
      </c>
      <c r="Q96" s="7">
        <f t="shared" si="34"/>
        <v>7.1610660486674388E-2</v>
      </c>
      <c r="R96" s="7">
        <f t="shared" si="34"/>
        <v>5.6778679026651215E-2</v>
      </c>
      <c r="S96" s="7">
        <f t="shared" si="34"/>
        <v>6.0023174971031289E-2</v>
      </c>
      <c r="T96" s="7">
        <f t="shared" si="34"/>
        <v>5.93279258400927E-2</v>
      </c>
      <c r="U96" s="7">
        <f t="shared" si="34"/>
        <v>5.168018539976825E-2</v>
      </c>
      <c r="V96" s="7">
        <f t="shared" si="34"/>
        <v>4.8203939745075322E-2</v>
      </c>
      <c r="W96" s="7">
        <f t="shared" si="34"/>
        <v>3.7543453070683665E-2</v>
      </c>
      <c r="X96" s="7">
        <f t="shared" si="34"/>
        <v>2.9200463499420626E-2</v>
      </c>
      <c r="Y96" s="7">
        <f t="shared" si="34"/>
        <v>6.9988412514484358E-2</v>
      </c>
      <c r="Z96" s="5"/>
      <c r="AB96" t="s">
        <v>28</v>
      </c>
      <c r="AC96" t="s">
        <v>29</v>
      </c>
      <c r="AD96" t="s">
        <v>32</v>
      </c>
    </row>
    <row r="97" spans="1:30" x14ac:dyDescent="0.2">
      <c r="A97" s="5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B97">
        <f>SUM(AB7:AB93)</f>
        <v>12945</v>
      </c>
      <c r="AC97">
        <f>SUM(AC7:AC93)</f>
        <v>367631.94305114017</v>
      </c>
      <c r="AD97">
        <f>SQRT(AC97)</f>
        <v>606.32659767747293</v>
      </c>
    </row>
    <row r="98" spans="1:30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1239</v>
      </c>
    </row>
    <row r="99" spans="1:30" ht="18.75" x14ac:dyDescent="0.3">
      <c r="A99" s="5"/>
      <c r="B99" s="5"/>
      <c r="C99" s="5"/>
      <c r="D99" s="5"/>
      <c r="E99" s="31"/>
      <c r="F99" s="5"/>
      <c r="G99" s="5"/>
      <c r="H99" s="5"/>
      <c r="I99" s="47" t="s">
        <v>45</v>
      </c>
      <c r="J99" s="47"/>
      <c r="K99" s="47"/>
      <c r="L99" s="47"/>
      <c r="M99" s="47"/>
      <c r="N99" s="47"/>
      <c r="O99" s="47"/>
      <c r="P99" s="47"/>
      <c r="Q99" s="5"/>
      <c r="R99" s="5"/>
      <c r="S99" s="5"/>
      <c r="T99" s="5"/>
      <c r="U99" s="5"/>
      <c r="V99" s="5"/>
      <c r="W99" s="5"/>
      <c r="X99" s="5"/>
      <c r="Y99" s="5"/>
      <c r="Z99" s="5">
        <v>159</v>
      </c>
    </row>
    <row r="100" spans="1:30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36</v>
      </c>
    </row>
    <row r="101" spans="1:30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30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30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f>Z98/($Z$95-Z99-Z100)</f>
        <v>9.7176470588235295E-2</v>
      </c>
    </row>
    <row r="104" spans="1:30" x14ac:dyDescent="0.2">
      <c r="Z104" s="5">
        <f t="shared" ref="Z104:Z105" si="35">Z99/($Z$95-Z100-Z101)</f>
        <v>1.2316988147803859E-2</v>
      </c>
    </row>
    <row r="105" spans="1:30" x14ac:dyDescent="0.2">
      <c r="Z105" s="5">
        <f t="shared" si="35"/>
        <v>2.7809965237543454E-3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110"/>
  <sheetViews>
    <sheetView zoomScale="130" zoomScaleNormal="130" workbookViewId="0">
      <pane xSplit="1" ySplit="2" topLeftCell="AQ74" activePane="bottomRight" state="frozen"/>
      <selection pane="topRight" activeCell="B1" sqref="B1"/>
      <selection pane="bottomLeft" activeCell="A3" sqref="A3"/>
      <selection pane="bottomRight" activeCell="B86" sqref="B86:CJ109"/>
    </sheetView>
  </sheetViews>
  <sheetFormatPr defaultRowHeight="12.75" x14ac:dyDescent="0.2"/>
  <cols>
    <col min="2" max="12" width="4.33203125" customWidth="1"/>
    <col min="13" max="13" width="5.6640625" customWidth="1"/>
    <col min="14" max="14" width="4.33203125" customWidth="1"/>
    <col min="15" max="15" width="6.1640625" customWidth="1"/>
    <col min="16" max="16" width="5.6640625" customWidth="1"/>
    <col min="17" max="18" width="5.83203125" bestFit="1" customWidth="1"/>
    <col min="19" max="26" width="4.33203125" customWidth="1"/>
    <col min="27" max="27" width="6" bestFit="1" customWidth="1"/>
    <col min="28" max="28" width="7" bestFit="1" customWidth="1"/>
    <col min="29" max="29" width="5.83203125" bestFit="1" customWidth="1"/>
    <col min="30" max="30" width="7" bestFit="1" customWidth="1"/>
    <col min="31" max="31" width="5.83203125" bestFit="1" customWidth="1"/>
    <col min="32" max="32" width="5.6640625" bestFit="1" customWidth="1"/>
    <col min="33" max="36" width="5.83203125" bestFit="1" customWidth="1"/>
    <col min="37" max="37" width="7" bestFit="1" customWidth="1"/>
    <col min="38" max="38" width="5.6640625" bestFit="1" customWidth="1"/>
    <col min="39" max="40" width="5.83203125" bestFit="1" customWidth="1"/>
    <col min="41" max="41" width="4.33203125" customWidth="1"/>
    <col min="42" max="45" width="5.83203125" bestFit="1" customWidth="1"/>
    <col min="46" max="93" width="4.33203125" customWidth="1"/>
    <col min="94" max="94" width="4.6640625" customWidth="1"/>
  </cols>
  <sheetData>
    <row r="1" spans="1:94" x14ac:dyDescent="0.2">
      <c r="A1" t="s">
        <v>39</v>
      </c>
    </row>
    <row r="2" spans="1:94" x14ac:dyDescent="0.2">
      <c r="B2" s="39">
        <v>43634</v>
      </c>
      <c r="C2" s="39">
        <v>43635</v>
      </c>
      <c r="D2" s="39">
        <v>43636</v>
      </c>
      <c r="E2" s="39">
        <v>43637</v>
      </c>
      <c r="F2" s="39">
        <v>43638</v>
      </c>
      <c r="G2" s="39">
        <v>43639</v>
      </c>
      <c r="H2" s="39">
        <v>43640</v>
      </c>
      <c r="I2" s="39">
        <v>43641</v>
      </c>
      <c r="J2" s="39">
        <v>43642</v>
      </c>
      <c r="K2" s="39">
        <v>43643</v>
      </c>
      <c r="L2" s="39">
        <v>43644</v>
      </c>
      <c r="M2" s="39">
        <v>43645</v>
      </c>
      <c r="N2" s="39">
        <v>43646</v>
      </c>
      <c r="O2" s="39">
        <v>43647</v>
      </c>
      <c r="P2" s="39">
        <v>43648</v>
      </c>
      <c r="Q2" s="39">
        <v>43649</v>
      </c>
      <c r="R2" s="39">
        <v>43650</v>
      </c>
      <c r="S2" s="39">
        <v>43651</v>
      </c>
      <c r="T2" s="39">
        <v>43652</v>
      </c>
      <c r="U2" s="39">
        <v>43653</v>
      </c>
      <c r="V2" s="39">
        <v>43654</v>
      </c>
      <c r="W2" s="39">
        <v>43655</v>
      </c>
      <c r="X2" s="39">
        <v>43656</v>
      </c>
      <c r="Y2" s="39">
        <v>43657</v>
      </c>
      <c r="Z2" s="39">
        <v>43658</v>
      </c>
      <c r="AA2" s="39">
        <v>43659</v>
      </c>
      <c r="AB2" s="39">
        <v>43660</v>
      </c>
      <c r="AC2" s="39">
        <v>43661</v>
      </c>
      <c r="AD2" s="39">
        <v>43662</v>
      </c>
      <c r="AE2" s="39">
        <v>43663</v>
      </c>
      <c r="AF2" s="39">
        <v>43664</v>
      </c>
      <c r="AG2" s="39">
        <v>43665</v>
      </c>
      <c r="AH2" s="39">
        <v>43666</v>
      </c>
      <c r="AI2" s="39">
        <v>43667</v>
      </c>
      <c r="AJ2" s="39">
        <v>43668</v>
      </c>
      <c r="AK2" s="39">
        <v>43669</v>
      </c>
      <c r="AL2" s="39">
        <v>43670</v>
      </c>
      <c r="AM2" s="39">
        <v>43671</v>
      </c>
      <c r="AN2" s="39">
        <v>43672</v>
      </c>
      <c r="AO2" s="39">
        <v>43673</v>
      </c>
      <c r="AP2" s="39">
        <v>43674</v>
      </c>
      <c r="AQ2" s="39">
        <v>43675</v>
      </c>
      <c r="AR2" s="39">
        <v>43676</v>
      </c>
      <c r="AS2" s="39">
        <v>43677</v>
      </c>
      <c r="AT2" s="39">
        <v>43678</v>
      </c>
      <c r="AU2" s="39">
        <v>43679</v>
      </c>
      <c r="AV2" s="39">
        <v>43680</v>
      </c>
      <c r="AW2" s="39">
        <v>43681</v>
      </c>
      <c r="AX2" s="39">
        <v>43682</v>
      </c>
      <c r="AY2" s="39">
        <v>43683</v>
      </c>
      <c r="AZ2" s="39">
        <v>43684</v>
      </c>
      <c r="BA2" s="39">
        <v>43685</v>
      </c>
      <c r="BB2" s="39">
        <v>43686</v>
      </c>
      <c r="BC2" s="39">
        <v>43687</v>
      </c>
      <c r="BD2" s="39">
        <v>43688</v>
      </c>
      <c r="BE2" s="39">
        <v>43689</v>
      </c>
      <c r="BF2" s="39">
        <v>43690</v>
      </c>
      <c r="BG2" s="39">
        <v>43691</v>
      </c>
      <c r="BH2" s="39">
        <v>43692</v>
      </c>
      <c r="BI2" s="39">
        <v>43693</v>
      </c>
      <c r="BJ2" s="39">
        <v>43694</v>
      </c>
      <c r="BK2" s="39">
        <v>43695</v>
      </c>
      <c r="BL2" s="39">
        <v>43696</v>
      </c>
      <c r="BM2" s="39">
        <v>43697</v>
      </c>
      <c r="BN2" s="39">
        <v>43698</v>
      </c>
      <c r="BO2" s="39">
        <v>43699</v>
      </c>
      <c r="BP2" s="39">
        <v>43700</v>
      </c>
      <c r="BQ2" s="39">
        <v>43701</v>
      </c>
      <c r="BR2" s="39">
        <v>43702</v>
      </c>
      <c r="BS2" s="39">
        <v>43703</v>
      </c>
      <c r="BT2" s="39">
        <v>43704</v>
      </c>
      <c r="BU2" s="39">
        <v>43705</v>
      </c>
      <c r="BV2" s="39">
        <v>43706</v>
      </c>
      <c r="BW2" s="39">
        <v>43707</v>
      </c>
      <c r="BX2" s="39">
        <v>43708</v>
      </c>
      <c r="BY2" s="39">
        <v>43709</v>
      </c>
      <c r="BZ2" s="39">
        <v>43710</v>
      </c>
      <c r="CA2" s="39">
        <v>43711</v>
      </c>
      <c r="CB2" s="39">
        <v>43712</v>
      </c>
      <c r="CC2" s="39">
        <v>43713</v>
      </c>
      <c r="CD2" s="39">
        <v>43714</v>
      </c>
      <c r="CE2" s="39">
        <v>43715</v>
      </c>
      <c r="CF2" s="39">
        <v>43716</v>
      </c>
      <c r="CG2" s="39">
        <v>43717</v>
      </c>
      <c r="CH2" s="39">
        <v>43718</v>
      </c>
      <c r="CI2" s="39">
        <v>43719</v>
      </c>
      <c r="CJ2" s="39">
        <v>43720</v>
      </c>
      <c r="CK2" s="39">
        <v>43721</v>
      </c>
      <c r="CL2" s="39">
        <v>43722</v>
      </c>
      <c r="CM2" s="39">
        <v>43723</v>
      </c>
      <c r="CN2" s="39">
        <v>43724</v>
      </c>
      <c r="CO2" s="39">
        <v>43725</v>
      </c>
      <c r="CP2" s="39">
        <v>43726</v>
      </c>
    </row>
    <row r="3" spans="1:94" x14ac:dyDescent="0.2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</row>
    <row r="4" spans="1:94" x14ac:dyDescent="0.2">
      <c r="A4" s="38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94" x14ac:dyDescent="0.2">
      <c r="A5" s="38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3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94" x14ac:dyDescent="0.2">
      <c r="A6" s="38">
        <v>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-1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94" x14ac:dyDescent="0.2">
      <c r="A7" s="38">
        <v>300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94" x14ac:dyDescent="0.2">
      <c r="A8" s="38">
        <v>400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-1</v>
      </c>
      <c r="AA8">
        <v>-1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94" x14ac:dyDescent="0.2">
      <c r="A9" s="38">
        <v>500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-1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94" x14ac:dyDescent="0.2">
      <c r="A10" s="38">
        <v>600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94" x14ac:dyDescent="0.2">
      <c r="A11" s="38">
        <v>700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94" x14ac:dyDescent="0.2">
      <c r="A12" s="38">
        <v>800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-1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94" x14ac:dyDescent="0.2">
      <c r="A13" s="38">
        <v>900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-1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94" x14ac:dyDescent="0.2">
      <c r="A14" s="38">
        <v>1000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94" x14ac:dyDescent="0.2">
      <c r="A15" s="38">
        <v>1100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94" x14ac:dyDescent="0.2">
      <c r="A16" s="38">
        <v>1200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-1</v>
      </c>
      <c r="W16">
        <v>0</v>
      </c>
      <c r="X16">
        <v>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94" x14ac:dyDescent="0.2">
      <c r="A17" s="38">
        <v>1300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94" x14ac:dyDescent="0.2">
      <c r="A18" s="38">
        <v>1400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94" x14ac:dyDescent="0.2">
      <c r="A19" s="38">
        <v>1500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94" x14ac:dyDescent="0.2">
      <c r="A20" s="38">
        <v>1600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94" x14ac:dyDescent="0.2">
      <c r="A21" s="38">
        <v>1700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-1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94" x14ac:dyDescent="0.2">
      <c r="A22" s="38">
        <v>1800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94" x14ac:dyDescent="0.2">
      <c r="A23" s="38">
        <v>1900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94" x14ac:dyDescent="0.2">
      <c r="A24" s="38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94" x14ac:dyDescent="0.2">
      <c r="A25" s="38">
        <v>2100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3</v>
      </c>
      <c r="P25">
        <v>0</v>
      </c>
      <c r="Q25">
        <v>0</v>
      </c>
      <c r="R25">
        <v>2</v>
      </c>
      <c r="S25">
        <v>-1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94" x14ac:dyDescent="0.2">
      <c r="A26" s="38">
        <v>2200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94" x14ac:dyDescent="0.2">
      <c r="A27" s="38">
        <v>2300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-1</v>
      </c>
      <c r="Y27">
        <v>0</v>
      </c>
      <c r="Z27">
        <v>0</v>
      </c>
      <c r="AA27">
        <v>2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94" x14ac:dyDescent="0.2">
      <c r="A28" s="38" t="s">
        <v>44</v>
      </c>
      <c r="B28">
        <f>SUM(B4:B27)</f>
        <v>2</v>
      </c>
      <c r="C28">
        <f t="shared" ref="C28:BN28" si="0">SUM(C4:C27)</f>
        <v>0</v>
      </c>
      <c r="D28">
        <f t="shared" si="0"/>
        <v>1</v>
      </c>
      <c r="E28">
        <f t="shared" si="0"/>
        <v>1</v>
      </c>
      <c r="F28">
        <f t="shared" si="0"/>
        <v>0</v>
      </c>
      <c r="G28">
        <f t="shared" si="0"/>
        <v>1</v>
      </c>
      <c r="H28">
        <f t="shared" si="0"/>
        <v>2</v>
      </c>
      <c r="I28">
        <f t="shared" si="0"/>
        <v>5</v>
      </c>
      <c r="J28">
        <f t="shared" si="0"/>
        <v>-2</v>
      </c>
      <c r="K28">
        <f t="shared" si="0"/>
        <v>5</v>
      </c>
      <c r="L28">
        <f t="shared" si="0"/>
        <v>8</v>
      </c>
      <c r="M28">
        <f t="shared" si="0"/>
        <v>5</v>
      </c>
      <c r="N28">
        <f t="shared" si="0"/>
        <v>6</v>
      </c>
      <c r="O28">
        <f t="shared" si="0"/>
        <v>5</v>
      </c>
      <c r="P28">
        <f t="shared" si="0"/>
        <v>3</v>
      </c>
      <c r="Q28">
        <f t="shared" si="0"/>
        <v>5</v>
      </c>
      <c r="R28">
        <f t="shared" si="0"/>
        <v>4</v>
      </c>
      <c r="S28">
        <f t="shared" si="0"/>
        <v>3</v>
      </c>
      <c r="T28">
        <f t="shared" si="0"/>
        <v>14</v>
      </c>
      <c r="U28">
        <f t="shared" si="0"/>
        <v>2</v>
      </c>
      <c r="V28">
        <f t="shared" si="0"/>
        <v>-1</v>
      </c>
      <c r="W28">
        <f t="shared" si="0"/>
        <v>0</v>
      </c>
      <c r="X28">
        <f t="shared" si="0"/>
        <v>-1</v>
      </c>
      <c r="Y28">
        <f t="shared" si="0"/>
        <v>3</v>
      </c>
      <c r="Z28">
        <f t="shared" si="0"/>
        <v>3</v>
      </c>
      <c r="AA28">
        <f t="shared" si="0"/>
        <v>8</v>
      </c>
      <c r="AB28">
        <f t="shared" si="0"/>
        <v>2</v>
      </c>
      <c r="AC28">
        <f t="shared" si="0"/>
        <v>5</v>
      </c>
      <c r="AD28">
        <f t="shared" si="0"/>
        <v>15</v>
      </c>
      <c r="AE28">
        <f t="shared" si="0"/>
        <v>-1</v>
      </c>
      <c r="AF28">
        <f t="shared" si="0"/>
        <v>4</v>
      </c>
      <c r="AG28">
        <f t="shared" si="0"/>
        <v>1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2</v>
      </c>
      <c r="AL28">
        <f t="shared" si="0"/>
        <v>0</v>
      </c>
      <c r="AM28">
        <f t="shared" si="0"/>
        <v>0</v>
      </c>
      <c r="AN28">
        <f t="shared" si="0"/>
        <v>1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1</v>
      </c>
      <c r="AS28">
        <f t="shared" si="0"/>
        <v>1</v>
      </c>
      <c r="AT28">
        <f t="shared" si="0"/>
        <v>0</v>
      </c>
      <c r="AU28">
        <f t="shared" si="0"/>
        <v>0</v>
      </c>
      <c r="AV28">
        <f t="shared" si="0"/>
        <v>1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ref="BO28:CP28" si="1">SUM(BO4:BO27)</f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</row>
    <row r="29" spans="1:94" x14ac:dyDescent="0.2">
      <c r="CO29" s="39"/>
    </row>
    <row r="30" spans="1:94" x14ac:dyDescent="0.2">
      <c r="A30" t="s">
        <v>40</v>
      </c>
      <c r="CO30" s="39"/>
    </row>
    <row r="31" spans="1:94" x14ac:dyDescent="0.2">
      <c r="A31" s="38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8</v>
      </c>
      <c r="I31">
        <v>2</v>
      </c>
      <c r="J31">
        <v>1</v>
      </c>
      <c r="K31">
        <v>140</v>
      </c>
      <c r="L31">
        <v>100</v>
      </c>
      <c r="M31">
        <v>147</v>
      </c>
      <c r="N31">
        <v>14</v>
      </c>
      <c r="O31">
        <v>4</v>
      </c>
      <c r="P31">
        <v>0</v>
      </c>
      <c r="Q31">
        <v>23</v>
      </c>
      <c r="R31">
        <v>5</v>
      </c>
      <c r="S31">
        <v>3</v>
      </c>
      <c r="T31">
        <v>13</v>
      </c>
      <c r="U31">
        <v>38</v>
      </c>
      <c r="V31">
        <v>3</v>
      </c>
      <c r="W31">
        <v>12</v>
      </c>
      <c r="X31">
        <v>0</v>
      </c>
      <c r="Y31">
        <v>6</v>
      </c>
      <c r="Z31">
        <v>-4</v>
      </c>
      <c r="AA31">
        <v>7</v>
      </c>
      <c r="AB31">
        <v>12</v>
      </c>
      <c r="AC31">
        <v>5</v>
      </c>
      <c r="AD31">
        <v>67</v>
      </c>
      <c r="AE31">
        <v>10</v>
      </c>
      <c r="AF31">
        <v>39</v>
      </c>
      <c r="AG31">
        <v>1</v>
      </c>
      <c r="AH31">
        <v>12</v>
      </c>
      <c r="AI31">
        <v>3</v>
      </c>
      <c r="AJ31">
        <v>2</v>
      </c>
      <c r="AK31">
        <v>6</v>
      </c>
      <c r="AL31">
        <v>0</v>
      </c>
      <c r="AM31">
        <v>0</v>
      </c>
      <c r="AN31">
        <v>3</v>
      </c>
      <c r="AO31">
        <v>0</v>
      </c>
      <c r="AP31">
        <v>1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94" x14ac:dyDescent="0.2">
      <c r="A32" s="38">
        <v>100</v>
      </c>
      <c r="C32">
        <v>7</v>
      </c>
      <c r="D32">
        <v>0</v>
      </c>
      <c r="E32">
        <v>0</v>
      </c>
      <c r="F32">
        <v>7</v>
      </c>
      <c r="G32">
        <v>0</v>
      </c>
      <c r="H32">
        <v>3</v>
      </c>
      <c r="I32">
        <v>36</v>
      </c>
      <c r="J32">
        <v>1</v>
      </c>
      <c r="K32">
        <v>9</v>
      </c>
      <c r="L32">
        <v>17</v>
      </c>
      <c r="M32">
        <v>12</v>
      </c>
      <c r="N32">
        <v>15</v>
      </c>
      <c r="O32">
        <v>7</v>
      </c>
      <c r="P32">
        <v>2</v>
      </c>
      <c r="Q32">
        <v>12</v>
      </c>
      <c r="R32">
        <v>4</v>
      </c>
      <c r="S32">
        <v>30</v>
      </c>
      <c r="T32">
        <v>12</v>
      </c>
      <c r="U32">
        <v>2</v>
      </c>
      <c r="V32">
        <v>2</v>
      </c>
      <c r="W32">
        <v>7</v>
      </c>
      <c r="X32">
        <v>3</v>
      </c>
      <c r="Y32">
        <v>4</v>
      </c>
      <c r="Z32">
        <v>-5</v>
      </c>
      <c r="AA32">
        <v>3</v>
      </c>
      <c r="AB32">
        <v>8</v>
      </c>
      <c r="AC32">
        <v>19</v>
      </c>
      <c r="AD32">
        <v>49</v>
      </c>
      <c r="AE32">
        <v>1</v>
      </c>
      <c r="AF32">
        <v>29</v>
      </c>
      <c r="AG32">
        <v>4</v>
      </c>
      <c r="AH32">
        <v>1</v>
      </c>
      <c r="AI32">
        <v>0</v>
      </c>
      <c r="AJ32">
        <v>0</v>
      </c>
      <c r="AK32">
        <v>2</v>
      </c>
      <c r="AL32">
        <v>0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2">
      <c r="A33" s="38">
        <v>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1</v>
      </c>
      <c r="L33">
        <v>21</v>
      </c>
      <c r="M33">
        <v>13</v>
      </c>
      <c r="N33">
        <v>35</v>
      </c>
      <c r="O33">
        <v>19</v>
      </c>
      <c r="P33">
        <v>-1</v>
      </c>
      <c r="Q33">
        <v>10</v>
      </c>
      <c r="R33">
        <v>0</v>
      </c>
      <c r="S33">
        <v>9</v>
      </c>
      <c r="T33">
        <v>1</v>
      </c>
      <c r="U33">
        <v>1</v>
      </c>
      <c r="V33">
        <v>0</v>
      </c>
      <c r="W33">
        <v>-1</v>
      </c>
      <c r="X33">
        <v>-6</v>
      </c>
      <c r="Y33">
        <v>7</v>
      </c>
      <c r="Z33">
        <v>-3</v>
      </c>
      <c r="AA33">
        <v>3</v>
      </c>
      <c r="AB33">
        <v>10</v>
      </c>
      <c r="AC33">
        <v>37</v>
      </c>
      <c r="AD33">
        <v>8</v>
      </c>
      <c r="AE33">
        <v>0</v>
      </c>
      <c r="AF33">
        <v>11</v>
      </c>
      <c r="AG33">
        <v>2</v>
      </c>
      <c r="AH33">
        <v>3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2">
      <c r="A34" s="38">
        <v>300</v>
      </c>
      <c r="C34">
        <v>0</v>
      </c>
      <c r="D34">
        <v>0</v>
      </c>
      <c r="E34">
        <v>-1</v>
      </c>
      <c r="F34">
        <v>0</v>
      </c>
      <c r="G34">
        <v>0</v>
      </c>
      <c r="H34">
        <v>2</v>
      </c>
      <c r="I34">
        <v>0</v>
      </c>
      <c r="J34">
        <v>11</v>
      </c>
      <c r="K34">
        <v>28</v>
      </c>
      <c r="L34">
        <v>23</v>
      </c>
      <c r="M34">
        <v>6</v>
      </c>
      <c r="N34">
        <v>0</v>
      </c>
      <c r="O34">
        <v>1</v>
      </c>
      <c r="P34">
        <v>0</v>
      </c>
      <c r="Q34">
        <v>8</v>
      </c>
      <c r="R34">
        <v>2</v>
      </c>
      <c r="S34">
        <v>3</v>
      </c>
      <c r="T34">
        <v>0</v>
      </c>
      <c r="U34">
        <v>1</v>
      </c>
      <c r="V34">
        <v>0</v>
      </c>
      <c r="W34">
        <v>0</v>
      </c>
      <c r="X34">
        <v>-2</v>
      </c>
      <c r="Y34">
        <v>1</v>
      </c>
      <c r="Z34">
        <v>-6</v>
      </c>
      <c r="AA34">
        <v>2</v>
      </c>
      <c r="AB34">
        <v>0</v>
      </c>
      <c r="AC34">
        <v>7</v>
      </c>
      <c r="AD34">
        <v>18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2">
      <c r="A35" s="38">
        <v>400</v>
      </c>
      <c r="C35">
        <v>-4</v>
      </c>
      <c r="D35">
        <v>0</v>
      </c>
      <c r="E35">
        <v>0</v>
      </c>
      <c r="F35">
        <v>0</v>
      </c>
      <c r="G35">
        <v>5</v>
      </c>
      <c r="H35">
        <v>2</v>
      </c>
      <c r="I35">
        <v>3</v>
      </c>
      <c r="J35">
        <v>0</v>
      </c>
      <c r="K35">
        <v>3</v>
      </c>
      <c r="L35">
        <v>-2</v>
      </c>
      <c r="M35">
        <v>5</v>
      </c>
      <c r="N35">
        <v>0</v>
      </c>
      <c r="O35">
        <v>7</v>
      </c>
      <c r="P35">
        <v>0</v>
      </c>
      <c r="Q35">
        <v>1</v>
      </c>
      <c r="R35">
        <v>0</v>
      </c>
      <c r="S35">
        <v>5</v>
      </c>
      <c r="T35">
        <v>9</v>
      </c>
      <c r="U35">
        <v>1</v>
      </c>
      <c r="V35">
        <v>0</v>
      </c>
      <c r="W35">
        <v>0</v>
      </c>
      <c r="X35">
        <v>5</v>
      </c>
      <c r="Y35">
        <v>-1</v>
      </c>
      <c r="Z35">
        <v>-7</v>
      </c>
      <c r="AA35">
        <v>2</v>
      </c>
      <c r="AB35">
        <v>8</v>
      </c>
      <c r="AC35">
        <v>2</v>
      </c>
      <c r="AD35">
        <v>27</v>
      </c>
      <c r="AE35">
        <v>5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2">
      <c r="A36" s="38">
        <v>500</v>
      </c>
      <c r="C36">
        <v>0</v>
      </c>
      <c r="D36">
        <v>0</v>
      </c>
      <c r="E36">
        <v>1</v>
      </c>
      <c r="F36">
        <v>0</v>
      </c>
      <c r="G36">
        <v>7</v>
      </c>
      <c r="H36">
        <v>0</v>
      </c>
      <c r="I36">
        <f>+-1</f>
        <v>-1</v>
      </c>
      <c r="J36">
        <v>0</v>
      </c>
      <c r="K36">
        <v>0</v>
      </c>
      <c r="L36">
        <v>0</v>
      </c>
      <c r="M36">
        <v>0</v>
      </c>
      <c r="N36">
        <v>1</v>
      </c>
      <c r="O36">
        <v>11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-3</v>
      </c>
      <c r="Y36">
        <v>0</v>
      </c>
      <c r="Z36">
        <v>-11</v>
      </c>
      <c r="AA36">
        <v>4</v>
      </c>
      <c r="AB36">
        <v>5</v>
      </c>
      <c r="AC36">
        <v>11</v>
      </c>
      <c r="AD36">
        <v>14</v>
      </c>
      <c r="AE36">
        <v>2</v>
      </c>
      <c r="AF36">
        <v>4</v>
      </c>
      <c r="AG36">
        <v>5</v>
      </c>
      <c r="AH36">
        <v>0</v>
      </c>
      <c r="AI36">
        <v>0</v>
      </c>
      <c r="AJ36">
        <v>2</v>
      </c>
      <c r="AK36">
        <v>1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2">
      <c r="A37" s="38">
        <v>600</v>
      </c>
      <c r="C37">
        <v>0</v>
      </c>
      <c r="D37">
        <v>0</v>
      </c>
      <c r="E37">
        <v>0</v>
      </c>
      <c r="F37">
        <v>0</v>
      </c>
      <c r="G37">
        <v>1</v>
      </c>
      <c r="H37">
        <v>-1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-2</v>
      </c>
      <c r="AA37">
        <v>-1</v>
      </c>
      <c r="AB37">
        <v>3</v>
      </c>
      <c r="AC37">
        <v>1</v>
      </c>
      <c r="AD37">
        <v>13</v>
      </c>
      <c r="AE37">
        <v>3</v>
      </c>
      <c r="AF37">
        <v>14</v>
      </c>
      <c r="AG37">
        <v>3</v>
      </c>
      <c r="AH37">
        <v>0</v>
      </c>
      <c r="AI37">
        <v>0</v>
      </c>
      <c r="AJ37">
        <v>0</v>
      </c>
      <c r="AK37">
        <v>4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3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2">
      <c r="A38" s="38">
        <v>700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4</v>
      </c>
      <c r="M38">
        <v>0</v>
      </c>
      <c r="N38">
        <v>0</v>
      </c>
      <c r="O38">
        <v>1</v>
      </c>
      <c r="P38">
        <v>-2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2</v>
      </c>
      <c r="AC38">
        <v>0</v>
      </c>
      <c r="AD38">
        <v>24</v>
      </c>
      <c r="AE38">
        <v>2</v>
      </c>
      <c r="AF38">
        <v>19</v>
      </c>
      <c r="AG38">
        <v>23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-1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8" x14ac:dyDescent="0.2">
      <c r="A39" s="38">
        <v>800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-1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2</v>
      </c>
      <c r="AA39">
        <v>2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8" x14ac:dyDescent="0.2">
      <c r="A40" s="38">
        <v>900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8" x14ac:dyDescent="0.2">
      <c r="A41" s="38">
        <v>1000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-2</v>
      </c>
      <c r="Y41">
        <v>-1</v>
      </c>
      <c r="Z41">
        <v>-3</v>
      </c>
      <c r="AA41">
        <v>0</v>
      </c>
      <c r="AB41">
        <v>-1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8" x14ac:dyDescent="0.2">
      <c r="A42" s="38">
        <v>1100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-2</v>
      </c>
      <c r="V42">
        <v>0</v>
      </c>
      <c r="W42">
        <v>-5</v>
      </c>
      <c r="X42">
        <v>-1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-1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8" x14ac:dyDescent="0.2">
      <c r="A43" s="38">
        <v>1200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-5</v>
      </c>
      <c r="V43">
        <v>-12</v>
      </c>
      <c r="W43">
        <v>-1</v>
      </c>
      <c r="X43">
        <v>-3</v>
      </c>
      <c r="Y43">
        <v>2</v>
      </c>
      <c r="Z43">
        <v>2</v>
      </c>
      <c r="AA43">
        <v>1</v>
      </c>
      <c r="AB43">
        <v>0</v>
      </c>
      <c r="AC43">
        <v>0</v>
      </c>
      <c r="AD43">
        <v>6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-1</v>
      </c>
      <c r="AR43">
        <v>0</v>
      </c>
      <c r="AS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2">
      <c r="A44" s="38">
        <v>1300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-2</v>
      </c>
      <c r="W44">
        <v>0</v>
      </c>
      <c r="X44">
        <v>0</v>
      </c>
      <c r="Y44">
        <v>0</v>
      </c>
      <c r="Z44">
        <v>-1</v>
      </c>
      <c r="AA44">
        <v>0</v>
      </c>
      <c r="AB44">
        <v>0</v>
      </c>
      <c r="AC44">
        <v>0</v>
      </c>
      <c r="AD44">
        <v>12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2">
      <c r="A45" s="38">
        <v>1400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-2</v>
      </c>
      <c r="V45">
        <v>0</v>
      </c>
      <c r="W45">
        <v>1</v>
      </c>
      <c r="X45">
        <v>-2</v>
      </c>
      <c r="Y45">
        <v>1</v>
      </c>
      <c r="Z45">
        <v>-3</v>
      </c>
      <c r="AA45">
        <v>0</v>
      </c>
      <c r="AB45">
        <v>0</v>
      </c>
      <c r="AC45">
        <v>0</v>
      </c>
      <c r="AD45">
        <v>11</v>
      </c>
      <c r="AE45">
        <v>1</v>
      </c>
      <c r="AF45">
        <v>0</v>
      </c>
      <c r="AG45">
        <v>-2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-1</v>
      </c>
      <c r="AQ45">
        <v>0</v>
      </c>
      <c r="AR45">
        <v>0</v>
      </c>
      <c r="AS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2">
      <c r="A46" s="38">
        <v>1500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-3</v>
      </c>
      <c r="X46">
        <v>0</v>
      </c>
      <c r="Y46">
        <v>-3</v>
      </c>
      <c r="Z46">
        <v>0</v>
      </c>
      <c r="AA46">
        <v>1</v>
      </c>
      <c r="AB46">
        <v>1</v>
      </c>
      <c r="AC46">
        <v>0</v>
      </c>
      <c r="AD46">
        <v>4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2">
      <c r="A47" s="38">
        <v>1600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>
        <v>4</v>
      </c>
      <c r="U47">
        <v>1</v>
      </c>
      <c r="V47">
        <v>0</v>
      </c>
      <c r="W47">
        <v>-4</v>
      </c>
      <c r="X47">
        <v>0</v>
      </c>
      <c r="Y47">
        <v>-1</v>
      </c>
      <c r="Z47">
        <v>0</v>
      </c>
      <c r="AA47">
        <v>6</v>
      </c>
      <c r="AB47">
        <v>1</v>
      </c>
      <c r="AC47">
        <v>0</v>
      </c>
      <c r="AD47">
        <v>6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2">
      <c r="A48" s="38">
        <v>1700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-1</v>
      </c>
      <c r="K48">
        <v>0</v>
      </c>
      <c r="L48">
        <v>16</v>
      </c>
      <c r="M48">
        <v>14</v>
      </c>
      <c r="N48">
        <v>0</v>
      </c>
      <c r="O48">
        <v>13</v>
      </c>
      <c r="P48">
        <v>0</v>
      </c>
      <c r="Q48">
        <v>0</v>
      </c>
      <c r="R48">
        <v>3</v>
      </c>
      <c r="S48">
        <v>2</v>
      </c>
      <c r="T48">
        <v>23</v>
      </c>
      <c r="U48">
        <v>0</v>
      </c>
      <c r="V48">
        <v>0</v>
      </c>
      <c r="W48">
        <v>0</v>
      </c>
      <c r="X48">
        <v>3</v>
      </c>
      <c r="Y48">
        <v>-1</v>
      </c>
      <c r="Z48">
        <v>2</v>
      </c>
      <c r="AA48">
        <v>17</v>
      </c>
      <c r="AB48">
        <v>1</v>
      </c>
      <c r="AC48">
        <v>2</v>
      </c>
      <c r="AD48">
        <v>4</v>
      </c>
      <c r="AE48">
        <v>0</v>
      </c>
      <c r="AF48">
        <v>1</v>
      </c>
      <c r="AG48">
        <v>3</v>
      </c>
      <c r="AH48">
        <v>0</v>
      </c>
      <c r="AI48">
        <v>0</v>
      </c>
      <c r="AJ48">
        <v>2</v>
      </c>
      <c r="AK48">
        <v>2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94" x14ac:dyDescent="0.2">
      <c r="A49" s="38">
        <v>1800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50</v>
      </c>
      <c r="M49">
        <v>12</v>
      </c>
      <c r="N49">
        <v>0</v>
      </c>
      <c r="O49">
        <v>22</v>
      </c>
      <c r="P49">
        <v>0</v>
      </c>
      <c r="Q49">
        <v>0</v>
      </c>
      <c r="R49">
        <v>20</v>
      </c>
      <c r="S49">
        <v>12</v>
      </c>
      <c r="T49">
        <v>4</v>
      </c>
      <c r="U49">
        <v>0</v>
      </c>
      <c r="V49">
        <v>0</v>
      </c>
      <c r="W49">
        <v>0</v>
      </c>
      <c r="X49">
        <v>3</v>
      </c>
      <c r="Y49">
        <v>0</v>
      </c>
      <c r="Z49">
        <v>0</v>
      </c>
      <c r="AA49">
        <v>11</v>
      </c>
      <c r="AB49">
        <v>7</v>
      </c>
      <c r="AC49">
        <v>3</v>
      </c>
      <c r="AD49">
        <v>24</v>
      </c>
      <c r="AE49">
        <v>1</v>
      </c>
      <c r="AF49">
        <v>0</v>
      </c>
      <c r="AG49">
        <v>10</v>
      </c>
      <c r="AH49">
        <v>1</v>
      </c>
      <c r="AI49">
        <v>0</v>
      </c>
      <c r="AJ49">
        <v>2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-1</v>
      </c>
      <c r="AQ49">
        <v>-1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</row>
    <row r="50" spans="1:94" x14ac:dyDescent="0.2">
      <c r="A50" s="38">
        <v>1900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-2</v>
      </c>
      <c r="I50">
        <v>0</v>
      </c>
      <c r="J50">
        <v>6</v>
      </c>
      <c r="K50">
        <v>0</v>
      </c>
      <c r="L50">
        <v>19</v>
      </c>
      <c r="M50">
        <v>72</v>
      </c>
      <c r="N50">
        <v>0</v>
      </c>
      <c r="O50">
        <v>2</v>
      </c>
      <c r="P50">
        <v>0</v>
      </c>
      <c r="Q50">
        <v>5</v>
      </c>
      <c r="R50">
        <v>59</v>
      </c>
      <c r="S50">
        <v>13</v>
      </c>
      <c r="T50">
        <v>30</v>
      </c>
      <c r="U50">
        <v>0</v>
      </c>
      <c r="V50">
        <v>0</v>
      </c>
      <c r="W50">
        <v>0</v>
      </c>
      <c r="X50">
        <v>20</v>
      </c>
      <c r="Y50">
        <v>3</v>
      </c>
      <c r="Z50">
        <v>1</v>
      </c>
      <c r="AA50">
        <v>93</v>
      </c>
      <c r="AB50">
        <v>1</v>
      </c>
      <c r="AC50">
        <v>3</v>
      </c>
      <c r="AD50">
        <v>18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10</v>
      </c>
      <c r="AK50">
        <v>2</v>
      </c>
      <c r="AL50">
        <v>1</v>
      </c>
      <c r="AM50">
        <v>6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94" x14ac:dyDescent="0.2">
      <c r="A51" s="38">
        <v>2000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8</v>
      </c>
      <c r="L51">
        <v>3</v>
      </c>
      <c r="M51">
        <v>3</v>
      </c>
      <c r="N51">
        <v>0</v>
      </c>
      <c r="O51">
        <v>69</v>
      </c>
      <c r="P51">
        <v>1</v>
      </c>
      <c r="Q51">
        <v>50</v>
      </c>
      <c r="R51">
        <v>25</v>
      </c>
      <c r="S51">
        <v>0</v>
      </c>
      <c r="T51">
        <v>1</v>
      </c>
      <c r="U51">
        <v>1</v>
      </c>
      <c r="V51">
        <v>0</v>
      </c>
      <c r="W51">
        <v>5</v>
      </c>
      <c r="X51">
        <v>36</v>
      </c>
      <c r="Y51">
        <v>0</v>
      </c>
      <c r="Z51">
        <v>9</v>
      </c>
      <c r="AA51">
        <v>40</v>
      </c>
      <c r="AB51">
        <v>19</v>
      </c>
      <c r="AC51">
        <v>7</v>
      </c>
      <c r="AD51">
        <v>24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6</v>
      </c>
      <c r="AM51">
        <v>0</v>
      </c>
      <c r="AN51">
        <v>1</v>
      </c>
      <c r="AO51">
        <v>0</v>
      </c>
      <c r="AP51">
        <v>0</v>
      </c>
      <c r="AQ51">
        <v>6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94" x14ac:dyDescent="0.2">
      <c r="A52" s="38">
        <v>2100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2</v>
      </c>
      <c r="J52">
        <v>59</v>
      </c>
      <c r="K52">
        <v>13</v>
      </c>
      <c r="L52">
        <v>42</v>
      </c>
      <c r="M52">
        <v>47</v>
      </c>
      <c r="N52">
        <v>0</v>
      </c>
      <c r="O52">
        <v>37</v>
      </c>
      <c r="P52">
        <v>1</v>
      </c>
      <c r="Q52">
        <v>5</v>
      </c>
      <c r="R52">
        <v>127</v>
      </c>
      <c r="S52">
        <v>0</v>
      </c>
      <c r="T52">
        <v>1</v>
      </c>
      <c r="U52">
        <v>0</v>
      </c>
      <c r="V52">
        <v>0</v>
      </c>
      <c r="W52">
        <v>4</v>
      </c>
      <c r="X52">
        <v>12</v>
      </c>
      <c r="Y52">
        <v>-1</v>
      </c>
      <c r="Z52">
        <v>2</v>
      </c>
      <c r="AA52">
        <v>49</v>
      </c>
      <c r="AB52">
        <v>9</v>
      </c>
      <c r="AC52">
        <v>9</v>
      </c>
      <c r="AD52">
        <v>2</v>
      </c>
      <c r="AE52">
        <v>4</v>
      </c>
      <c r="AF52">
        <v>3</v>
      </c>
      <c r="AG52">
        <v>0</v>
      </c>
      <c r="AH52">
        <v>12</v>
      </c>
      <c r="AI52">
        <v>0</v>
      </c>
      <c r="AJ52">
        <v>0</v>
      </c>
      <c r="AK52">
        <v>4</v>
      </c>
      <c r="AL52">
        <v>6</v>
      </c>
      <c r="AM52">
        <v>1</v>
      </c>
      <c r="AN52">
        <v>2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94" x14ac:dyDescent="0.2">
      <c r="A53" s="38">
        <v>2200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12</v>
      </c>
      <c r="K53">
        <v>15</v>
      </c>
      <c r="L53">
        <v>58</v>
      </c>
      <c r="M53">
        <v>127</v>
      </c>
      <c r="N53">
        <v>2</v>
      </c>
      <c r="O53">
        <v>23</v>
      </c>
      <c r="P53">
        <v>3</v>
      </c>
      <c r="Q53">
        <v>0</v>
      </c>
      <c r="R53">
        <v>13</v>
      </c>
      <c r="S53">
        <v>0</v>
      </c>
      <c r="T53">
        <v>7</v>
      </c>
      <c r="U53">
        <v>10</v>
      </c>
      <c r="V53">
        <v>0</v>
      </c>
      <c r="W53">
        <v>1</v>
      </c>
      <c r="X53">
        <v>4</v>
      </c>
      <c r="Y53">
        <v>0</v>
      </c>
      <c r="Z53">
        <v>16</v>
      </c>
      <c r="AA53">
        <v>33</v>
      </c>
      <c r="AB53">
        <v>4</v>
      </c>
      <c r="AC53">
        <v>6</v>
      </c>
      <c r="AD53">
        <v>6</v>
      </c>
      <c r="AE53">
        <v>13</v>
      </c>
      <c r="AF53">
        <v>10</v>
      </c>
      <c r="AG53">
        <v>1</v>
      </c>
      <c r="AH53">
        <v>8</v>
      </c>
      <c r="AI53">
        <v>1</v>
      </c>
      <c r="AJ53">
        <v>0</v>
      </c>
      <c r="AK53">
        <v>6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3</v>
      </c>
      <c r="AR53">
        <v>3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94" x14ac:dyDescent="0.2">
      <c r="A54" s="38">
        <v>2300</v>
      </c>
      <c r="B54">
        <v>-2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9</v>
      </c>
      <c r="J54">
        <v>35</v>
      </c>
      <c r="K54">
        <v>60</v>
      </c>
      <c r="L54">
        <v>64</v>
      </c>
      <c r="M54">
        <v>7</v>
      </c>
      <c r="N54">
        <v>63</v>
      </c>
      <c r="O54">
        <v>10</v>
      </c>
      <c r="P54">
        <v>50</v>
      </c>
      <c r="Q54">
        <v>0</v>
      </c>
      <c r="R54">
        <v>0</v>
      </c>
      <c r="S54">
        <v>3</v>
      </c>
      <c r="T54">
        <v>10</v>
      </c>
      <c r="U54">
        <v>1</v>
      </c>
      <c r="V54">
        <v>15</v>
      </c>
      <c r="W54">
        <v>-1</v>
      </c>
      <c r="X54">
        <v>0</v>
      </c>
      <c r="Y54">
        <v>0</v>
      </c>
      <c r="Z54">
        <v>22</v>
      </c>
      <c r="AA54">
        <v>42</v>
      </c>
      <c r="AB54">
        <v>11</v>
      </c>
      <c r="AC54">
        <v>89</v>
      </c>
      <c r="AD54">
        <v>4</v>
      </c>
      <c r="AE54">
        <v>8</v>
      </c>
      <c r="AF54">
        <v>9</v>
      </c>
      <c r="AG54">
        <v>2</v>
      </c>
      <c r="AH54">
        <v>13</v>
      </c>
      <c r="AI54">
        <v>15</v>
      </c>
      <c r="AJ54">
        <v>12</v>
      </c>
      <c r="AK54">
        <v>3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3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94" x14ac:dyDescent="0.2">
      <c r="A55" t="s">
        <v>43</v>
      </c>
      <c r="B55">
        <f>SUM(B31:B54)</f>
        <v>-2</v>
      </c>
      <c r="C55">
        <f>SUM(C31:C54)</f>
        <v>4</v>
      </c>
      <c r="D55">
        <f t="shared" ref="D55:BN55" si="2">SUM(D31:D54)</f>
        <v>0</v>
      </c>
      <c r="E55">
        <f t="shared" si="2"/>
        <v>2</v>
      </c>
      <c r="F55">
        <f t="shared" si="2"/>
        <v>8</v>
      </c>
      <c r="G55">
        <f t="shared" si="2"/>
        <v>14</v>
      </c>
      <c r="H55">
        <f t="shared" si="2"/>
        <v>18</v>
      </c>
      <c r="I55">
        <f t="shared" si="2"/>
        <v>50</v>
      </c>
      <c r="J55">
        <f t="shared" si="2"/>
        <v>149</v>
      </c>
      <c r="K55">
        <f t="shared" si="2"/>
        <v>280</v>
      </c>
      <c r="L55">
        <f t="shared" si="2"/>
        <v>431</v>
      </c>
      <c r="M55">
        <f t="shared" si="2"/>
        <v>466</v>
      </c>
      <c r="N55">
        <f t="shared" si="2"/>
        <v>132</v>
      </c>
      <c r="O55">
        <f t="shared" si="2"/>
        <v>232</v>
      </c>
      <c r="P55">
        <f t="shared" si="2"/>
        <v>55</v>
      </c>
      <c r="Q55">
        <f t="shared" si="2"/>
        <v>112</v>
      </c>
      <c r="R55">
        <f t="shared" si="2"/>
        <v>267</v>
      </c>
      <c r="S55">
        <f t="shared" si="2"/>
        <v>80</v>
      </c>
      <c r="T55">
        <f t="shared" si="2"/>
        <v>123</v>
      </c>
      <c r="U55">
        <f t="shared" si="2"/>
        <v>49</v>
      </c>
      <c r="V55">
        <f t="shared" si="2"/>
        <v>6</v>
      </c>
      <c r="W55">
        <f t="shared" si="2"/>
        <v>17</v>
      </c>
      <c r="X55">
        <f t="shared" si="2"/>
        <v>68</v>
      </c>
      <c r="Y55">
        <f t="shared" si="2"/>
        <v>19</v>
      </c>
      <c r="Z55">
        <f t="shared" si="2"/>
        <v>13</v>
      </c>
      <c r="AA55">
        <f t="shared" si="2"/>
        <v>315</v>
      </c>
      <c r="AB55">
        <f t="shared" si="2"/>
        <v>101</v>
      </c>
      <c r="AC55">
        <f t="shared" si="2"/>
        <v>202</v>
      </c>
      <c r="AD55">
        <f t="shared" si="2"/>
        <v>349</v>
      </c>
      <c r="AE55">
        <f t="shared" si="2"/>
        <v>54</v>
      </c>
      <c r="AF55">
        <f t="shared" si="2"/>
        <v>141</v>
      </c>
      <c r="AG55">
        <f t="shared" si="2"/>
        <v>57</v>
      </c>
      <c r="AH55">
        <f t="shared" si="2"/>
        <v>51</v>
      </c>
      <c r="AI55">
        <f t="shared" si="2"/>
        <v>19</v>
      </c>
      <c r="AJ55">
        <f t="shared" si="2"/>
        <v>31</v>
      </c>
      <c r="AK55">
        <f t="shared" si="2"/>
        <v>34</v>
      </c>
      <c r="AL55">
        <f t="shared" si="2"/>
        <v>16</v>
      </c>
      <c r="AM55">
        <f t="shared" si="2"/>
        <v>9</v>
      </c>
      <c r="AN55">
        <f t="shared" si="2"/>
        <v>6</v>
      </c>
      <c r="AO55">
        <f t="shared" si="2"/>
        <v>2</v>
      </c>
      <c r="AP55">
        <f t="shared" si="2"/>
        <v>3</v>
      </c>
      <c r="AQ55">
        <f t="shared" si="2"/>
        <v>16</v>
      </c>
      <c r="AR55">
        <f t="shared" si="2"/>
        <v>10</v>
      </c>
      <c r="AS55">
        <f t="shared" si="2"/>
        <v>4</v>
      </c>
      <c r="AT55">
        <f t="shared" si="2"/>
        <v>0</v>
      </c>
      <c r="AU55">
        <f t="shared" si="2"/>
        <v>0</v>
      </c>
      <c r="AV55">
        <f t="shared" si="2"/>
        <v>2</v>
      </c>
      <c r="AW55">
        <f t="shared" si="2"/>
        <v>7</v>
      </c>
      <c r="AX55">
        <f t="shared" si="2"/>
        <v>-1</v>
      </c>
      <c r="AY55">
        <f t="shared" si="2"/>
        <v>0</v>
      </c>
      <c r="AZ55">
        <f t="shared" si="2"/>
        <v>0</v>
      </c>
      <c r="BA55">
        <f t="shared" si="2"/>
        <v>1</v>
      </c>
      <c r="BB55">
        <f t="shared" si="2"/>
        <v>0</v>
      </c>
      <c r="BC55">
        <f t="shared" si="2"/>
        <v>0</v>
      </c>
      <c r="BD55">
        <f t="shared" si="2"/>
        <v>1</v>
      </c>
      <c r="BE55">
        <f t="shared" si="2"/>
        <v>0</v>
      </c>
      <c r="BF55">
        <f t="shared" si="2"/>
        <v>2</v>
      </c>
      <c r="BG55">
        <f t="shared" si="2"/>
        <v>0</v>
      </c>
      <c r="BH55">
        <f t="shared" si="2"/>
        <v>0</v>
      </c>
      <c r="BI55">
        <f t="shared" si="2"/>
        <v>0</v>
      </c>
      <c r="BJ55">
        <f t="shared" si="2"/>
        <v>0</v>
      </c>
      <c r="BK55">
        <f t="shared" si="2"/>
        <v>0</v>
      </c>
      <c r="BL55">
        <f t="shared" si="2"/>
        <v>0</v>
      </c>
      <c r="BM55">
        <f t="shared" si="2"/>
        <v>0</v>
      </c>
      <c r="BN55">
        <f t="shared" si="2"/>
        <v>0</v>
      </c>
      <c r="BO55">
        <f t="shared" ref="BO55:CP55" si="3">SUM(BO31:BO54)</f>
        <v>0</v>
      </c>
      <c r="BP55">
        <f t="shared" si="3"/>
        <v>0</v>
      </c>
      <c r="BQ55">
        <f t="shared" si="3"/>
        <v>0</v>
      </c>
      <c r="BR55">
        <f t="shared" si="3"/>
        <v>0</v>
      </c>
      <c r="BS55">
        <f t="shared" si="3"/>
        <v>0</v>
      </c>
      <c r="BT55">
        <f t="shared" si="3"/>
        <v>0</v>
      </c>
      <c r="BU55">
        <f t="shared" si="3"/>
        <v>0</v>
      </c>
      <c r="BV55">
        <f t="shared" si="3"/>
        <v>0</v>
      </c>
      <c r="BW55">
        <f t="shared" si="3"/>
        <v>1</v>
      </c>
      <c r="BX55">
        <f t="shared" si="3"/>
        <v>0</v>
      </c>
      <c r="BY55">
        <f t="shared" si="3"/>
        <v>0</v>
      </c>
      <c r="BZ55">
        <f t="shared" si="3"/>
        <v>1</v>
      </c>
      <c r="CA55">
        <f t="shared" si="3"/>
        <v>0</v>
      </c>
      <c r="CB55">
        <f t="shared" si="3"/>
        <v>0</v>
      </c>
      <c r="CC55">
        <f t="shared" si="3"/>
        <v>0</v>
      </c>
      <c r="CD55">
        <f t="shared" si="3"/>
        <v>0</v>
      </c>
      <c r="CE55">
        <f t="shared" si="3"/>
        <v>0</v>
      </c>
      <c r="CF55">
        <f t="shared" si="3"/>
        <v>1</v>
      </c>
      <c r="CG55">
        <f t="shared" si="3"/>
        <v>0</v>
      </c>
      <c r="CH55">
        <f t="shared" si="3"/>
        <v>0</v>
      </c>
      <c r="CI55">
        <f t="shared" si="3"/>
        <v>0</v>
      </c>
      <c r="CJ55">
        <f t="shared" si="3"/>
        <v>0</v>
      </c>
      <c r="CK55">
        <f t="shared" si="3"/>
        <v>0</v>
      </c>
      <c r="CL55">
        <f t="shared" si="3"/>
        <v>0</v>
      </c>
      <c r="CM55">
        <f t="shared" si="3"/>
        <v>0</v>
      </c>
      <c r="CN55">
        <f t="shared" si="3"/>
        <v>0</v>
      </c>
      <c r="CO55">
        <f t="shared" si="3"/>
        <v>0</v>
      </c>
      <c r="CP55">
        <f t="shared" si="3"/>
        <v>0</v>
      </c>
    </row>
    <row r="57" spans="1:94" x14ac:dyDescent="0.2">
      <c r="A57" t="s">
        <v>41</v>
      </c>
    </row>
    <row r="58" spans="1:94" x14ac:dyDescent="0.2">
      <c r="A58" s="38">
        <v>0</v>
      </c>
      <c r="C58">
        <v>11</v>
      </c>
      <c r="D58">
        <v>17</v>
      </c>
      <c r="E58">
        <v>-4</v>
      </c>
      <c r="F58">
        <v>0</v>
      </c>
      <c r="G58">
        <v>-3</v>
      </c>
      <c r="H58">
        <v>42</v>
      </c>
      <c r="I58">
        <v>30</v>
      </c>
      <c r="J58">
        <v>-4</v>
      </c>
      <c r="K58">
        <v>47</v>
      </c>
      <c r="L58">
        <v>95</v>
      </c>
      <c r="M58">
        <v>733</v>
      </c>
      <c r="N58">
        <v>97</v>
      </c>
      <c r="O58">
        <v>75</v>
      </c>
      <c r="P58">
        <v>0</v>
      </c>
      <c r="Q58">
        <v>182</v>
      </c>
      <c r="R58">
        <v>59</v>
      </c>
      <c r="S58">
        <v>65</v>
      </c>
      <c r="T58">
        <v>55</v>
      </c>
      <c r="U58">
        <v>731</v>
      </c>
      <c r="V58">
        <v>30</v>
      </c>
      <c r="W58">
        <v>251</v>
      </c>
      <c r="X58">
        <v>-4</v>
      </c>
      <c r="Y58">
        <v>10</v>
      </c>
      <c r="Z58">
        <v>5</v>
      </c>
      <c r="AA58">
        <v>27</v>
      </c>
      <c r="AB58">
        <v>78</v>
      </c>
      <c r="AC58">
        <v>176</v>
      </c>
      <c r="AD58">
        <v>1894</v>
      </c>
      <c r="AE58">
        <v>502</v>
      </c>
      <c r="AF58">
        <v>1053</v>
      </c>
      <c r="AG58">
        <v>362</v>
      </c>
      <c r="AH58">
        <v>1378</v>
      </c>
      <c r="AI58">
        <v>116</v>
      </c>
      <c r="AJ58">
        <v>291</v>
      </c>
      <c r="AK58">
        <v>1260</v>
      </c>
      <c r="AL58">
        <v>53</v>
      </c>
      <c r="AM58">
        <v>103</v>
      </c>
      <c r="AN58">
        <v>973</v>
      </c>
      <c r="AO58">
        <v>126</v>
      </c>
      <c r="AP58">
        <v>205</v>
      </c>
      <c r="AQ58">
        <v>61</v>
      </c>
      <c r="AR58">
        <v>381</v>
      </c>
      <c r="AS58">
        <v>69</v>
      </c>
      <c r="AT58">
        <v>72</v>
      </c>
      <c r="AU58">
        <v>175</v>
      </c>
      <c r="AV58">
        <v>122</v>
      </c>
      <c r="AW58">
        <v>38</v>
      </c>
      <c r="AX58">
        <v>169</v>
      </c>
      <c r="AY58">
        <v>22</v>
      </c>
      <c r="AZ58">
        <v>-4</v>
      </c>
      <c r="BA58">
        <v>9</v>
      </c>
      <c r="BB58">
        <v>2</v>
      </c>
      <c r="BC58">
        <v>8</v>
      </c>
      <c r="BD58">
        <v>12</v>
      </c>
      <c r="BE58">
        <v>9</v>
      </c>
      <c r="BF58">
        <v>2</v>
      </c>
      <c r="BG58">
        <v>3</v>
      </c>
      <c r="BH58">
        <v>4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94" x14ac:dyDescent="0.2">
      <c r="A59" s="38">
        <v>100</v>
      </c>
      <c r="C59">
        <v>1</v>
      </c>
      <c r="D59">
        <v>-3</v>
      </c>
      <c r="E59">
        <v>2</v>
      </c>
      <c r="F59">
        <v>-8</v>
      </c>
      <c r="G59">
        <v>-4</v>
      </c>
      <c r="H59">
        <v>110</v>
      </c>
      <c r="I59">
        <v>17</v>
      </c>
      <c r="J59">
        <v>22</v>
      </c>
      <c r="K59">
        <v>11</v>
      </c>
      <c r="L59">
        <v>4</v>
      </c>
      <c r="M59">
        <v>167</v>
      </c>
      <c r="N59">
        <v>112</v>
      </c>
      <c r="O59">
        <v>7</v>
      </c>
      <c r="P59">
        <v>5</v>
      </c>
      <c r="Q59">
        <v>200</v>
      </c>
      <c r="R59">
        <v>85</v>
      </c>
      <c r="S59">
        <v>234</v>
      </c>
      <c r="T59">
        <v>53</v>
      </c>
      <c r="U59">
        <v>177</v>
      </c>
      <c r="V59">
        <v>10</v>
      </c>
      <c r="W59">
        <v>44</v>
      </c>
      <c r="X59">
        <v>1</v>
      </c>
      <c r="Y59">
        <v>27</v>
      </c>
      <c r="Z59">
        <v>-8</v>
      </c>
      <c r="AA59">
        <v>11</v>
      </c>
      <c r="AB59">
        <v>47</v>
      </c>
      <c r="AC59">
        <v>198</v>
      </c>
      <c r="AD59">
        <v>1220</v>
      </c>
      <c r="AE59">
        <v>207</v>
      </c>
      <c r="AF59">
        <v>629</v>
      </c>
      <c r="AG59">
        <v>292</v>
      </c>
      <c r="AH59">
        <v>91</v>
      </c>
      <c r="AI59">
        <v>30</v>
      </c>
      <c r="AJ59">
        <v>133</v>
      </c>
      <c r="AK59">
        <v>990</v>
      </c>
      <c r="AL59">
        <v>76</v>
      </c>
      <c r="AM59">
        <v>113</v>
      </c>
      <c r="AN59">
        <v>1433</v>
      </c>
      <c r="AO59">
        <v>57</v>
      </c>
      <c r="AP59">
        <v>44</v>
      </c>
      <c r="AQ59">
        <v>134</v>
      </c>
      <c r="AR59">
        <v>162</v>
      </c>
      <c r="AS59">
        <v>274</v>
      </c>
      <c r="AT59">
        <v>21</v>
      </c>
      <c r="AU59">
        <v>103</v>
      </c>
      <c r="AV59">
        <v>74</v>
      </c>
      <c r="AW59">
        <v>75</v>
      </c>
      <c r="AX59">
        <v>49</v>
      </c>
      <c r="AY59">
        <v>9</v>
      </c>
      <c r="AZ59">
        <v>-1</v>
      </c>
      <c r="BA59">
        <v>8</v>
      </c>
      <c r="BB59">
        <v>0</v>
      </c>
      <c r="BC59">
        <v>3</v>
      </c>
      <c r="BD59">
        <v>11</v>
      </c>
      <c r="BE59">
        <v>3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94" x14ac:dyDescent="0.2">
      <c r="A60" s="38">
        <v>200</v>
      </c>
      <c r="C60">
        <v>13</v>
      </c>
      <c r="D60">
        <v>5</v>
      </c>
      <c r="E60">
        <v>-1</v>
      </c>
      <c r="F60">
        <v>0</v>
      </c>
      <c r="G60">
        <v>12</v>
      </c>
      <c r="H60">
        <v>3</v>
      </c>
      <c r="I60">
        <v>2</v>
      </c>
      <c r="J60">
        <v>23</v>
      </c>
      <c r="K60">
        <v>-4</v>
      </c>
      <c r="L60">
        <v>2</v>
      </c>
      <c r="M60">
        <v>64</v>
      </c>
      <c r="N60">
        <v>161</v>
      </c>
      <c r="O60">
        <v>58</v>
      </c>
      <c r="P60">
        <v>-4</v>
      </c>
      <c r="Q60">
        <v>103</v>
      </c>
      <c r="R60">
        <v>9</v>
      </c>
      <c r="S60">
        <v>67</v>
      </c>
      <c r="T60">
        <v>16</v>
      </c>
      <c r="U60">
        <v>6</v>
      </c>
      <c r="V60">
        <v>0</v>
      </c>
      <c r="W60">
        <v>6</v>
      </c>
      <c r="X60">
        <v>-47</v>
      </c>
      <c r="Y60">
        <v>16</v>
      </c>
      <c r="Z60">
        <v>-4</v>
      </c>
      <c r="AA60">
        <v>11</v>
      </c>
      <c r="AB60">
        <v>50</v>
      </c>
      <c r="AC60">
        <v>235</v>
      </c>
      <c r="AD60">
        <v>129</v>
      </c>
      <c r="AE60">
        <v>202</v>
      </c>
      <c r="AF60">
        <v>302</v>
      </c>
      <c r="AG60">
        <v>94</v>
      </c>
      <c r="AH60">
        <v>132</v>
      </c>
      <c r="AI60">
        <v>11</v>
      </c>
      <c r="AJ60">
        <v>32</v>
      </c>
      <c r="AK60">
        <v>197</v>
      </c>
      <c r="AL60">
        <v>11</v>
      </c>
      <c r="AM60">
        <v>10</v>
      </c>
      <c r="AN60">
        <v>27</v>
      </c>
      <c r="AO60">
        <v>-2</v>
      </c>
      <c r="AP60">
        <v>37</v>
      </c>
      <c r="AQ60">
        <v>137</v>
      </c>
      <c r="AR60">
        <v>72</v>
      </c>
      <c r="AS60">
        <v>66</v>
      </c>
      <c r="AT60">
        <v>14</v>
      </c>
      <c r="AU60">
        <v>27</v>
      </c>
      <c r="AV60">
        <v>30</v>
      </c>
      <c r="AW60">
        <v>18</v>
      </c>
      <c r="AX60">
        <v>22</v>
      </c>
      <c r="AY60">
        <v>19</v>
      </c>
      <c r="AZ60">
        <v>8</v>
      </c>
      <c r="BA60">
        <v>10</v>
      </c>
      <c r="BB60">
        <v>2</v>
      </c>
      <c r="BC60">
        <v>6</v>
      </c>
      <c r="BD60">
        <v>9</v>
      </c>
      <c r="BE60">
        <v>1</v>
      </c>
      <c r="BF60">
        <v>2</v>
      </c>
      <c r="BG60">
        <v>3</v>
      </c>
      <c r="BH60">
        <v>2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94" x14ac:dyDescent="0.2">
      <c r="A61" s="38">
        <v>300</v>
      </c>
      <c r="C61">
        <v>4</v>
      </c>
      <c r="D61">
        <v>5</v>
      </c>
      <c r="E61">
        <v>39</v>
      </c>
      <c r="F61">
        <v>36</v>
      </c>
      <c r="G61">
        <v>-2</v>
      </c>
      <c r="H61">
        <v>18</v>
      </c>
      <c r="I61">
        <v>11</v>
      </c>
      <c r="J61">
        <v>11</v>
      </c>
      <c r="K61">
        <v>6</v>
      </c>
      <c r="L61">
        <v>-6</v>
      </c>
      <c r="M61">
        <v>21</v>
      </c>
      <c r="N61">
        <v>3</v>
      </c>
      <c r="O61">
        <v>15</v>
      </c>
      <c r="P61">
        <v>-5</v>
      </c>
      <c r="Q61">
        <v>103</v>
      </c>
      <c r="R61">
        <v>4</v>
      </c>
      <c r="S61">
        <v>14</v>
      </c>
      <c r="T61">
        <v>0</v>
      </c>
      <c r="U61">
        <v>6</v>
      </c>
      <c r="V61">
        <v>-4</v>
      </c>
      <c r="W61">
        <v>11</v>
      </c>
      <c r="X61">
        <v>-4</v>
      </c>
      <c r="Y61">
        <v>2</v>
      </c>
      <c r="Z61">
        <v>1</v>
      </c>
      <c r="AA61">
        <v>7</v>
      </c>
      <c r="AB61">
        <v>8</v>
      </c>
      <c r="AC61">
        <v>35</v>
      </c>
      <c r="AD61">
        <v>156</v>
      </c>
      <c r="AE61">
        <v>8</v>
      </c>
      <c r="AF61">
        <v>46</v>
      </c>
      <c r="AG61">
        <v>29</v>
      </c>
      <c r="AH61">
        <v>-36</v>
      </c>
      <c r="AI61">
        <v>2</v>
      </c>
      <c r="AJ61">
        <v>26</v>
      </c>
      <c r="AK61">
        <v>8</v>
      </c>
      <c r="AL61">
        <v>7</v>
      </c>
      <c r="AM61">
        <v>3</v>
      </c>
      <c r="AN61">
        <v>10</v>
      </c>
      <c r="AO61">
        <v>-677</v>
      </c>
      <c r="AP61">
        <v>8</v>
      </c>
      <c r="AQ61">
        <v>39</v>
      </c>
      <c r="AR61">
        <v>20</v>
      </c>
      <c r="AS61">
        <v>8</v>
      </c>
      <c r="AT61">
        <v>7</v>
      </c>
      <c r="AU61">
        <v>16</v>
      </c>
      <c r="AV61">
        <v>24</v>
      </c>
      <c r="AW61">
        <v>13</v>
      </c>
      <c r="AX61">
        <v>9</v>
      </c>
      <c r="AY61">
        <v>13</v>
      </c>
      <c r="AZ61">
        <v>2</v>
      </c>
      <c r="BA61">
        <v>11</v>
      </c>
      <c r="BB61">
        <v>4</v>
      </c>
      <c r="BC61">
        <v>4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94" x14ac:dyDescent="0.2">
      <c r="A62" s="38">
        <v>400</v>
      </c>
      <c r="C62">
        <v>-1</v>
      </c>
      <c r="D62">
        <v>-3</v>
      </c>
      <c r="E62">
        <v>35</v>
      </c>
      <c r="F62">
        <v>12</v>
      </c>
      <c r="G62">
        <v>69</v>
      </c>
      <c r="H62">
        <v>15</v>
      </c>
      <c r="I62">
        <v>-1</v>
      </c>
      <c r="J62">
        <v>3</v>
      </c>
      <c r="K62">
        <v>7</v>
      </c>
      <c r="L62">
        <v>-2</v>
      </c>
      <c r="M62">
        <v>8</v>
      </c>
      <c r="N62">
        <v>5</v>
      </c>
      <c r="O62">
        <v>18</v>
      </c>
      <c r="P62">
        <v>1</v>
      </c>
      <c r="Q62">
        <v>1</v>
      </c>
      <c r="R62">
        <v>0</v>
      </c>
      <c r="S62">
        <v>9</v>
      </c>
      <c r="T62">
        <v>11</v>
      </c>
      <c r="U62">
        <v>1</v>
      </c>
      <c r="V62">
        <v>0</v>
      </c>
      <c r="W62">
        <v>0</v>
      </c>
      <c r="X62">
        <v>4</v>
      </c>
      <c r="Y62">
        <v>0</v>
      </c>
      <c r="Z62">
        <v>0</v>
      </c>
      <c r="AA62">
        <v>6</v>
      </c>
      <c r="AB62">
        <v>27</v>
      </c>
      <c r="AC62">
        <v>12</v>
      </c>
      <c r="AD62">
        <v>187</v>
      </c>
      <c r="AE62">
        <v>23</v>
      </c>
      <c r="AF62">
        <v>48</v>
      </c>
      <c r="AG62">
        <v>32</v>
      </c>
      <c r="AH62">
        <v>7</v>
      </c>
      <c r="AI62">
        <v>6</v>
      </c>
      <c r="AJ62">
        <v>18</v>
      </c>
      <c r="AK62">
        <v>87</v>
      </c>
      <c r="AL62">
        <v>2</v>
      </c>
      <c r="AM62">
        <v>0</v>
      </c>
      <c r="AN62">
        <v>4</v>
      </c>
      <c r="AO62">
        <v>0</v>
      </c>
      <c r="AP62">
        <v>11</v>
      </c>
      <c r="AQ62">
        <v>9</v>
      </c>
      <c r="AR62">
        <v>9</v>
      </c>
      <c r="AS62">
        <v>10</v>
      </c>
      <c r="AT62">
        <v>7</v>
      </c>
      <c r="AU62">
        <v>10</v>
      </c>
      <c r="AV62">
        <v>13</v>
      </c>
      <c r="AW62">
        <v>5</v>
      </c>
      <c r="AX62">
        <v>6</v>
      </c>
      <c r="AY62">
        <v>7</v>
      </c>
      <c r="AZ62">
        <v>-4</v>
      </c>
      <c r="BA62">
        <v>9</v>
      </c>
      <c r="BB62">
        <v>2</v>
      </c>
      <c r="BC62">
        <v>1</v>
      </c>
      <c r="BD62">
        <v>3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94" x14ac:dyDescent="0.2">
      <c r="A63" s="38">
        <v>500</v>
      </c>
      <c r="C63">
        <v>3</v>
      </c>
      <c r="D63">
        <v>3</v>
      </c>
      <c r="E63">
        <v>0</v>
      </c>
      <c r="F63">
        <v>-27</v>
      </c>
      <c r="G63">
        <v>36</v>
      </c>
      <c r="H63">
        <v>5</v>
      </c>
      <c r="I63">
        <v>-2</v>
      </c>
      <c r="J63">
        <v>14</v>
      </c>
      <c r="K63">
        <v>-6</v>
      </c>
      <c r="L63">
        <v>-1</v>
      </c>
      <c r="M63">
        <v>4</v>
      </c>
      <c r="N63">
        <v>6</v>
      </c>
      <c r="O63">
        <v>23</v>
      </c>
      <c r="P63">
        <v>0</v>
      </c>
      <c r="Q63">
        <v>0</v>
      </c>
      <c r="R63">
        <v>11</v>
      </c>
      <c r="S63">
        <v>-8</v>
      </c>
      <c r="T63">
        <v>1</v>
      </c>
      <c r="U63">
        <v>0</v>
      </c>
      <c r="V63">
        <v>0</v>
      </c>
      <c r="W63">
        <v>0</v>
      </c>
      <c r="X63">
        <v>1</v>
      </c>
      <c r="Y63">
        <v>-3</v>
      </c>
      <c r="Z63">
        <v>-7</v>
      </c>
      <c r="AA63">
        <v>5</v>
      </c>
      <c r="AB63">
        <v>10</v>
      </c>
      <c r="AC63">
        <v>49</v>
      </c>
      <c r="AD63">
        <v>217</v>
      </c>
      <c r="AE63">
        <v>20</v>
      </c>
      <c r="AF63">
        <v>135</v>
      </c>
      <c r="AG63">
        <v>287</v>
      </c>
      <c r="AH63">
        <v>44</v>
      </c>
      <c r="AI63">
        <v>22</v>
      </c>
      <c r="AJ63">
        <v>152</v>
      </c>
      <c r="AK63">
        <v>139</v>
      </c>
      <c r="AL63">
        <v>198</v>
      </c>
      <c r="AM63">
        <v>47</v>
      </c>
      <c r="AN63">
        <v>28</v>
      </c>
      <c r="AO63">
        <v>7</v>
      </c>
      <c r="AP63">
        <v>43</v>
      </c>
      <c r="AQ63">
        <v>72</v>
      </c>
      <c r="AR63">
        <v>78</v>
      </c>
      <c r="AS63">
        <v>11</v>
      </c>
      <c r="AT63">
        <v>10</v>
      </c>
      <c r="AU63">
        <v>17</v>
      </c>
      <c r="AV63">
        <v>5</v>
      </c>
      <c r="AW63">
        <v>3</v>
      </c>
      <c r="AX63">
        <v>4</v>
      </c>
      <c r="AY63">
        <v>4</v>
      </c>
      <c r="AZ63">
        <v>2</v>
      </c>
      <c r="BA63">
        <v>7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94" x14ac:dyDescent="0.2">
      <c r="A64" s="38">
        <v>600</v>
      </c>
      <c r="C64">
        <v>-1</v>
      </c>
      <c r="D64">
        <v>0</v>
      </c>
      <c r="E64">
        <v>22</v>
      </c>
      <c r="F64">
        <v>-1</v>
      </c>
      <c r="G64">
        <v>3</v>
      </c>
      <c r="H64">
        <v>0</v>
      </c>
      <c r="I64">
        <v>1</v>
      </c>
      <c r="J64">
        <v>0</v>
      </c>
      <c r="K64">
        <v>-4</v>
      </c>
      <c r="L64">
        <v>0</v>
      </c>
      <c r="M64">
        <v>-2</v>
      </c>
      <c r="N64">
        <v>1</v>
      </c>
      <c r="O64">
        <v>0</v>
      </c>
      <c r="P64">
        <v>-66</v>
      </c>
      <c r="Q64">
        <v>2</v>
      </c>
      <c r="R64">
        <v>6</v>
      </c>
      <c r="S64">
        <v>1</v>
      </c>
      <c r="T64">
        <v>2</v>
      </c>
      <c r="U64">
        <v>0</v>
      </c>
      <c r="V64">
        <v>0</v>
      </c>
      <c r="W64">
        <v>2</v>
      </c>
      <c r="X64">
        <v>7</v>
      </c>
      <c r="Y64">
        <v>2</v>
      </c>
      <c r="Z64">
        <v>2</v>
      </c>
      <c r="AA64">
        <v>4</v>
      </c>
      <c r="AB64">
        <v>12</v>
      </c>
      <c r="AC64">
        <v>25</v>
      </c>
      <c r="AD64">
        <v>673</v>
      </c>
      <c r="AE64">
        <v>213</v>
      </c>
      <c r="AF64">
        <v>772</v>
      </c>
      <c r="AG64">
        <v>324</v>
      </c>
      <c r="AH64">
        <v>32</v>
      </c>
      <c r="AI64">
        <v>144</v>
      </c>
      <c r="AJ64">
        <v>267</v>
      </c>
      <c r="AK64">
        <v>1910</v>
      </c>
      <c r="AL64">
        <v>254</v>
      </c>
      <c r="AM64">
        <v>117</v>
      </c>
      <c r="AN64">
        <v>16</v>
      </c>
      <c r="AO64">
        <v>23</v>
      </c>
      <c r="AP64">
        <v>148</v>
      </c>
      <c r="AQ64">
        <v>414</v>
      </c>
      <c r="AR64">
        <v>643</v>
      </c>
      <c r="AS64">
        <v>355</v>
      </c>
      <c r="AT64">
        <v>349</v>
      </c>
      <c r="AU64">
        <v>16</v>
      </c>
      <c r="AV64">
        <v>21</v>
      </c>
      <c r="AW64">
        <v>9</v>
      </c>
      <c r="AX64">
        <v>5</v>
      </c>
      <c r="AY64">
        <v>4</v>
      </c>
      <c r="AZ64">
        <v>-10</v>
      </c>
      <c r="BA64">
        <v>15</v>
      </c>
      <c r="BB64">
        <v>0</v>
      </c>
      <c r="BC64">
        <v>5</v>
      </c>
      <c r="BD64">
        <v>7</v>
      </c>
      <c r="BE64">
        <v>0</v>
      </c>
      <c r="BF64">
        <v>2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">
      <c r="A65" s="38">
        <v>700</v>
      </c>
      <c r="C65">
        <v>1</v>
      </c>
      <c r="D65">
        <v>0</v>
      </c>
      <c r="E65">
        <v>6</v>
      </c>
      <c r="F65">
        <v>3</v>
      </c>
      <c r="G65">
        <v>1</v>
      </c>
      <c r="H65">
        <v>0</v>
      </c>
      <c r="I65">
        <v>3</v>
      </c>
      <c r="J65">
        <v>0</v>
      </c>
      <c r="K65">
        <v>1</v>
      </c>
      <c r="L65">
        <v>0</v>
      </c>
      <c r="M65">
        <v>-26</v>
      </c>
      <c r="N65">
        <v>0</v>
      </c>
      <c r="O65">
        <v>2</v>
      </c>
      <c r="P65">
        <v>-121</v>
      </c>
      <c r="Q65">
        <v>-9</v>
      </c>
      <c r="R65">
        <v>4</v>
      </c>
      <c r="S65">
        <v>2</v>
      </c>
      <c r="T65">
        <v>1</v>
      </c>
      <c r="U65">
        <v>0</v>
      </c>
      <c r="V65">
        <v>0</v>
      </c>
      <c r="W65">
        <v>0</v>
      </c>
      <c r="X65">
        <v>1</v>
      </c>
      <c r="Y65">
        <v>-1</v>
      </c>
      <c r="Z65">
        <v>0</v>
      </c>
      <c r="AA65">
        <v>0</v>
      </c>
      <c r="AB65">
        <v>7</v>
      </c>
      <c r="AC65">
        <v>0</v>
      </c>
      <c r="AD65">
        <v>1702</v>
      </c>
      <c r="AE65">
        <v>68</v>
      </c>
      <c r="AF65">
        <v>855</v>
      </c>
      <c r="AG65">
        <v>2568</v>
      </c>
      <c r="AH65">
        <v>2</v>
      </c>
      <c r="AI65">
        <v>32</v>
      </c>
      <c r="AJ65">
        <v>119</v>
      </c>
      <c r="AK65">
        <v>1177</v>
      </c>
      <c r="AL65">
        <v>512</v>
      </c>
      <c r="AM65">
        <v>44</v>
      </c>
      <c r="AN65">
        <v>132</v>
      </c>
      <c r="AO65">
        <v>-1</v>
      </c>
      <c r="AP65">
        <v>75</v>
      </c>
      <c r="AQ65">
        <v>30</v>
      </c>
      <c r="AR65">
        <v>32</v>
      </c>
      <c r="AS65">
        <v>14</v>
      </c>
      <c r="AT65">
        <v>8</v>
      </c>
      <c r="AU65">
        <v>6</v>
      </c>
      <c r="AV65">
        <v>16</v>
      </c>
      <c r="AW65">
        <v>13</v>
      </c>
      <c r="AX65">
        <v>-12</v>
      </c>
      <c r="AY65">
        <v>11</v>
      </c>
      <c r="AZ65">
        <v>18</v>
      </c>
      <c r="BA65">
        <v>12</v>
      </c>
      <c r="BB65">
        <v>0</v>
      </c>
      <c r="BC65">
        <v>4</v>
      </c>
      <c r="BD65">
        <v>6</v>
      </c>
      <c r="BE65">
        <v>2</v>
      </c>
      <c r="BF65">
        <v>1</v>
      </c>
      <c r="BG65">
        <v>1</v>
      </c>
      <c r="BH65">
        <v>1</v>
      </c>
      <c r="BI65">
        <v>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-1</v>
      </c>
      <c r="CI65">
        <v>0</v>
      </c>
    </row>
    <row r="66" spans="1:88" x14ac:dyDescent="0.2">
      <c r="A66" s="38">
        <v>800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  <c r="O66">
        <v>0</v>
      </c>
      <c r="P66">
        <v>-8</v>
      </c>
      <c r="Q66">
        <v>-23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2</v>
      </c>
      <c r="AB66">
        <v>1</v>
      </c>
      <c r="AC66">
        <v>1</v>
      </c>
      <c r="AD66">
        <v>191</v>
      </c>
      <c r="AE66">
        <v>23</v>
      </c>
      <c r="AF66">
        <v>243</v>
      </c>
      <c r="AG66">
        <v>633</v>
      </c>
      <c r="AH66">
        <v>0</v>
      </c>
      <c r="AI66">
        <v>2</v>
      </c>
      <c r="AJ66">
        <v>187</v>
      </c>
      <c r="AK66">
        <v>165</v>
      </c>
      <c r="AL66">
        <v>49</v>
      </c>
      <c r="AM66">
        <v>55</v>
      </c>
      <c r="AN66">
        <v>11</v>
      </c>
      <c r="AO66">
        <v>5</v>
      </c>
      <c r="AP66">
        <v>6</v>
      </c>
      <c r="AQ66">
        <v>0</v>
      </c>
      <c r="AR66">
        <v>8</v>
      </c>
      <c r="AS66">
        <v>0</v>
      </c>
      <c r="AT66">
        <v>4</v>
      </c>
      <c r="AU66">
        <v>0</v>
      </c>
      <c r="AV66">
        <v>1</v>
      </c>
      <c r="AW66">
        <v>0</v>
      </c>
      <c r="AX66">
        <v>13</v>
      </c>
      <c r="AY66">
        <v>-6</v>
      </c>
      <c r="AZ66">
        <v>-4</v>
      </c>
      <c r="BA66">
        <v>6</v>
      </c>
      <c r="BB66">
        <v>1</v>
      </c>
      <c r="BC66">
        <v>1</v>
      </c>
      <c r="BD66">
        <v>3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</v>
      </c>
      <c r="CH66">
        <v>0</v>
      </c>
      <c r="CI66">
        <v>0</v>
      </c>
    </row>
    <row r="67" spans="1:88" x14ac:dyDescent="0.2">
      <c r="A67" s="38">
        <v>900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2</v>
      </c>
      <c r="M67">
        <v>1</v>
      </c>
      <c r="N67">
        <v>2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3</v>
      </c>
      <c r="AB67">
        <v>9</v>
      </c>
      <c r="AC67">
        <v>2</v>
      </c>
      <c r="AD67">
        <v>26</v>
      </c>
      <c r="AE67">
        <v>8</v>
      </c>
      <c r="AF67">
        <v>4</v>
      </c>
      <c r="AG67">
        <v>3</v>
      </c>
      <c r="AH67">
        <v>0</v>
      </c>
      <c r="AI67">
        <v>2</v>
      </c>
      <c r="AJ67">
        <v>8</v>
      </c>
      <c r="AK67">
        <v>10</v>
      </c>
      <c r="AL67">
        <v>19</v>
      </c>
      <c r="AM67">
        <v>248</v>
      </c>
      <c r="AN67">
        <v>3</v>
      </c>
      <c r="AO67">
        <v>2</v>
      </c>
      <c r="AP67">
        <v>6</v>
      </c>
      <c r="AQ67">
        <v>3</v>
      </c>
      <c r="AR67">
        <v>2</v>
      </c>
      <c r="AS67">
        <v>-1</v>
      </c>
      <c r="AT67">
        <v>-6</v>
      </c>
      <c r="AU67">
        <v>0</v>
      </c>
      <c r="AV67">
        <v>3</v>
      </c>
      <c r="AW67">
        <v>0</v>
      </c>
      <c r="AX67">
        <v>-10</v>
      </c>
      <c r="AY67">
        <v>-1</v>
      </c>
      <c r="AZ67">
        <v>-2</v>
      </c>
      <c r="BA67">
        <v>3</v>
      </c>
      <c r="BB67">
        <v>0</v>
      </c>
      <c r="BC67">
        <v>0</v>
      </c>
      <c r="BD67">
        <v>-2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</v>
      </c>
      <c r="CI67">
        <v>0</v>
      </c>
    </row>
    <row r="68" spans="1:88" x14ac:dyDescent="0.2">
      <c r="A68" s="38">
        <v>1000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-1</v>
      </c>
      <c r="S68">
        <v>0</v>
      </c>
      <c r="T68">
        <v>0</v>
      </c>
      <c r="U68">
        <v>-1</v>
      </c>
      <c r="V68">
        <v>0</v>
      </c>
      <c r="W68">
        <v>0</v>
      </c>
      <c r="X68">
        <v>-10</v>
      </c>
      <c r="Y68">
        <v>2</v>
      </c>
      <c r="Z68">
        <v>-1</v>
      </c>
      <c r="AA68">
        <v>0</v>
      </c>
      <c r="AB68">
        <v>2</v>
      </c>
      <c r="AC68">
        <v>4</v>
      </c>
      <c r="AD68">
        <v>10</v>
      </c>
      <c r="AE68">
        <v>4</v>
      </c>
      <c r="AF68">
        <v>3</v>
      </c>
      <c r="AG68">
        <v>1</v>
      </c>
      <c r="AH68">
        <v>0</v>
      </c>
      <c r="AI68">
        <v>0</v>
      </c>
      <c r="AJ68">
        <v>0</v>
      </c>
      <c r="AK68">
        <v>2</v>
      </c>
      <c r="AL68">
        <v>23</v>
      </c>
      <c r="AM68">
        <v>9</v>
      </c>
      <c r="AN68">
        <v>4</v>
      </c>
      <c r="AO68">
        <v>4</v>
      </c>
      <c r="AP68">
        <v>2</v>
      </c>
      <c r="AQ68">
        <v>5</v>
      </c>
      <c r="AR68">
        <v>0</v>
      </c>
      <c r="AS68">
        <v>15</v>
      </c>
      <c r="AT68">
        <v>0</v>
      </c>
      <c r="AU68">
        <v>0</v>
      </c>
      <c r="AV68">
        <v>2</v>
      </c>
      <c r="AW68">
        <v>3</v>
      </c>
      <c r="AX68">
        <v>-12</v>
      </c>
      <c r="AY68">
        <v>-2</v>
      </c>
      <c r="AZ68">
        <v>-2</v>
      </c>
      <c r="BA68">
        <v>0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8" x14ac:dyDescent="0.2">
      <c r="A69" s="38">
        <v>1100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-35</v>
      </c>
      <c r="V69">
        <v>0</v>
      </c>
      <c r="W69">
        <v>-21</v>
      </c>
      <c r="X69">
        <v>-21</v>
      </c>
      <c r="Y69">
        <v>0</v>
      </c>
      <c r="Z69">
        <v>0</v>
      </c>
      <c r="AA69">
        <v>0</v>
      </c>
      <c r="AB69">
        <v>0</v>
      </c>
      <c r="AC69">
        <v>3</v>
      </c>
      <c r="AD69">
        <v>95</v>
      </c>
      <c r="AE69">
        <v>1</v>
      </c>
      <c r="AF69">
        <v>-5</v>
      </c>
      <c r="AG69">
        <v>2</v>
      </c>
      <c r="AH69">
        <v>0</v>
      </c>
      <c r="AI69">
        <v>0</v>
      </c>
      <c r="AJ69">
        <v>2</v>
      </c>
      <c r="AK69">
        <v>0</v>
      </c>
      <c r="AL69">
        <v>13</v>
      </c>
      <c r="AM69">
        <v>2</v>
      </c>
      <c r="AN69">
        <v>0</v>
      </c>
      <c r="AO69">
        <v>0</v>
      </c>
      <c r="AP69">
        <v>3</v>
      </c>
      <c r="AQ69">
        <v>2</v>
      </c>
      <c r="AR69">
        <v>1</v>
      </c>
      <c r="AS69">
        <v>3</v>
      </c>
      <c r="AT69">
        <v>1</v>
      </c>
      <c r="AU69">
        <v>0</v>
      </c>
      <c r="AV69">
        <v>1</v>
      </c>
      <c r="AW69">
        <v>1</v>
      </c>
      <c r="AX69">
        <v>-35</v>
      </c>
      <c r="AY69">
        <v>-1</v>
      </c>
      <c r="AZ69">
        <v>-3</v>
      </c>
      <c r="BA69">
        <v>4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-1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</v>
      </c>
      <c r="CG69">
        <v>0</v>
      </c>
      <c r="CH69">
        <v>2</v>
      </c>
      <c r="CI69">
        <v>0</v>
      </c>
    </row>
    <row r="70" spans="1:88" x14ac:dyDescent="0.2">
      <c r="A70" s="38">
        <v>1200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-78</v>
      </c>
      <c r="V70">
        <v>-53</v>
      </c>
      <c r="W70">
        <v>-16</v>
      </c>
      <c r="X70">
        <v>-11</v>
      </c>
      <c r="Y70">
        <v>3</v>
      </c>
      <c r="Z70">
        <v>2</v>
      </c>
      <c r="AA70">
        <v>0</v>
      </c>
      <c r="AB70">
        <v>1</v>
      </c>
      <c r="AC70">
        <v>3</v>
      </c>
      <c r="AD70">
        <v>110</v>
      </c>
      <c r="AE70">
        <v>5</v>
      </c>
      <c r="AF70">
        <v>7</v>
      </c>
      <c r="AG70">
        <v>-1</v>
      </c>
      <c r="AH70">
        <v>0</v>
      </c>
      <c r="AI70">
        <v>0</v>
      </c>
      <c r="AJ70">
        <v>-5</v>
      </c>
      <c r="AK70">
        <v>4</v>
      </c>
      <c r="AL70">
        <v>2</v>
      </c>
      <c r="AM70">
        <v>2</v>
      </c>
      <c r="AN70">
        <v>2</v>
      </c>
      <c r="AO70">
        <v>1</v>
      </c>
      <c r="AP70">
        <v>38</v>
      </c>
      <c r="AQ70">
        <v>20</v>
      </c>
      <c r="AR70">
        <v>5</v>
      </c>
      <c r="AS70">
        <v>1</v>
      </c>
      <c r="AU70">
        <v>0</v>
      </c>
      <c r="AV70">
        <v>3</v>
      </c>
      <c r="AW70">
        <v>0</v>
      </c>
      <c r="AX70">
        <v>-4</v>
      </c>
      <c r="AY70">
        <v>-2</v>
      </c>
      <c r="AZ70">
        <v>-1</v>
      </c>
      <c r="BA70">
        <v>-2</v>
      </c>
      <c r="BB70">
        <v>2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1</v>
      </c>
      <c r="CJ70">
        <v>0</v>
      </c>
    </row>
    <row r="71" spans="1:88" x14ac:dyDescent="0.2">
      <c r="A71" s="38">
        <v>1300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24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-12</v>
      </c>
      <c r="V71">
        <v>0</v>
      </c>
      <c r="W71">
        <v>-8</v>
      </c>
      <c r="X71">
        <v>-9</v>
      </c>
      <c r="Y71">
        <v>-3</v>
      </c>
      <c r="Z71">
        <v>0</v>
      </c>
      <c r="AA71">
        <v>7</v>
      </c>
      <c r="AB71">
        <v>2</v>
      </c>
      <c r="AC71">
        <v>5</v>
      </c>
      <c r="AD71">
        <v>92</v>
      </c>
      <c r="AE71">
        <v>12</v>
      </c>
      <c r="AF71">
        <v>29</v>
      </c>
      <c r="AG71">
        <v>6</v>
      </c>
      <c r="AH71">
        <v>7</v>
      </c>
      <c r="AI71">
        <v>-1</v>
      </c>
      <c r="AJ71">
        <v>0</v>
      </c>
      <c r="AK71">
        <v>6</v>
      </c>
      <c r="AL71">
        <v>5</v>
      </c>
      <c r="AM71">
        <v>2</v>
      </c>
      <c r="AN71">
        <v>2</v>
      </c>
      <c r="AO71">
        <v>0</v>
      </c>
      <c r="AP71">
        <v>13</v>
      </c>
      <c r="AQ71">
        <v>18</v>
      </c>
      <c r="AR71">
        <v>24</v>
      </c>
      <c r="AS71">
        <v>1</v>
      </c>
      <c r="AU71">
        <v>0</v>
      </c>
      <c r="AV71">
        <v>1</v>
      </c>
      <c r="AW71">
        <v>1</v>
      </c>
      <c r="AX71">
        <v>9</v>
      </c>
      <c r="AY71">
        <v>-36</v>
      </c>
      <c r="AZ71">
        <v>1</v>
      </c>
      <c r="BA71">
        <v>0</v>
      </c>
      <c r="BB71">
        <v>0</v>
      </c>
      <c r="BC71">
        <v>1</v>
      </c>
      <c r="BD71">
        <v>2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2">
      <c r="A72" s="38">
        <v>1400</v>
      </c>
      <c r="B72">
        <v>0</v>
      </c>
      <c r="C72">
        <v>0</v>
      </c>
      <c r="D72">
        <v>-2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-3</v>
      </c>
      <c r="V72">
        <v>0</v>
      </c>
      <c r="W72">
        <v>2</v>
      </c>
      <c r="X72">
        <v>-17</v>
      </c>
      <c r="Y72">
        <v>-1</v>
      </c>
      <c r="Z72">
        <v>-2</v>
      </c>
      <c r="AA72">
        <v>1</v>
      </c>
      <c r="AB72">
        <v>0</v>
      </c>
      <c r="AC72">
        <v>23</v>
      </c>
      <c r="AD72">
        <v>214</v>
      </c>
      <c r="AE72">
        <v>59</v>
      </c>
      <c r="AF72">
        <v>51</v>
      </c>
      <c r="AG72">
        <v>-19</v>
      </c>
      <c r="AH72">
        <v>3</v>
      </c>
      <c r="AI72">
        <v>0</v>
      </c>
      <c r="AJ72">
        <v>-4</v>
      </c>
      <c r="AK72">
        <v>-2</v>
      </c>
      <c r="AL72">
        <v>4</v>
      </c>
      <c r="AM72">
        <v>16</v>
      </c>
      <c r="AN72">
        <v>2</v>
      </c>
      <c r="AO72">
        <v>1</v>
      </c>
      <c r="AP72">
        <v>16</v>
      </c>
      <c r="AQ72">
        <v>7</v>
      </c>
      <c r="AR72">
        <v>22</v>
      </c>
      <c r="AS72">
        <v>13</v>
      </c>
      <c r="AU72">
        <v>0</v>
      </c>
      <c r="AV72">
        <v>-6</v>
      </c>
      <c r="AW72">
        <v>1</v>
      </c>
      <c r="AX72">
        <v>13</v>
      </c>
      <c r="AY72">
        <v>-12</v>
      </c>
      <c r="AZ72">
        <v>0</v>
      </c>
      <c r="BA72">
        <v>-7</v>
      </c>
      <c r="BB72">
        <v>0</v>
      </c>
      <c r="BC72">
        <v>5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2</v>
      </c>
      <c r="BJ72">
        <v>2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2">
      <c r="A73" s="38">
        <v>1500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15</v>
      </c>
      <c r="M73">
        <v>1</v>
      </c>
      <c r="N73">
        <v>0</v>
      </c>
      <c r="O73">
        <v>11</v>
      </c>
      <c r="P73">
        <v>0</v>
      </c>
      <c r="Q73">
        <v>0</v>
      </c>
      <c r="R73">
        <v>7</v>
      </c>
      <c r="S73">
        <v>0</v>
      </c>
      <c r="T73">
        <v>0</v>
      </c>
      <c r="U73">
        <v>1</v>
      </c>
      <c r="V73">
        <v>0</v>
      </c>
      <c r="W73">
        <v>13</v>
      </c>
      <c r="X73">
        <v>1</v>
      </c>
      <c r="Y73">
        <v>-1</v>
      </c>
      <c r="Z73">
        <v>0</v>
      </c>
      <c r="AA73">
        <v>3</v>
      </c>
      <c r="AB73">
        <v>4</v>
      </c>
      <c r="AC73">
        <v>22</v>
      </c>
      <c r="AD73">
        <v>223</v>
      </c>
      <c r="AE73">
        <v>58</v>
      </c>
      <c r="AF73">
        <v>21</v>
      </c>
      <c r="AG73">
        <v>97</v>
      </c>
      <c r="AH73">
        <v>8</v>
      </c>
      <c r="AI73">
        <v>2</v>
      </c>
      <c r="AJ73">
        <v>5</v>
      </c>
      <c r="AK73">
        <v>18</v>
      </c>
      <c r="AL73">
        <v>39</v>
      </c>
      <c r="AM73">
        <v>25</v>
      </c>
      <c r="AN73">
        <v>4</v>
      </c>
      <c r="AO73">
        <v>3</v>
      </c>
      <c r="AP73">
        <v>12</v>
      </c>
      <c r="AQ73">
        <v>126</v>
      </c>
      <c r="AR73">
        <v>117</v>
      </c>
      <c r="AS73">
        <v>82</v>
      </c>
      <c r="AU73">
        <v>2</v>
      </c>
      <c r="AV73">
        <v>-4</v>
      </c>
      <c r="AW73">
        <v>4</v>
      </c>
      <c r="AX73">
        <v>43</v>
      </c>
      <c r="AY73">
        <v>-9</v>
      </c>
      <c r="AZ73">
        <v>0</v>
      </c>
      <c r="BA73">
        <v>-1</v>
      </c>
      <c r="BB73">
        <v>3</v>
      </c>
      <c r="BC73">
        <v>3</v>
      </c>
      <c r="BD73">
        <v>1</v>
      </c>
      <c r="BE73">
        <v>1</v>
      </c>
      <c r="BF73">
        <v>1</v>
      </c>
      <c r="BG73">
        <v>0</v>
      </c>
      <c r="BH73">
        <v>1</v>
      </c>
      <c r="BI73">
        <v>0</v>
      </c>
      <c r="BJ73">
        <v>2</v>
      </c>
      <c r="BK73">
        <v>0</v>
      </c>
      <c r="BL73">
        <v>-1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2">
      <c r="A74" s="38">
        <v>1600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6</v>
      </c>
      <c r="M74">
        <v>0</v>
      </c>
      <c r="N74">
        <v>0</v>
      </c>
      <c r="O74">
        <v>36</v>
      </c>
      <c r="P74">
        <v>0</v>
      </c>
      <c r="Q74">
        <v>0</v>
      </c>
      <c r="R74">
        <v>0</v>
      </c>
      <c r="S74">
        <v>0</v>
      </c>
      <c r="T74">
        <v>3</v>
      </c>
      <c r="U74">
        <v>1</v>
      </c>
      <c r="V74">
        <v>0</v>
      </c>
      <c r="W74">
        <v>-30</v>
      </c>
      <c r="X74">
        <v>0</v>
      </c>
      <c r="Y74">
        <v>-4</v>
      </c>
      <c r="Z74">
        <v>0</v>
      </c>
      <c r="AA74">
        <v>40</v>
      </c>
      <c r="AB74">
        <v>3</v>
      </c>
      <c r="AC74">
        <v>10</v>
      </c>
      <c r="AD74">
        <v>120</v>
      </c>
      <c r="AE74">
        <v>107</v>
      </c>
      <c r="AF74">
        <v>126</v>
      </c>
      <c r="AG74">
        <v>555</v>
      </c>
      <c r="AH74">
        <v>1</v>
      </c>
      <c r="AI74">
        <v>0</v>
      </c>
      <c r="AJ74">
        <v>-13</v>
      </c>
      <c r="AK74">
        <v>52</v>
      </c>
      <c r="AL74">
        <v>32</v>
      </c>
      <c r="AM74">
        <v>4</v>
      </c>
      <c r="AN74">
        <v>-79</v>
      </c>
      <c r="AO74">
        <v>16</v>
      </c>
      <c r="AP74">
        <v>20</v>
      </c>
      <c r="AQ74">
        <v>101</v>
      </c>
      <c r="AR74">
        <v>28</v>
      </c>
      <c r="AS74">
        <v>44</v>
      </c>
      <c r="AT74">
        <v>0</v>
      </c>
      <c r="AU74">
        <v>14</v>
      </c>
      <c r="AV74">
        <v>12</v>
      </c>
      <c r="AW74">
        <v>2</v>
      </c>
      <c r="AX74">
        <v>30</v>
      </c>
      <c r="AY74">
        <v>69</v>
      </c>
      <c r="AZ74">
        <v>-8</v>
      </c>
      <c r="BA74">
        <v>0</v>
      </c>
      <c r="BB74">
        <v>0</v>
      </c>
      <c r="BC74">
        <v>0</v>
      </c>
      <c r="BD74">
        <v>4</v>
      </c>
      <c r="BE74">
        <v>9</v>
      </c>
      <c r="BF74">
        <v>2</v>
      </c>
      <c r="BG74">
        <v>0</v>
      </c>
      <c r="BH74">
        <v>1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2">
      <c r="A75" s="38">
        <v>1700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16</v>
      </c>
      <c r="M75">
        <v>14</v>
      </c>
      <c r="N75">
        <v>0</v>
      </c>
      <c r="O75">
        <v>44</v>
      </c>
      <c r="P75">
        <v>0</v>
      </c>
      <c r="Q75">
        <v>4</v>
      </c>
      <c r="R75">
        <v>15</v>
      </c>
      <c r="S75">
        <v>2</v>
      </c>
      <c r="T75">
        <v>20</v>
      </c>
      <c r="U75">
        <v>6</v>
      </c>
      <c r="V75">
        <v>0</v>
      </c>
      <c r="W75">
        <v>0</v>
      </c>
      <c r="X75">
        <v>4</v>
      </c>
      <c r="Y75" s="45">
        <v>-1</v>
      </c>
      <c r="Z75">
        <v>5</v>
      </c>
      <c r="AA75">
        <v>43</v>
      </c>
      <c r="AB75">
        <v>7</v>
      </c>
      <c r="AC75">
        <v>32</v>
      </c>
      <c r="AD75">
        <v>215</v>
      </c>
      <c r="AE75">
        <v>87</v>
      </c>
      <c r="AF75">
        <v>273</v>
      </c>
      <c r="AG75">
        <v>250</v>
      </c>
      <c r="AH75">
        <v>-52</v>
      </c>
      <c r="AI75">
        <v>2</v>
      </c>
      <c r="AJ75">
        <v>315</v>
      </c>
      <c r="AK75">
        <v>256</v>
      </c>
      <c r="AL75">
        <v>4</v>
      </c>
      <c r="AM75">
        <v>6</v>
      </c>
      <c r="AN75">
        <v>91</v>
      </c>
      <c r="AO75">
        <v>25</v>
      </c>
      <c r="AP75">
        <v>9</v>
      </c>
      <c r="AQ75">
        <v>160</v>
      </c>
      <c r="AR75">
        <v>26</v>
      </c>
      <c r="AS75">
        <v>293</v>
      </c>
      <c r="AT75">
        <v>1</v>
      </c>
      <c r="AU75">
        <v>1</v>
      </c>
      <c r="AV75">
        <v>10</v>
      </c>
      <c r="AW75">
        <v>22</v>
      </c>
      <c r="AX75">
        <v>35</v>
      </c>
      <c r="AY75">
        <v>15</v>
      </c>
      <c r="AZ75">
        <v>1</v>
      </c>
      <c r="BA75">
        <v>2</v>
      </c>
      <c r="BB75">
        <v>1</v>
      </c>
      <c r="BC75">
        <v>2</v>
      </c>
      <c r="BD75">
        <v>9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-1</v>
      </c>
      <c r="BM75">
        <v>-1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2">
      <c r="A76" s="38">
        <v>1800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15</v>
      </c>
      <c r="M76">
        <v>15</v>
      </c>
      <c r="N76">
        <v>0</v>
      </c>
      <c r="O76">
        <v>109</v>
      </c>
      <c r="P76">
        <v>0</v>
      </c>
      <c r="Q76">
        <v>9</v>
      </c>
      <c r="R76">
        <v>172</v>
      </c>
      <c r="S76">
        <v>70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48</v>
      </c>
      <c r="AB76">
        <v>49</v>
      </c>
      <c r="AC76">
        <v>4</v>
      </c>
      <c r="AD76">
        <v>2350</v>
      </c>
      <c r="AE76">
        <v>66</v>
      </c>
      <c r="AF76">
        <v>23</v>
      </c>
      <c r="AG76">
        <v>3010</v>
      </c>
      <c r="AH76">
        <v>134</v>
      </c>
      <c r="AI76">
        <v>106</v>
      </c>
      <c r="AJ76">
        <v>833</v>
      </c>
      <c r="AK76">
        <v>725</v>
      </c>
      <c r="AL76">
        <v>23</v>
      </c>
      <c r="AM76">
        <v>1</v>
      </c>
      <c r="AN76">
        <v>278</v>
      </c>
      <c r="AO76">
        <v>48</v>
      </c>
      <c r="AP76">
        <v>183</v>
      </c>
      <c r="AQ76">
        <v>18</v>
      </c>
      <c r="AR76">
        <v>102</v>
      </c>
      <c r="AS76">
        <v>66</v>
      </c>
      <c r="AT76">
        <v>0</v>
      </c>
      <c r="AU76">
        <v>4</v>
      </c>
      <c r="AV76">
        <v>24</v>
      </c>
      <c r="AW76">
        <v>9</v>
      </c>
      <c r="AX76">
        <v>36</v>
      </c>
      <c r="AY76">
        <v>18</v>
      </c>
      <c r="AZ76">
        <v>-1</v>
      </c>
      <c r="BA76">
        <v>22</v>
      </c>
      <c r="BB76">
        <v>1</v>
      </c>
      <c r="BC76">
        <v>3</v>
      </c>
      <c r="BD76">
        <v>7</v>
      </c>
      <c r="BE76">
        <v>4</v>
      </c>
      <c r="BF76">
        <v>6</v>
      </c>
      <c r="BG76">
        <v>0</v>
      </c>
      <c r="BH76">
        <v>0</v>
      </c>
      <c r="BI76">
        <v>2</v>
      </c>
      <c r="BJ76">
        <v>1</v>
      </c>
      <c r="BK76">
        <v>0</v>
      </c>
      <c r="BL76">
        <v>-1</v>
      </c>
      <c r="BM76">
        <v>-1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2">
      <c r="A77" s="38">
        <v>1900</v>
      </c>
      <c r="B77">
        <v>0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2</v>
      </c>
      <c r="K77">
        <v>0</v>
      </c>
      <c r="L77">
        <v>7</v>
      </c>
      <c r="M77">
        <v>285</v>
      </c>
      <c r="N77">
        <v>4</v>
      </c>
      <c r="O77">
        <v>26</v>
      </c>
      <c r="P77">
        <v>3</v>
      </c>
      <c r="Q77">
        <v>43</v>
      </c>
      <c r="R77">
        <v>601</v>
      </c>
      <c r="S77">
        <v>303</v>
      </c>
      <c r="T77">
        <v>313</v>
      </c>
      <c r="U77">
        <v>1</v>
      </c>
      <c r="V77">
        <v>5</v>
      </c>
      <c r="W77">
        <v>1</v>
      </c>
      <c r="X77">
        <v>48</v>
      </c>
      <c r="Y77">
        <v>9</v>
      </c>
      <c r="Z77">
        <v>6</v>
      </c>
      <c r="AA77">
        <v>186</v>
      </c>
      <c r="AB77">
        <v>16</v>
      </c>
      <c r="AC77">
        <v>36</v>
      </c>
      <c r="AD77">
        <v>2130</v>
      </c>
      <c r="AE77">
        <v>42</v>
      </c>
      <c r="AF77">
        <v>38</v>
      </c>
      <c r="AG77">
        <v>64</v>
      </c>
      <c r="AH77">
        <v>77</v>
      </c>
      <c r="AI77">
        <v>26</v>
      </c>
      <c r="AJ77">
        <v>1500</v>
      </c>
      <c r="AK77">
        <v>783</v>
      </c>
      <c r="AL77">
        <v>292</v>
      </c>
      <c r="AM77">
        <v>2252</v>
      </c>
      <c r="AN77">
        <v>17</v>
      </c>
      <c r="AO77">
        <v>43</v>
      </c>
      <c r="AP77">
        <v>89</v>
      </c>
      <c r="AQ77">
        <v>80</v>
      </c>
      <c r="AR77">
        <v>280</v>
      </c>
      <c r="AS77">
        <v>115</v>
      </c>
      <c r="AT77">
        <v>12</v>
      </c>
      <c r="AU77">
        <v>3</v>
      </c>
      <c r="AV77">
        <v>7</v>
      </c>
      <c r="AW77">
        <v>110</v>
      </c>
      <c r="AX77">
        <v>7</v>
      </c>
      <c r="AY77">
        <v>5</v>
      </c>
      <c r="AZ77">
        <v>7</v>
      </c>
      <c r="BA77">
        <v>10</v>
      </c>
      <c r="BB77">
        <v>3</v>
      </c>
      <c r="BC77">
        <v>1</v>
      </c>
      <c r="BD77">
        <v>2</v>
      </c>
      <c r="BE77">
        <v>2</v>
      </c>
      <c r="BF77">
        <v>0</v>
      </c>
      <c r="BG77">
        <v>2</v>
      </c>
      <c r="BH77">
        <v>1</v>
      </c>
      <c r="BI77">
        <v>0</v>
      </c>
      <c r="BJ77">
        <v>0</v>
      </c>
      <c r="BK77">
        <v>0</v>
      </c>
      <c r="BL77">
        <v>-1</v>
      </c>
      <c r="BM77">
        <v>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</row>
    <row r="78" spans="1:88" x14ac:dyDescent="0.2">
      <c r="A78" s="38">
        <v>2000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2</v>
      </c>
      <c r="L78">
        <v>4</v>
      </c>
      <c r="M78">
        <v>10</v>
      </c>
      <c r="N78">
        <v>16</v>
      </c>
      <c r="O78">
        <v>256</v>
      </c>
      <c r="P78">
        <v>3</v>
      </c>
      <c r="Q78">
        <v>787</v>
      </c>
      <c r="R78">
        <v>571</v>
      </c>
      <c r="S78">
        <v>3</v>
      </c>
      <c r="T78">
        <v>5</v>
      </c>
      <c r="U78">
        <v>4</v>
      </c>
      <c r="V78">
        <v>0</v>
      </c>
      <c r="W78">
        <v>13</v>
      </c>
      <c r="X78">
        <v>35</v>
      </c>
      <c r="Y78">
        <v>0</v>
      </c>
      <c r="Z78">
        <v>17</v>
      </c>
      <c r="AA78">
        <v>160</v>
      </c>
      <c r="AB78">
        <v>166</v>
      </c>
      <c r="AC78">
        <v>177</v>
      </c>
      <c r="AD78">
        <v>1530</v>
      </c>
      <c r="AE78">
        <v>108</v>
      </c>
      <c r="AF78">
        <v>134</v>
      </c>
      <c r="AG78">
        <v>17</v>
      </c>
      <c r="AH78">
        <v>103</v>
      </c>
      <c r="AI78">
        <v>2</v>
      </c>
      <c r="AJ78">
        <v>32</v>
      </c>
      <c r="AK78">
        <v>1750</v>
      </c>
      <c r="AL78">
        <v>214</v>
      </c>
      <c r="AM78">
        <v>370</v>
      </c>
      <c r="AN78">
        <v>347</v>
      </c>
      <c r="AO78">
        <v>4</v>
      </c>
      <c r="AP78">
        <v>71</v>
      </c>
      <c r="AQ78">
        <v>230</v>
      </c>
      <c r="AR78">
        <v>94</v>
      </c>
      <c r="AS78">
        <v>316</v>
      </c>
      <c r="AT78">
        <v>31</v>
      </c>
      <c r="AU78">
        <v>6</v>
      </c>
      <c r="AV78">
        <v>6</v>
      </c>
      <c r="AW78">
        <v>20</v>
      </c>
      <c r="AX78">
        <v>23</v>
      </c>
      <c r="AY78">
        <v>8</v>
      </c>
      <c r="AZ78">
        <v>-3</v>
      </c>
      <c r="BA78">
        <v>4</v>
      </c>
      <c r="BB78">
        <v>9</v>
      </c>
      <c r="BC78">
        <v>4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-1</v>
      </c>
      <c r="BM78">
        <v>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2">
      <c r="A79" s="38">
        <v>2100</v>
      </c>
      <c r="B79">
        <v>4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2</v>
      </c>
      <c r="J79">
        <v>5</v>
      </c>
      <c r="K79">
        <v>2</v>
      </c>
      <c r="L79">
        <v>58</v>
      </c>
      <c r="M79">
        <v>264</v>
      </c>
      <c r="N79">
        <v>1</v>
      </c>
      <c r="O79">
        <v>618</v>
      </c>
      <c r="P79">
        <v>1</v>
      </c>
      <c r="Q79">
        <v>43</v>
      </c>
      <c r="R79">
        <v>2664</v>
      </c>
      <c r="S79">
        <v>0</v>
      </c>
      <c r="T79">
        <v>6</v>
      </c>
      <c r="U79">
        <v>1</v>
      </c>
      <c r="V79">
        <v>10</v>
      </c>
      <c r="W79">
        <v>4</v>
      </c>
      <c r="X79">
        <v>32</v>
      </c>
      <c r="Y79">
        <v>-1</v>
      </c>
      <c r="Z79">
        <v>19</v>
      </c>
      <c r="AA79">
        <v>176</v>
      </c>
      <c r="AB79">
        <v>109</v>
      </c>
      <c r="AC79">
        <v>137</v>
      </c>
      <c r="AD79">
        <v>170</v>
      </c>
      <c r="AE79">
        <v>141</v>
      </c>
      <c r="AF79">
        <v>326</v>
      </c>
      <c r="AG79">
        <v>40</v>
      </c>
      <c r="AH79">
        <v>1075</v>
      </c>
      <c r="AI79">
        <v>18</v>
      </c>
      <c r="AJ79">
        <v>39</v>
      </c>
      <c r="AK79">
        <v>1003</v>
      </c>
      <c r="AL79">
        <v>1564</v>
      </c>
      <c r="AM79">
        <v>710</v>
      </c>
      <c r="AN79">
        <v>764</v>
      </c>
      <c r="AO79">
        <v>212</v>
      </c>
      <c r="AP79">
        <v>92</v>
      </c>
      <c r="AQ79">
        <v>486</v>
      </c>
      <c r="AR79">
        <v>631</v>
      </c>
      <c r="AS79">
        <v>759</v>
      </c>
      <c r="AT79">
        <v>24</v>
      </c>
      <c r="AU79">
        <v>24</v>
      </c>
      <c r="AV79">
        <v>74</v>
      </c>
      <c r="AW79">
        <v>47</v>
      </c>
      <c r="AX79">
        <v>26</v>
      </c>
      <c r="AY79">
        <v>23</v>
      </c>
      <c r="AZ79">
        <v>4</v>
      </c>
      <c r="BA79">
        <v>4</v>
      </c>
      <c r="BB79">
        <v>12</v>
      </c>
      <c r="BC79">
        <v>4</v>
      </c>
      <c r="BD79">
        <v>4</v>
      </c>
      <c r="BE79">
        <v>4</v>
      </c>
      <c r="BF79">
        <v>2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1</v>
      </c>
      <c r="BM79">
        <v>-1</v>
      </c>
      <c r="BN79">
        <v>-2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8" x14ac:dyDescent="0.2">
      <c r="A80" s="38">
        <v>2200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2</v>
      </c>
      <c r="I80">
        <v>3</v>
      </c>
      <c r="J80">
        <v>7</v>
      </c>
      <c r="K80">
        <v>7</v>
      </c>
      <c r="L80">
        <v>137</v>
      </c>
      <c r="M80">
        <v>674</v>
      </c>
      <c r="N80">
        <v>13</v>
      </c>
      <c r="O80">
        <v>567</v>
      </c>
      <c r="P80">
        <v>5</v>
      </c>
      <c r="Q80">
        <v>0</v>
      </c>
      <c r="R80">
        <v>278</v>
      </c>
      <c r="S80">
        <v>6</v>
      </c>
      <c r="T80">
        <v>108</v>
      </c>
      <c r="U80">
        <v>120</v>
      </c>
      <c r="V80">
        <v>1</v>
      </c>
      <c r="W80">
        <v>6</v>
      </c>
      <c r="X80">
        <v>12</v>
      </c>
      <c r="Y80">
        <v>1</v>
      </c>
      <c r="Z80">
        <v>23</v>
      </c>
      <c r="AA80">
        <v>164</v>
      </c>
      <c r="AB80">
        <v>73</v>
      </c>
      <c r="AC80">
        <v>103</v>
      </c>
      <c r="AD80">
        <v>730</v>
      </c>
      <c r="AE80">
        <v>358</v>
      </c>
      <c r="AF80">
        <v>2020</v>
      </c>
      <c r="AG80">
        <v>158</v>
      </c>
      <c r="AH80">
        <v>1266</v>
      </c>
      <c r="AI80">
        <v>247</v>
      </c>
      <c r="AJ80">
        <v>142</v>
      </c>
      <c r="AK80">
        <v>3760</v>
      </c>
      <c r="AL80">
        <v>252</v>
      </c>
      <c r="AM80">
        <v>462</v>
      </c>
      <c r="AN80">
        <v>4</v>
      </c>
      <c r="AO80">
        <v>214</v>
      </c>
      <c r="AP80">
        <v>41</v>
      </c>
      <c r="AQ80">
        <v>601</v>
      </c>
      <c r="AR80">
        <v>627</v>
      </c>
      <c r="AS80">
        <v>24</v>
      </c>
      <c r="AT80">
        <v>11</v>
      </c>
      <c r="AU80">
        <v>15</v>
      </c>
      <c r="AV80">
        <v>28</v>
      </c>
      <c r="AW80">
        <v>34</v>
      </c>
      <c r="AX80">
        <v>7</v>
      </c>
      <c r="AY80">
        <v>15</v>
      </c>
      <c r="AZ80">
        <v>13</v>
      </c>
      <c r="BA80">
        <v>6</v>
      </c>
      <c r="BB80">
        <v>14</v>
      </c>
      <c r="BC80">
        <v>9</v>
      </c>
      <c r="BD80">
        <v>2</v>
      </c>
      <c r="BE80">
        <v>1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0</v>
      </c>
      <c r="BL80">
        <v>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94" x14ac:dyDescent="0.2">
      <c r="A81" s="38">
        <v>2300</v>
      </c>
      <c r="B81">
        <v>-3</v>
      </c>
      <c r="C81">
        <v>2</v>
      </c>
      <c r="D81">
        <v>-5</v>
      </c>
      <c r="E81">
        <v>4</v>
      </c>
      <c r="F81">
        <v>0</v>
      </c>
      <c r="G81">
        <v>0</v>
      </c>
      <c r="H81">
        <v>0</v>
      </c>
      <c r="I81">
        <v>21</v>
      </c>
      <c r="J81">
        <v>18</v>
      </c>
      <c r="K81">
        <v>85</v>
      </c>
      <c r="L81">
        <v>182</v>
      </c>
      <c r="M81">
        <v>70</v>
      </c>
      <c r="N81">
        <v>148</v>
      </c>
      <c r="O81">
        <v>92</v>
      </c>
      <c r="P81">
        <v>333</v>
      </c>
      <c r="Q81">
        <v>0</v>
      </c>
      <c r="R81">
        <v>2</v>
      </c>
      <c r="S81">
        <v>32</v>
      </c>
      <c r="T81">
        <v>140</v>
      </c>
      <c r="U81">
        <v>6</v>
      </c>
      <c r="V81">
        <v>185</v>
      </c>
      <c r="W81">
        <v>2</v>
      </c>
      <c r="X81">
        <v>-4</v>
      </c>
      <c r="Y81">
        <v>5</v>
      </c>
      <c r="Z81">
        <v>46</v>
      </c>
      <c r="AA81">
        <v>213</v>
      </c>
      <c r="AB81">
        <v>230</v>
      </c>
      <c r="AC81">
        <v>611</v>
      </c>
      <c r="AD81">
        <v>330</v>
      </c>
      <c r="AE81">
        <v>383</v>
      </c>
      <c r="AF81">
        <v>752</v>
      </c>
      <c r="AG81">
        <v>482</v>
      </c>
      <c r="AH81">
        <v>1710</v>
      </c>
      <c r="AI81">
        <v>3469</v>
      </c>
      <c r="AJ81">
        <v>1223</v>
      </c>
      <c r="AK81">
        <v>1302</v>
      </c>
      <c r="AL81">
        <v>84</v>
      </c>
      <c r="AM81">
        <v>362</v>
      </c>
      <c r="AN81">
        <v>934</v>
      </c>
      <c r="AO81">
        <v>137</v>
      </c>
      <c r="AP81">
        <v>43</v>
      </c>
      <c r="AQ81">
        <v>738</v>
      </c>
      <c r="AR81">
        <v>670</v>
      </c>
      <c r="AS81">
        <v>28</v>
      </c>
      <c r="AT81">
        <v>41</v>
      </c>
      <c r="AU81">
        <v>16</v>
      </c>
      <c r="AV81">
        <v>99</v>
      </c>
      <c r="AW81">
        <v>30</v>
      </c>
      <c r="AX81">
        <v>6</v>
      </c>
      <c r="AY81">
        <v>24</v>
      </c>
      <c r="AZ81">
        <v>24</v>
      </c>
      <c r="BA81">
        <v>4</v>
      </c>
      <c r="BB81">
        <v>12</v>
      </c>
      <c r="BC81">
        <v>4</v>
      </c>
      <c r="BD81">
        <v>1</v>
      </c>
      <c r="BE81">
        <v>0</v>
      </c>
      <c r="BF81">
        <v>0</v>
      </c>
      <c r="BG81">
        <v>1</v>
      </c>
      <c r="BH81">
        <v>3</v>
      </c>
      <c r="BI81">
        <v>0</v>
      </c>
      <c r="BJ81">
        <v>3</v>
      </c>
      <c r="BK81">
        <v>2</v>
      </c>
      <c r="BL81">
        <v>0</v>
      </c>
      <c r="BM81">
        <v>-1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94" x14ac:dyDescent="0.2">
      <c r="A82" s="38" t="s">
        <v>43</v>
      </c>
      <c r="B82">
        <f>SUM(B58:B81)</f>
        <v>6</v>
      </c>
      <c r="C82">
        <f t="shared" ref="C82:BN82" si="4">SUM(C58:C81)</f>
        <v>37</v>
      </c>
      <c r="D82">
        <f t="shared" si="4"/>
        <v>19</v>
      </c>
      <c r="E82">
        <f t="shared" si="4"/>
        <v>104</v>
      </c>
      <c r="F82">
        <f t="shared" si="4"/>
        <v>16</v>
      </c>
      <c r="G82">
        <f t="shared" si="4"/>
        <v>113</v>
      </c>
      <c r="H82">
        <f t="shared" si="4"/>
        <v>197</v>
      </c>
      <c r="I82">
        <f t="shared" si="4"/>
        <v>93</v>
      </c>
      <c r="J82">
        <f t="shared" si="4"/>
        <v>101</v>
      </c>
      <c r="K82">
        <f t="shared" si="4"/>
        <v>156</v>
      </c>
      <c r="L82">
        <f t="shared" si="4"/>
        <v>561</v>
      </c>
      <c r="M82">
        <f t="shared" si="4"/>
        <v>2304</v>
      </c>
      <c r="N82">
        <f t="shared" si="4"/>
        <v>571</v>
      </c>
      <c r="O82">
        <f t="shared" si="4"/>
        <v>1960</v>
      </c>
      <c r="P82">
        <f t="shared" si="4"/>
        <v>147</v>
      </c>
      <c r="Q82">
        <f t="shared" si="4"/>
        <v>1447</v>
      </c>
      <c r="R82">
        <f t="shared" si="4"/>
        <v>4489</v>
      </c>
      <c r="S82">
        <f t="shared" si="4"/>
        <v>801</v>
      </c>
      <c r="T82">
        <f t="shared" si="4"/>
        <v>735</v>
      </c>
      <c r="U82">
        <f t="shared" si="4"/>
        <v>932</v>
      </c>
      <c r="V82">
        <f t="shared" si="4"/>
        <v>184</v>
      </c>
      <c r="W82">
        <f t="shared" si="4"/>
        <v>281</v>
      </c>
      <c r="X82">
        <f t="shared" si="4"/>
        <v>20</v>
      </c>
      <c r="Y82">
        <f t="shared" si="4"/>
        <v>64</v>
      </c>
      <c r="Z82">
        <f t="shared" si="4"/>
        <v>107</v>
      </c>
      <c r="AA82">
        <f t="shared" si="4"/>
        <v>1117</v>
      </c>
      <c r="AB82">
        <f t="shared" si="4"/>
        <v>911</v>
      </c>
      <c r="AC82">
        <f t="shared" si="4"/>
        <v>1903</v>
      </c>
      <c r="AD82">
        <f t="shared" si="4"/>
        <v>14714</v>
      </c>
      <c r="AE82">
        <f t="shared" si="4"/>
        <v>2705</v>
      </c>
      <c r="AF82">
        <f t="shared" si="4"/>
        <v>7885</v>
      </c>
      <c r="AG82">
        <f t="shared" si="4"/>
        <v>9286</v>
      </c>
      <c r="AH82">
        <f t="shared" si="4"/>
        <v>5982</v>
      </c>
      <c r="AI82">
        <f t="shared" si="4"/>
        <v>4238</v>
      </c>
      <c r="AJ82">
        <f t="shared" si="4"/>
        <v>5302</v>
      </c>
      <c r="AK82">
        <f t="shared" si="4"/>
        <v>15602</v>
      </c>
      <c r="AL82">
        <f t="shared" si="4"/>
        <v>3732</v>
      </c>
      <c r="AM82">
        <f t="shared" si="4"/>
        <v>4963</v>
      </c>
      <c r="AN82">
        <f t="shared" si="4"/>
        <v>5007</v>
      </c>
      <c r="AO82">
        <f t="shared" si="4"/>
        <v>248</v>
      </c>
      <c r="AP82">
        <f t="shared" si="4"/>
        <v>1215</v>
      </c>
      <c r="AQ82">
        <f t="shared" si="4"/>
        <v>3491</v>
      </c>
      <c r="AR82">
        <f t="shared" si="4"/>
        <v>4034</v>
      </c>
      <c r="AS82">
        <f t="shared" si="4"/>
        <v>2566</v>
      </c>
      <c r="AT82">
        <f t="shared" si="4"/>
        <v>607</v>
      </c>
      <c r="AU82">
        <f t="shared" si="4"/>
        <v>455</v>
      </c>
      <c r="AV82">
        <f t="shared" si="4"/>
        <v>566</v>
      </c>
      <c r="AW82">
        <f t="shared" si="4"/>
        <v>458</v>
      </c>
      <c r="AX82">
        <f t="shared" si="4"/>
        <v>439</v>
      </c>
      <c r="AY82">
        <f t="shared" si="4"/>
        <v>197</v>
      </c>
      <c r="AZ82">
        <f t="shared" si="4"/>
        <v>37</v>
      </c>
      <c r="BA82">
        <f t="shared" si="4"/>
        <v>136</v>
      </c>
      <c r="BB82">
        <f t="shared" si="4"/>
        <v>69</v>
      </c>
      <c r="BC82">
        <f t="shared" ref="BC82" si="5">SUM(BC58:BC81)</f>
        <v>70</v>
      </c>
      <c r="BD82">
        <f t="shared" ref="BD82" si="6">SUM(BD58:BD81)</f>
        <v>87</v>
      </c>
      <c r="BE82">
        <f t="shared" si="4"/>
        <v>43</v>
      </c>
      <c r="BF82">
        <f t="shared" si="4"/>
        <v>25</v>
      </c>
      <c r="BG82">
        <f t="shared" si="4"/>
        <v>14</v>
      </c>
      <c r="BH82">
        <f t="shared" si="4"/>
        <v>18</v>
      </c>
      <c r="BI82">
        <f t="shared" si="4"/>
        <v>14</v>
      </c>
      <c r="BJ82">
        <f t="shared" si="4"/>
        <v>13</v>
      </c>
      <c r="BK82">
        <f t="shared" si="4"/>
        <v>8</v>
      </c>
      <c r="BL82">
        <f t="shared" si="4"/>
        <v>-1</v>
      </c>
      <c r="BM82">
        <f t="shared" si="4"/>
        <v>-1</v>
      </c>
      <c r="BN82">
        <f t="shared" si="4"/>
        <v>-1</v>
      </c>
      <c r="BO82">
        <f t="shared" ref="BO82:CP82" si="7">SUM(BO58:BO81)</f>
        <v>0</v>
      </c>
      <c r="BP82">
        <f t="shared" si="7"/>
        <v>1</v>
      </c>
      <c r="BQ82">
        <f t="shared" ref="BQ82" si="8">SUM(BQ58:BQ81)</f>
        <v>2</v>
      </c>
      <c r="BR82">
        <f t="shared" ref="BR82" si="9">SUM(BR58:BR81)</f>
        <v>3</v>
      </c>
      <c r="BS82">
        <f t="shared" si="7"/>
        <v>4</v>
      </c>
      <c r="BT82">
        <f t="shared" si="7"/>
        <v>2</v>
      </c>
      <c r="BU82">
        <f t="shared" si="7"/>
        <v>3</v>
      </c>
      <c r="BV82">
        <f t="shared" si="7"/>
        <v>0</v>
      </c>
      <c r="BW82">
        <f t="shared" si="7"/>
        <v>0</v>
      </c>
      <c r="BX82">
        <f t="shared" si="7"/>
        <v>0</v>
      </c>
      <c r="BY82">
        <f t="shared" si="7"/>
        <v>1</v>
      </c>
      <c r="BZ82">
        <f t="shared" si="7"/>
        <v>1</v>
      </c>
      <c r="CA82">
        <f t="shared" si="7"/>
        <v>3</v>
      </c>
      <c r="CB82">
        <f t="shared" si="7"/>
        <v>2</v>
      </c>
      <c r="CC82">
        <f t="shared" si="7"/>
        <v>2</v>
      </c>
      <c r="CD82">
        <f t="shared" si="7"/>
        <v>0</v>
      </c>
      <c r="CE82">
        <f t="shared" si="7"/>
        <v>0</v>
      </c>
      <c r="CF82">
        <f t="shared" si="7"/>
        <v>3</v>
      </c>
      <c r="CG82">
        <f t="shared" si="7"/>
        <v>2</v>
      </c>
      <c r="CH82">
        <f t="shared" si="7"/>
        <v>5</v>
      </c>
      <c r="CI82">
        <f t="shared" si="7"/>
        <v>1</v>
      </c>
      <c r="CJ82">
        <f t="shared" si="7"/>
        <v>0</v>
      </c>
      <c r="CK82">
        <f t="shared" si="7"/>
        <v>0</v>
      </c>
      <c r="CL82">
        <f t="shared" si="7"/>
        <v>0</v>
      </c>
      <c r="CM82">
        <f t="shared" si="7"/>
        <v>0</v>
      </c>
      <c r="CN82">
        <f t="shared" si="7"/>
        <v>0</v>
      </c>
      <c r="CO82">
        <f t="shared" si="7"/>
        <v>0</v>
      </c>
      <c r="CP82">
        <f t="shared" si="7"/>
        <v>0</v>
      </c>
    </row>
    <row r="85" spans="1:94" x14ac:dyDescent="0.2">
      <c r="A85" t="s">
        <v>42</v>
      </c>
    </row>
    <row r="86" spans="1:94" x14ac:dyDescent="0.2">
      <c r="A86" s="38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2</v>
      </c>
      <c r="AK86">
        <v>5</v>
      </c>
      <c r="AL86">
        <v>0</v>
      </c>
      <c r="AM86">
        <v>1</v>
      </c>
      <c r="AN86">
        <v>1</v>
      </c>
      <c r="AO86">
        <v>1</v>
      </c>
      <c r="AP86">
        <v>10</v>
      </c>
      <c r="AQ86">
        <v>0</v>
      </c>
      <c r="AR86">
        <v>8</v>
      </c>
      <c r="AS86">
        <v>2</v>
      </c>
      <c r="AT86">
        <v>2</v>
      </c>
      <c r="AU86">
        <v>17</v>
      </c>
      <c r="AV86">
        <v>11</v>
      </c>
      <c r="AW86">
        <v>1</v>
      </c>
      <c r="AX86">
        <v>12</v>
      </c>
      <c r="AY86">
        <v>2</v>
      </c>
      <c r="AZ86">
        <v>-2</v>
      </c>
      <c r="BA86">
        <v>1</v>
      </c>
      <c r="BB86">
        <v>4</v>
      </c>
      <c r="BC86">
        <v>9</v>
      </c>
      <c r="BD86">
        <v>6</v>
      </c>
      <c r="BE86">
        <v>25</v>
      </c>
      <c r="BF86">
        <v>6</v>
      </c>
      <c r="BG86">
        <v>59</v>
      </c>
      <c r="BH86">
        <v>40</v>
      </c>
      <c r="BI86">
        <v>7</v>
      </c>
      <c r="BJ86">
        <v>6</v>
      </c>
      <c r="BK86">
        <v>12</v>
      </c>
      <c r="BL86">
        <v>16</v>
      </c>
      <c r="BM86">
        <v>8</v>
      </c>
      <c r="BN86">
        <v>10</v>
      </c>
      <c r="BO86">
        <v>50</v>
      </c>
      <c r="BP86">
        <v>24</v>
      </c>
      <c r="BQ86">
        <v>73</v>
      </c>
      <c r="BR86">
        <v>7</v>
      </c>
      <c r="BS86">
        <v>4</v>
      </c>
      <c r="BT86">
        <v>1</v>
      </c>
      <c r="BU86">
        <v>59</v>
      </c>
      <c r="BV86">
        <v>2</v>
      </c>
      <c r="BW86">
        <v>0</v>
      </c>
      <c r="BX86">
        <v>9</v>
      </c>
      <c r="BY86">
        <v>-18</v>
      </c>
      <c r="BZ86">
        <v>-2</v>
      </c>
      <c r="CA86">
        <v>10</v>
      </c>
      <c r="CB86">
        <v>11</v>
      </c>
      <c r="CC86">
        <v>7</v>
      </c>
      <c r="CD86">
        <v>3</v>
      </c>
      <c r="CE86">
        <v>20</v>
      </c>
      <c r="CF86">
        <v>27</v>
      </c>
      <c r="CG86">
        <v>16</v>
      </c>
      <c r="CH86">
        <v>93</v>
      </c>
      <c r="CI86">
        <v>13</v>
      </c>
      <c r="CJ86">
        <v>7</v>
      </c>
    </row>
    <row r="87" spans="1:94" x14ac:dyDescent="0.2">
      <c r="A87" s="38">
        <v>100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3</v>
      </c>
      <c r="AO87">
        <v>1</v>
      </c>
      <c r="AP87">
        <v>2</v>
      </c>
      <c r="AQ87">
        <v>2</v>
      </c>
      <c r="AR87">
        <v>5</v>
      </c>
      <c r="AS87">
        <v>7</v>
      </c>
      <c r="AT87">
        <v>6</v>
      </c>
      <c r="AU87">
        <v>3</v>
      </c>
      <c r="AV87">
        <v>2</v>
      </c>
      <c r="AW87">
        <v>7</v>
      </c>
      <c r="AX87">
        <v>13</v>
      </c>
      <c r="AY87">
        <v>1</v>
      </c>
      <c r="AZ87">
        <v>0</v>
      </c>
      <c r="BA87">
        <v>0</v>
      </c>
      <c r="BB87">
        <v>13</v>
      </c>
      <c r="BC87">
        <v>6</v>
      </c>
      <c r="BD87">
        <v>10</v>
      </c>
      <c r="BE87">
        <v>22</v>
      </c>
      <c r="BF87">
        <v>12</v>
      </c>
      <c r="BG87">
        <v>20</v>
      </c>
      <c r="BH87">
        <v>22</v>
      </c>
      <c r="BI87">
        <v>10</v>
      </c>
      <c r="BJ87">
        <v>0</v>
      </c>
      <c r="BK87">
        <v>0</v>
      </c>
      <c r="BL87">
        <v>6</v>
      </c>
      <c r="BM87">
        <v>10</v>
      </c>
      <c r="BN87">
        <v>8</v>
      </c>
      <c r="BO87">
        <v>30</v>
      </c>
      <c r="BP87">
        <v>56</v>
      </c>
      <c r="BQ87">
        <v>40</v>
      </c>
      <c r="BR87">
        <v>2</v>
      </c>
      <c r="BS87">
        <v>12</v>
      </c>
      <c r="BT87">
        <v>-4</v>
      </c>
      <c r="BU87">
        <v>35</v>
      </c>
      <c r="BV87">
        <v>-1</v>
      </c>
      <c r="BW87">
        <v>0</v>
      </c>
      <c r="BX87">
        <v>0</v>
      </c>
      <c r="BY87">
        <v>-8</v>
      </c>
      <c r="BZ87">
        <v>-7</v>
      </c>
      <c r="CA87">
        <v>-4</v>
      </c>
      <c r="CB87">
        <v>1</v>
      </c>
      <c r="CC87">
        <v>6</v>
      </c>
      <c r="CD87">
        <v>10</v>
      </c>
      <c r="CE87">
        <v>9</v>
      </c>
      <c r="CF87">
        <v>15</v>
      </c>
      <c r="CG87">
        <v>5</v>
      </c>
      <c r="CH87">
        <v>62</v>
      </c>
      <c r="CI87">
        <v>7</v>
      </c>
      <c r="CJ87">
        <v>1</v>
      </c>
    </row>
    <row r="88" spans="1:94" x14ac:dyDescent="0.2">
      <c r="A88" s="38">
        <v>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-1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2</v>
      </c>
      <c r="AQ88">
        <v>8</v>
      </c>
      <c r="AR88">
        <v>2</v>
      </c>
      <c r="AS88">
        <v>4</v>
      </c>
      <c r="AT88">
        <v>7</v>
      </c>
      <c r="AU88">
        <v>1</v>
      </c>
      <c r="AV88">
        <v>2</v>
      </c>
      <c r="AW88">
        <v>6</v>
      </c>
      <c r="AX88">
        <v>14</v>
      </c>
      <c r="AY88">
        <v>1</v>
      </c>
      <c r="AZ88">
        <v>1</v>
      </c>
      <c r="BA88">
        <v>0</v>
      </c>
      <c r="BB88">
        <v>2</v>
      </c>
      <c r="BC88">
        <v>15</v>
      </c>
      <c r="BD88">
        <v>5</v>
      </c>
      <c r="BE88">
        <v>3</v>
      </c>
      <c r="BF88">
        <v>9</v>
      </c>
      <c r="BG88">
        <v>22</v>
      </c>
      <c r="BH88">
        <v>9</v>
      </c>
      <c r="BI88">
        <v>3</v>
      </c>
      <c r="BJ88">
        <v>1</v>
      </c>
      <c r="BK88">
        <v>7</v>
      </c>
      <c r="BL88">
        <v>7</v>
      </c>
      <c r="BM88">
        <v>3</v>
      </c>
      <c r="BN88">
        <v>2</v>
      </c>
      <c r="BO88">
        <v>1</v>
      </c>
      <c r="BP88">
        <v>22</v>
      </c>
      <c r="BQ88">
        <v>0</v>
      </c>
      <c r="BR88">
        <v>10</v>
      </c>
      <c r="BS88">
        <v>8</v>
      </c>
      <c r="BT88">
        <v>3</v>
      </c>
      <c r="BU88">
        <v>19</v>
      </c>
      <c r="BV88">
        <v>1</v>
      </c>
      <c r="BW88">
        <v>0</v>
      </c>
      <c r="BX88">
        <v>4</v>
      </c>
      <c r="BY88">
        <v>-10</v>
      </c>
      <c r="BZ88">
        <v>0</v>
      </c>
      <c r="CA88">
        <v>1</v>
      </c>
      <c r="CB88">
        <v>2</v>
      </c>
      <c r="CC88">
        <v>2</v>
      </c>
      <c r="CD88">
        <v>-1</v>
      </c>
      <c r="CE88">
        <v>8</v>
      </c>
      <c r="CF88">
        <v>5</v>
      </c>
      <c r="CG88">
        <v>0</v>
      </c>
      <c r="CH88">
        <v>8</v>
      </c>
      <c r="CI88">
        <v>2</v>
      </c>
      <c r="CJ88">
        <v>1</v>
      </c>
    </row>
    <row r="89" spans="1:94" x14ac:dyDescent="0.2">
      <c r="A89" s="38">
        <v>300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-1</v>
      </c>
      <c r="AU89">
        <v>2</v>
      </c>
      <c r="AV89">
        <v>2</v>
      </c>
      <c r="AW89">
        <v>0</v>
      </c>
      <c r="AX89">
        <v>0</v>
      </c>
      <c r="AY89">
        <v>6</v>
      </c>
      <c r="AZ89">
        <v>0</v>
      </c>
      <c r="BA89">
        <v>2</v>
      </c>
      <c r="BB89">
        <v>1</v>
      </c>
      <c r="BC89">
        <v>3</v>
      </c>
      <c r="BD89">
        <v>4</v>
      </c>
      <c r="BE89">
        <v>4</v>
      </c>
      <c r="BF89">
        <v>12</v>
      </c>
      <c r="BG89">
        <v>1</v>
      </c>
      <c r="BH89">
        <v>4</v>
      </c>
      <c r="BI89">
        <v>6</v>
      </c>
      <c r="BJ89">
        <v>1</v>
      </c>
      <c r="BK89">
        <v>1</v>
      </c>
      <c r="BL89">
        <v>2</v>
      </c>
      <c r="BM89">
        <v>2</v>
      </c>
      <c r="BN89">
        <v>0</v>
      </c>
      <c r="BO89">
        <v>3</v>
      </c>
      <c r="BP89">
        <v>14</v>
      </c>
      <c r="BQ89">
        <v>6</v>
      </c>
      <c r="BR89">
        <v>-1</v>
      </c>
      <c r="BS89">
        <v>1</v>
      </c>
      <c r="BT89">
        <v>1</v>
      </c>
      <c r="BU89">
        <v>5</v>
      </c>
      <c r="BV89">
        <v>-1</v>
      </c>
      <c r="BW89">
        <v>0</v>
      </c>
      <c r="BX89">
        <v>1</v>
      </c>
      <c r="BY89">
        <v>-2</v>
      </c>
      <c r="BZ89">
        <v>-4</v>
      </c>
      <c r="CA89">
        <v>1</v>
      </c>
      <c r="CB89">
        <v>11</v>
      </c>
      <c r="CC89">
        <v>9</v>
      </c>
      <c r="CD89">
        <v>3</v>
      </c>
      <c r="CE89">
        <v>1</v>
      </c>
      <c r="CF89">
        <v>4</v>
      </c>
      <c r="CG89">
        <v>2</v>
      </c>
      <c r="CH89">
        <v>1</v>
      </c>
      <c r="CI89">
        <v>0</v>
      </c>
      <c r="CJ89">
        <v>0</v>
      </c>
    </row>
    <row r="90" spans="1:94" x14ac:dyDescent="0.2">
      <c r="A90" s="38">
        <v>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4</v>
      </c>
      <c r="BA90">
        <v>1</v>
      </c>
      <c r="BB90">
        <v>1</v>
      </c>
      <c r="BC90">
        <v>1</v>
      </c>
      <c r="BD90">
        <v>0</v>
      </c>
      <c r="BE90">
        <v>0</v>
      </c>
      <c r="BF90">
        <v>0</v>
      </c>
      <c r="BG90">
        <v>3</v>
      </c>
      <c r="BH90">
        <v>8</v>
      </c>
      <c r="BI90">
        <v>6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-1</v>
      </c>
      <c r="BP90">
        <v>2</v>
      </c>
      <c r="BQ90">
        <v>1</v>
      </c>
      <c r="BR90">
        <v>0</v>
      </c>
      <c r="BS90">
        <v>1</v>
      </c>
      <c r="BT90">
        <v>3</v>
      </c>
      <c r="BU90">
        <v>1</v>
      </c>
      <c r="BV90">
        <v>0</v>
      </c>
      <c r="BW90">
        <v>0</v>
      </c>
      <c r="BX90">
        <v>2</v>
      </c>
      <c r="BY90">
        <v>-9</v>
      </c>
      <c r="BZ90">
        <v>2</v>
      </c>
      <c r="CA90">
        <v>2</v>
      </c>
      <c r="CB90">
        <v>8</v>
      </c>
      <c r="CC90">
        <v>-1</v>
      </c>
      <c r="CD90">
        <v>7</v>
      </c>
      <c r="CE90">
        <v>1</v>
      </c>
      <c r="CF90">
        <v>0</v>
      </c>
      <c r="CG90">
        <v>3</v>
      </c>
      <c r="CH90">
        <v>0</v>
      </c>
      <c r="CI90">
        <v>1</v>
      </c>
      <c r="CJ90">
        <v>0</v>
      </c>
    </row>
    <row r="91" spans="1:94" x14ac:dyDescent="0.2">
      <c r="A91" s="38">
        <v>500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1</v>
      </c>
      <c r="AR91">
        <v>1</v>
      </c>
      <c r="AS91">
        <v>2</v>
      </c>
      <c r="AT91">
        <v>1</v>
      </c>
      <c r="AU91">
        <v>2</v>
      </c>
      <c r="AV91">
        <v>0</v>
      </c>
      <c r="AW91">
        <v>0</v>
      </c>
      <c r="AX91">
        <v>1</v>
      </c>
      <c r="AY91">
        <v>1</v>
      </c>
      <c r="AZ91">
        <v>0</v>
      </c>
      <c r="BA91">
        <v>3</v>
      </c>
      <c r="BB91">
        <v>0</v>
      </c>
      <c r="BC91">
        <v>0</v>
      </c>
      <c r="BD91">
        <v>0</v>
      </c>
      <c r="BE91">
        <v>2</v>
      </c>
      <c r="BF91">
        <v>1</v>
      </c>
      <c r="BG91">
        <v>1</v>
      </c>
      <c r="BH91">
        <v>3</v>
      </c>
      <c r="BI91">
        <v>1</v>
      </c>
      <c r="BJ91">
        <v>0</v>
      </c>
      <c r="BK91">
        <v>0</v>
      </c>
      <c r="BL91">
        <v>1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-2</v>
      </c>
      <c r="BV91">
        <v>0</v>
      </c>
      <c r="BW91">
        <v>1</v>
      </c>
      <c r="BX91">
        <v>1</v>
      </c>
      <c r="BY91">
        <v>-3</v>
      </c>
      <c r="BZ91">
        <v>0</v>
      </c>
      <c r="CA91">
        <v>1</v>
      </c>
      <c r="CB91">
        <v>3</v>
      </c>
      <c r="CC91">
        <v>0</v>
      </c>
      <c r="CD91">
        <v>-1</v>
      </c>
      <c r="CE91">
        <v>0</v>
      </c>
      <c r="CF91">
        <v>1</v>
      </c>
      <c r="CG91">
        <v>0</v>
      </c>
      <c r="CH91">
        <v>1</v>
      </c>
      <c r="CI91">
        <v>4</v>
      </c>
      <c r="CJ91">
        <v>0</v>
      </c>
    </row>
    <row r="92" spans="1:94" x14ac:dyDescent="0.2">
      <c r="A92" s="38">
        <v>600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2</v>
      </c>
      <c r="AL92">
        <v>0</v>
      </c>
      <c r="AM92">
        <v>-1</v>
      </c>
      <c r="AN92">
        <v>1</v>
      </c>
      <c r="AO92">
        <v>0</v>
      </c>
      <c r="AP92">
        <v>0</v>
      </c>
      <c r="AQ92">
        <v>0</v>
      </c>
      <c r="AR92">
        <v>6</v>
      </c>
      <c r="AS92">
        <v>6</v>
      </c>
      <c r="AT92">
        <v>2</v>
      </c>
      <c r="AU92">
        <v>2</v>
      </c>
      <c r="AV92">
        <v>3</v>
      </c>
      <c r="AW92">
        <v>3</v>
      </c>
      <c r="AX92">
        <v>1</v>
      </c>
      <c r="AY92">
        <v>0</v>
      </c>
      <c r="AZ92">
        <v>1</v>
      </c>
      <c r="BA92">
        <v>4</v>
      </c>
      <c r="BB92">
        <v>1</v>
      </c>
      <c r="BC92">
        <v>3</v>
      </c>
      <c r="BD92">
        <v>2</v>
      </c>
      <c r="BE92">
        <v>-1</v>
      </c>
      <c r="BF92">
        <v>2</v>
      </c>
      <c r="BG92">
        <v>0</v>
      </c>
      <c r="BH92">
        <v>3</v>
      </c>
      <c r="BI92">
        <v>-1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-1</v>
      </c>
      <c r="BZ92">
        <v>0</v>
      </c>
      <c r="CA92">
        <v>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1</v>
      </c>
      <c r="CJ92">
        <v>0</v>
      </c>
    </row>
    <row r="93" spans="1:94" x14ac:dyDescent="0.2">
      <c r="A93" s="38">
        <v>700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2</v>
      </c>
      <c r="AT93">
        <v>0</v>
      </c>
      <c r="AU93">
        <v>2</v>
      </c>
      <c r="AV93">
        <v>3</v>
      </c>
      <c r="AW93">
        <v>0</v>
      </c>
      <c r="AX93">
        <v>0</v>
      </c>
      <c r="AY93">
        <v>1</v>
      </c>
      <c r="AZ93">
        <v>2</v>
      </c>
      <c r="BA93">
        <v>5</v>
      </c>
      <c r="BB93">
        <v>2</v>
      </c>
      <c r="BC93">
        <v>-2</v>
      </c>
      <c r="BD93">
        <v>4</v>
      </c>
      <c r="BE93">
        <v>3</v>
      </c>
      <c r="BF93">
        <v>1</v>
      </c>
      <c r="BG93">
        <v>4</v>
      </c>
      <c r="BH93">
        <v>1</v>
      </c>
      <c r="BI93">
        <v>3</v>
      </c>
      <c r="BJ93">
        <v>0</v>
      </c>
      <c r="BK93">
        <v>0</v>
      </c>
      <c r="BL93">
        <v>5</v>
      </c>
      <c r="BM93">
        <v>0</v>
      </c>
      <c r="BN93">
        <v>1</v>
      </c>
      <c r="BO93">
        <v>0</v>
      </c>
      <c r="BP93">
        <v>0</v>
      </c>
      <c r="BQ93">
        <v>-6</v>
      </c>
      <c r="BR93">
        <v>-39</v>
      </c>
      <c r="BS93">
        <v>0</v>
      </c>
      <c r="BT93">
        <v>-1</v>
      </c>
      <c r="BU93">
        <v>0</v>
      </c>
      <c r="BV93">
        <v>0</v>
      </c>
      <c r="BW93">
        <v>1</v>
      </c>
      <c r="BX93">
        <v>-1</v>
      </c>
      <c r="BY93">
        <v>0</v>
      </c>
      <c r="BZ93">
        <v>0</v>
      </c>
      <c r="CA93">
        <v>0</v>
      </c>
      <c r="CB93">
        <v>-2</v>
      </c>
      <c r="CC93">
        <v>0</v>
      </c>
      <c r="CD93">
        <v>1</v>
      </c>
      <c r="CE93">
        <v>-2</v>
      </c>
      <c r="CF93">
        <v>-2</v>
      </c>
      <c r="CG93">
        <v>1</v>
      </c>
      <c r="CH93">
        <v>-1</v>
      </c>
      <c r="CI93">
        <v>-2</v>
      </c>
    </row>
    <row r="94" spans="1:94" x14ac:dyDescent="0.2">
      <c r="A94" s="38">
        <v>800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-1</v>
      </c>
      <c r="AZ94">
        <v>-1</v>
      </c>
      <c r="BA94">
        <v>1</v>
      </c>
      <c r="BB94">
        <v>1</v>
      </c>
      <c r="BC94">
        <v>0</v>
      </c>
      <c r="BD94">
        <v>-1</v>
      </c>
      <c r="BE94">
        <v>2</v>
      </c>
      <c r="BF94">
        <v>0</v>
      </c>
      <c r="BG94">
        <v>0</v>
      </c>
      <c r="BH94">
        <v>-1</v>
      </c>
      <c r="BI94">
        <v>4</v>
      </c>
      <c r="BJ94">
        <v>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-1</v>
      </c>
      <c r="BS94">
        <v>0</v>
      </c>
      <c r="BT94">
        <v>0</v>
      </c>
      <c r="BU94">
        <v>-3</v>
      </c>
      <c r="BV94">
        <v>-2</v>
      </c>
      <c r="BW94">
        <v>-2</v>
      </c>
      <c r="BX94">
        <v>1</v>
      </c>
      <c r="BY94">
        <v>0</v>
      </c>
      <c r="BZ94">
        <v>0</v>
      </c>
      <c r="CA94">
        <v>0</v>
      </c>
      <c r="CB94">
        <v>2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3</v>
      </c>
      <c r="CI94">
        <v>0</v>
      </c>
    </row>
    <row r="95" spans="1:94" x14ac:dyDescent="0.2">
      <c r="A95" s="38">
        <v>900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-2</v>
      </c>
      <c r="AS95">
        <v>-1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-1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6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56</v>
      </c>
      <c r="CI95">
        <v>0</v>
      </c>
    </row>
    <row r="96" spans="1:94" x14ac:dyDescent="0.2">
      <c r="A96" s="38">
        <v>1000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-1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2</v>
      </c>
      <c r="BI96">
        <v>1</v>
      </c>
      <c r="BJ96">
        <v>1</v>
      </c>
      <c r="BK96">
        <v>1</v>
      </c>
      <c r="BL96">
        <v>0</v>
      </c>
      <c r="BM96">
        <v>3</v>
      </c>
      <c r="BN96">
        <v>0</v>
      </c>
      <c r="BO96">
        <v>0</v>
      </c>
      <c r="BP96">
        <v>0</v>
      </c>
      <c r="BQ96">
        <v>7</v>
      </c>
      <c r="BR96">
        <v>0</v>
      </c>
      <c r="BS96">
        <v>0</v>
      </c>
      <c r="BT96">
        <v>2</v>
      </c>
      <c r="BU96">
        <v>2</v>
      </c>
      <c r="BV96">
        <v>1</v>
      </c>
      <c r="BW96">
        <v>-2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2</v>
      </c>
      <c r="CH96">
        <v>46</v>
      </c>
      <c r="CI96">
        <v>0</v>
      </c>
    </row>
    <row r="97" spans="1:94" x14ac:dyDescent="0.2">
      <c r="A97" s="38">
        <v>1100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2</v>
      </c>
      <c r="AX97">
        <v>1</v>
      </c>
      <c r="AY97">
        <v>0</v>
      </c>
      <c r="AZ97">
        <v>0</v>
      </c>
      <c r="BA97">
        <v>2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3</v>
      </c>
      <c r="BH97">
        <v>0</v>
      </c>
      <c r="BI97">
        <v>0</v>
      </c>
      <c r="BJ97">
        <v>7</v>
      </c>
      <c r="BK97">
        <v>0</v>
      </c>
      <c r="BL97">
        <v>-3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33</v>
      </c>
      <c r="CI97">
        <v>0</v>
      </c>
    </row>
    <row r="98" spans="1:94" x14ac:dyDescent="0.2">
      <c r="A98" s="38">
        <v>1200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-1</v>
      </c>
      <c r="AU98">
        <v>0</v>
      </c>
      <c r="AV98">
        <v>0</v>
      </c>
      <c r="AW98">
        <v>0</v>
      </c>
      <c r="AX98">
        <v>2</v>
      </c>
      <c r="AY98">
        <v>-1</v>
      </c>
      <c r="AZ98">
        <v>0</v>
      </c>
      <c r="BA98">
        <v>1</v>
      </c>
      <c r="BB98">
        <v>0</v>
      </c>
      <c r="BC98">
        <v>1</v>
      </c>
      <c r="BD98">
        <v>1</v>
      </c>
      <c r="BE98">
        <v>0</v>
      </c>
      <c r="BF98">
        <v>3</v>
      </c>
      <c r="BG98">
        <v>1</v>
      </c>
      <c r="BH98">
        <v>4</v>
      </c>
      <c r="BI98">
        <v>2</v>
      </c>
      <c r="BJ98">
        <v>3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14</v>
      </c>
      <c r="BR98">
        <v>0</v>
      </c>
      <c r="BS98">
        <v>0</v>
      </c>
      <c r="BT98">
        <v>0</v>
      </c>
      <c r="BU98">
        <v>65</v>
      </c>
      <c r="BV98">
        <v>1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19</v>
      </c>
      <c r="CI98">
        <v>0</v>
      </c>
      <c r="CJ98">
        <v>1</v>
      </c>
    </row>
    <row r="99" spans="1:94" x14ac:dyDescent="0.2">
      <c r="A99" s="38">
        <v>1300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U99">
        <v>0</v>
      </c>
      <c r="AV99">
        <v>0</v>
      </c>
      <c r="AW99">
        <v>0</v>
      </c>
      <c r="AX99">
        <v>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14</v>
      </c>
      <c r="BG99">
        <v>-3</v>
      </c>
      <c r="BH99">
        <v>2</v>
      </c>
      <c r="BI99">
        <v>18</v>
      </c>
      <c r="BJ99">
        <v>0</v>
      </c>
      <c r="BK99">
        <v>3</v>
      </c>
      <c r="BL99">
        <v>4</v>
      </c>
      <c r="BM99">
        <v>5</v>
      </c>
      <c r="BN99">
        <v>0</v>
      </c>
      <c r="BO99">
        <v>0</v>
      </c>
      <c r="BP99">
        <v>0</v>
      </c>
      <c r="BQ99">
        <v>10</v>
      </c>
      <c r="BR99">
        <v>0</v>
      </c>
      <c r="BS99">
        <v>0</v>
      </c>
      <c r="BT99">
        <v>3</v>
      </c>
      <c r="BU99">
        <v>65</v>
      </c>
      <c r="BV99">
        <v>3</v>
      </c>
      <c r="BW99">
        <v>2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14</v>
      </c>
      <c r="CI99">
        <v>3</v>
      </c>
      <c r="CJ99">
        <v>0</v>
      </c>
    </row>
    <row r="100" spans="1:94" x14ac:dyDescent="0.2">
      <c r="A100" s="38">
        <v>1400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U100">
        <v>0</v>
      </c>
      <c r="AV100">
        <v>0</v>
      </c>
      <c r="AW100">
        <v>2</v>
      </c>
      <c r="AX100">
        <v>3</v>
      </c>
      <c r="AY100">
        <v>0</v>
      </c>
      <c r="AZ100">
        <v>0</v>
      </c>
      <c r="BA100">
        <v>0</v>
      </c>
      <c r="BB100">
        <v>3</v>
      </c>
      <c r="BC100">
        <v>1</v>
      </c>
      <c r="BD100">
        <v>-1</v>
      </c>
      <c r="BE100">
        <v>7</v>
      </c>
      <c r="BF100">
        <v>1</v>
      </c>
      <c r="BG100">
        <v>1</v>
      </c>
      <c r="BH100">
        <v>7</v>
      </c>
      <c r="BI100">
        <v>20</v>
      </c>
      <c r="BJ100">
        <v>1</v>
      </c>
      <c r="BK100">
        <v>1</v>
      </c>
      <c r="BL100">
        <v>0</v>
      </c>
      <c r="BM100">
        <v>-3</v>
      </c>
      <c r="BN100">
        <v>0</v>
      </c>
      <c r="BO100">
        <v>0</v>
      </c>
      <c r="BP100">
        <v>0</v>
      </c>
      <c r="BQ100">
        <v>9</v>
      </c>
      <c r="BR100">
        <v>0</v>
      </c>
      <c r="BS100">
        <v>4</v>
      </c>
      <c r="BT100">
        <v>0</v>
      </c>
      <c r="BU100">
        <v>82</v>
      </c>
      <c r="BV100">
        <v>8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</v>
      </c>
      <c r="CI100">
        <v>1</v>
      </c>
      <c r="CJ100">
        <v>2</v>
      </c>
    </row>
    <row r="101" spans="1:94" x14ac:dyDescent="0.2">
      <c r="A101" s="38">
        <v>1500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5</v>
      </c>
      <c r="AS101">
        <v>2</v>
      </c>
      <c r="AU101">
        <v>2</v>
      </c>
      <c r="AV101">
        <v>0</v>
      </c>
      <c r="AW101">
        <v>0</v>
      </c>
      <c r="AX101">
        <v>5</v>
      </c>
      <c r="AY101">
        <v>-1</v>
      </c>
      <c r="AZ101">
        <v>0</v>
      </c>
      <c r="BA101">
        <v>-1</v>
      </c>
      <c r="BB101">
        <v>1</v>
      </c>
      <c r="BC101">
        <v>4</v>
      </c>
      <c r="BD101">
        <v>3</v>
      </c>
      <c r="BE101">
        <v>11</v>
      </c>
      <c r="BF101">
        <v>29</v>
      </c>
      <c r="BG101">
        <v>1</v>
      </c>
      <c r="BH101">
        <v>3</v>
      </c>
      <c r="BI101">
        <v>0</v>
      </c>
      <c r="BJ101">
        <v>6</v>
      </c>
      <c r="BK101">
        <v>-1</v>
      </c>
      <c r="BL101">
        <v>-1</v>
      </c>
      <c r="BM101">
        <v>11</v>
      </c>
      <c r="BN101">
        <v>0</v>
      </c>
      <c r="BO101">
        <v>13</v>
      </c>
      <c r="BP101">
        <v>0</v>
      </c>
      <c r="BQ101">
        <v>22</v>
      </c>
      <c r="BR101">
        <v>0</v>
      </c>
      <c r="BS101">
        <v>0</v>
      </c>
      <c r="BT101">
        <v>0</v>
      </c>
      <c r="BU101">
        <v>169</v>
      </c>
      <c r="BV101">
        <v>7</v>
      </c>
      <c r="BW101">
        <v>2</v>
      </c>
      <c r="BX101">
        <v>0</v>
      </c>
      <c r="BY101">
        <v>0</v>
      </c>
      <c r="BZ101">
        <v>0</v>
      </c>
      <c r="CA101">
        <v>2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7</v>
      </c>
      <c r="CI101">
        <v>3</v>
      </c>
      <c r="CJ101">
        <v>0</v>
      </c>
    </row>
    <row r="102" spans="1:94" x14ac:dyDescent="0.2">
      <c r="A102" s="38">
        <v>1600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1</v>
      </c>
      <c r="AH102">
        <v>0</v>
      </c>
      <c r="AI102">
        <v>0</v>
      </c>
      <c r="AJ102">
        <v>0</v>
      </c>
      <c r="AK102">
        <v>1</v>
      </c>
      <c r="AL102">
        <v>3</v>
      </c>
      <c r="AM102">
        <v>0</v>
      </c>
      <c r="AN102">
        <v>0</v>
      </c>
      <c r="AO102">
        <v>0</v>
      </c>
      <c r="AP102">
        <v>2</v>
      </c>
      <c r="AQ102">
        <v>1</v>
      </c>
      <c r="AR102">
        <v>0</v>
      </c>
      <c r="AS102">
        <v>6</v>
      </c>
      <c r="AT102">
        <v>0</v>
      </c>
      <c r="AU102">
        <v>4</v>
      </c>
      <c r="AV102">
        <v>2</v>
      </c>
      <c r="AW102">
        <v>0</v>
      </c>
      <c r="AX102">
        <v>5</v>
      </c>
      <c r="AY102">
        <v>4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30</v>
      </c>
      <c r="BF102">
        <v>5</v>
      </c>
      <c r="BG102">
        <v>2</v>
      </c>
      <c r="BH102">
        <v>52</v>
      </c>
      <c r="BI102">
        <v>7</v>
      </c>
      <c r="BJ102">
        <v>3</v>
      </c>
      <c r="BK102">
        <v>11</v>
      </c>
      <c r="BL102">
        <v>0</v>
      </c>
      <c r="BM102">
        <v>0</v>
      </c>
      <c r="BN102">
        <v>3</v>
      </c>
      <c r="BO102">
        <v>1</v>
      </c>
      <c r="BP102">
        <v>0</v>
      </c>
      <c r="BQ102">
        <v>70</v>
      </c>
      <c r="BR102">
        <v>0</v>
      </c>
      <c r="BS102">
        <v>0</v>
      </c>
      <c r="BT102">
        <v>0</v>
      </c>
      <c r="BU102">
        <v>12</v>
      </c>
      <c r="BV102">
        <v>3</v>
      </c>
      <c r="BW102">
        <v>4</v>
      </c>
      <c r="BX102">
        <v>2</v>
      </c>
      <c r="BY102">
        <v>0</v>
      </c>
      <c r="BZ102">
        <v>0</v>
      </c>
      <c r="CA102">
        <v>4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3</v>
      </c>
      <c r="CI102">
        <v>0</v>
      </c>
      <c r="CJ102">
        <v>0</v>
      </c>
    </row>
    <row r="103" spans="1:94" x14ac:dyDescent="0.2">
      <c r="A103" s="38">
        <v>1700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6</v>
      </c>
      <c r="AK103">
        <v>2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6</v>
      </c>
      <c r="AR103">
        <v>0</v>
      </c>
      <c r="AS103">
        <v>7</v>
      </c>
      <c r="AT103">
        <v>0</v>
      </c>
      <c r="AU103">
        <v>0</v>
      </c>
      <c r="AV103">
        <v>4</v>
      </c>
      <c r="AW103">
        <v>0</v>
      </c>
      <c r="AX103">
        <v>21</v>
      </c>
      <c r="AY103">
        <v>3</v>
      </c>
      <c r="AZ103">
        <v>1</v>
      </c>
      <c r="BA103">
        <v>2</v>
      </c>
      <c r="BB103">
        <v>0</v>
      </c>
      <c r="BC103">
        <v>2</v>
      </c>
      <c r="BD103">
        <v>20</v>
      </c>
      <c r="BE103">
        <v>3</v>
      </c>
      <c r="BF103">
        <v>0</v>
      </c>
      <c r="BG103">
        <v>59</v>
      </c>
      <c r="BH103">
        <v>30</v>
      </c>
      <c r="BI103">
        <v>2</v>
      </c>
      <c r="BJ103">
        <v>10</v>
      </c>
      <c r="BK103">
        <v>0</v>
      </c>
      <c r="BL103">
        <v>0</v>
      </c>
      <c r="BM103">
        <v>-3</v>
      </c>
      <c r="BN103">
        <v>8</v>
      </c>
      <c r="BO103">
        <v>4</v>
      </c>
      <c r="BP103">
        <v>4</v>
      </c>
      <c r="BQ103">
        <v>14</v>
      </c>
      <c r="BR103">
        <v>2</v>
      </c>
      <c r="BS103">
        <v>0</v>
      </c>
      <c r="BT103">
        <v>0</v>
      </c>
      <c r="BU103">
        <v>39</v>
      </c>
      <c r="BV103">
        <v>1</v>
      </c>
      <c r="BW103">
        <v>5</v>
      </c>
      <c r="BX103">
        <v>0</v>
      </c>
      <c r="BY103">
        <v>0</v>
      </c>
      <c r="BZ103">
        <v>1</v>
      </c>
      <c r="CA103">
        <v>0</v>
      </c>
      <c r="CB103">
        <v>3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94" x14ac:dyDescent="0.2">
      <c r="A104" s="38">
        <v>1800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</v>
      </c>
      <c r="AH104">
        <v>1</v>
      </c>
      <c r="AI104">
        <v>0</v>
      </c>
      <c r="AJ104">
        <v>2</v>
      </c>
      <c r="AK104">
        <v>4</v>
      </c>
      <c r="AL104">
        <v>1</v>
      </c>
      <c r="AM104">
        <v>0</v>
      </c>
      <c r="AN104">
        <v>4</v>
      </c>
      <c r="AO104">
        <v>1</v>
      </c>
      <c r="AP104">
        <v>1</v>
      </c>
      <c r="AQ104">
        <v>0</v>
      </c>
      <c r="AR104">
        <v>4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40</v>
      </c>
      <c r="AY104">
        <v>1</v>
      </c>
      <c r="AZ104">
        <v>1</v>
      </c>
      <c r="BA104">
        <v>4</v>
      </c>
      <c r="BB104">
        <v>2</v>
      </c>
      <c r="BC104">
        <v>2</v>
      </c>
      <c r="BD104">
        <v>9</v>
      </c>
      <c r="BE104">
        <v>11</v>
      </c>
      <c r="BF104">
        <v>55</v>
      </c>
      <c r="BG104">
        <v>0</v>
      </c>
      <c r="BH104">
        <v>23</v>
      </c>
      <c r="BI104">
        <v>1</v>
      </c>
      <c r="BJ104">
        <v>1</v>
      </c>
      <c r="BK104">
        <v>2</v>
      </c>
      <c r="BL104">
        <v>0</v>
      </c>
      <c r="BM104">
        <v>10</v>
      </c>
      <c r="BN104">
        <v>12</v>
      </c>
      <c r="BO104">
        <v>5</v>
      </c>
      <c r="BP104">
        <v>0</v>
      </c>
      <c r="BQ104">
        <v>23</v>
      </c>
      <c r="BR104">
        <v>0</v>
      </c>
      <c r="BS104">
        <v>1</v>
      </c>
      <c r="BT104">
        <v>0</v>
      </c>
      <c r="BU104">
        <v>7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20</v>
      </c>
      <c r="CI104">
        <v>4</v>
      </c>
      <c r="CJ104">
        <v>0</v>
      </c>
    </row>
    <row r="105" spans="1:94" x14ac:dyDescent="0.2">
      <c r="A105" s="38">
        <v>1900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8</v>
      </c>
      <c r="AK105">
        <v>0</v>
      </c>
      <c r="AL105">
        <v>1</v>
      </c>
      <c r="AM105">
        <v>9</v>
      </c>
      <c r="AN105">
        <v>1</v>
      </c>
      <c r="AO105">
        <v>1</v>
      </c>
      <c r="AP105">
        <v>1</v>
      </c>
      <c r="AQ105">
        <v>2</v>
      </c>
      <c r="AR105">
        <v>17</v>
      </c>
      <c r="AS105">
        <v>2</v>
      </c>
      <c r="AT105">
        <v>1</v>
      </c>
      <c r="AU105">
        <v>0</v>
      </c>
      <c r="AV105">
        <v>0</v>
      </c>
      <c r="AW105">
        <v>4</v>
      </c>
      <c r="AX105">
        <v>8</v>
      </c>
      <c r="AY105">
        <v>6</v>
      </c>
      <c r="AZ105">
        <v>6</v>
      </c>
      <c r="BA105">
        <v>2</v>
      </c>
      <c r="BB105">
        <v>4</v>
      </c>
      <c r="BC105">
        <v>0</v>
      </c>
      <c r="BD105">
        <v>4</v>
      </c>
      <c r="BE105">
        <v>0</v>
      </c>
      <c r="BF105">
        <v>-1</v>
      </c>
      <c r="BG105">
        <v>53</v>
      </c>
      <c r="BH105">
        <v>21</v>
      </c>
      <c r="BI105">
        <v>0</v>
      </c>
      <c r="BJ105">
        <v>0</v>
      </c>
      <c r="BK105">
        <v>4</v>
      </c>
      <c r="BL105">
        <v>0</v>
      </c>
      <c r="BM105">
        <v>5</v>
      </c>
      <c r="BN105">
        <v>3</v>
      </c>
      <c r="BO105">
        <v>0</v>
      </c>
      <c r="BP105">
        <v>11</v>
      </c>
      <c r="BQ105">
        <v>12</v>
      </c>
      <c r="BR105">
        <v>0</v>
      </c>
      <c r="BS105">
        <v>0</v>
      </c>
      <c r="BT105">
        <v>0</v>
      </c>
      <c r="BU105">
        <v>25</v>
      </c>
      <c r="BV105">
        <v>1</v>
      </c>
      <c r="BW105">
        <v>1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7</v>
      </c>
      <c r="CI105">
        <v>1</v>
      </c>
      <c r="CJ105">
        <v>0</v>
      </c>
    </row>
    <row r="106" spans="1:94" x14ac:dyDescent="0.2">
      <c r="A106" s="38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1</v>
      </c>
      <c r="AK106">
        <v>3</v>
      </c>
      <c r="AL106">
        <v>1</v>
      </c>
      <c r="AM106">
        <v>0</v>
      </c>
      <c r="AN106">
        <v>4</v>
      </c>
      <c r="AO106">
        <v>0</v>
      </c>
      <c r="AP106">
        <v>0</v>
      </c>
      <c r="AQ106">
        <v>23</v>
      </c>
      <c r="AR106">
        <v>4</v>
      </c>
      <c r="AS106">
        <v>7</v>
      </c>
      <c r="AT106">
        <v>2</v>
      </c>
      <c r="AU106">
        <v>3</v>
      </c>
      <c r="AV106">
        <v>3</v>
      </c>
      <c r="AW106">
        <v>0</v>
      </c>
      <c r="AX106">
        <v>6</v>
      </c>
      <c r="AY106">
        <v>2</v>
      </c>
      <c r="AZ106">
        <v>-1</v>
      </c>
      <c r="BA106">
        <v>4</v>
      </c>
      <c r="BB106">
        <v>9</v>
      </c>
      <c r="BC106">
        <v>2</v>
      </c>
      <c r="BD106">
        <v>0</v>
      </c>
      <c r="BE106">
        <v>0</v>
      </c>
      <c r="BF106">
        <v>7</v>
      </c>
      <c r="BG106">
        <v>5</v>
      </c>
      <c r="BH106">
        <v>13</v>
      </c>
      <c r="BI106">
        <v>0</v>
      </c>
      <c r="BJ106">
        <v>1</v>
      </c>
      <c r="BK106">
        <v>0</v>
      </c>
      <c r="BL106">
        <v>0</v>
      </c>
      <c r="BM106">
        <v>22</v>
      </c>
      <c r="BN106">
        <v>0</v>
      </c>
      <c r="BO106">
        <v>-1</v>
      </c>
      <c r="BP106">
        <v>31</v>
      </c>
      <c r="BQ106">
        <v>13</v>
      </c>
      <c r="BR106">
        <v>0</v>
      </c>
      <c r="BS106">
        <v>0</v>
      </c>
      <c r="BT106">
        <v>0</v>
      </c>
      <c r="BU106">
        <v>12</v>
      </c>
      <c r="BV106">
        <v>0</v>
      </c>
      <c r="BW106">
        <v>1</v>
      </c>
      <c r="BX106">
        <v>0</v>
      </c>
      <c r="BY106">
        <v>0</v>
      </c>
      <c r="BZ106">
        <v>9</v>
      </c>
      <c r="CA106">
        <v>0</v>
      </c>
      <c r="CB106">
        <v>0</v>
      </c>
      <c r="CC106">
        <v>10</v>
      </c>
      <c r="CD106">
        <v>0</v>
      </c>
      <c r="CE106">
        <v>0</v>
      </c>
      <c r="CF106">
        <v>0</v>
      </c>
      <c r="CG106">
        <v>0</v>
      </c>
      <c r="CH106">
        <v>4</v>
      </c>
      <c r="CI106">
        <v>3</v>
      </c>
    </row>
    <row r="107" spans="1:94" x14ac:dyDescent="0.2">
      <c r="A107" s="38">
        <v>2100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3</v>
      </c>
      <c r="AI107">
        <v>1</v>
      </c>
      <c r="AJ107">
        <v>0</v>
      </c>
      <c r="AK107">
        <v>1</v>
      </c>
      <c r="AL107">
        <v>2</v>
      </c>
      <c r="AM107">
        <v>1</v>
      </c>
      <c r="AN107">
        <v>4</v>
      </c>
      <c r="AO107">
        <v>2</v>
      </c>
      <c r="AP107">
        <v>2</v>
      </c>
      <c r="AQ107">
        <v>19</v>
      </c>
      <c r="AR107">
        <v>11</v>
      </c>
      <c r="AS107">
        <v>17</v>
      </c>
      <c r="AT107">
        <v>0</v>
      </c>
      <c r="AU107">
        <v>2</v>
      </c>
      <c r="AV107">
        <v>0</v>
      </c>
      <c r="AW107">
        <v>0</v>
      </c>
      <c r="AX107">
        <v>11</v>
      </c>
      <c r="AY107">
        <v>1</v>
      </c>
      <c r="AZ107">
        <v>4</v>
      </c>
      <c r="BA107">
        <v>0</v>
      </c>
      <c r="BB107">
        <v>16</v>
      </c>
      <c r="BC107">
        <v>1</v>
      </c>
      <c r="BD107">
        <v>3</v>
      </c>
      <c r="BE107">
        <v>0</v>
      </c>
      <c r="BF107">
        <v>0</v>
      </c>
      <c r="BG107">
        <v>1</v>
      </c>
      <c r="BH107">
        <v>1</v>
      </c>
      <c r="BI107">
        <v>0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43</v>
      </c>
      <c r="BR107">
        <v>1</v>
      </c>
      <c r="BS107">
        <v>0</v>
      </c>
      <c r="BT107">
        <v>0</v>
      </c>
      <c r="BU107">
        <v>1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-1</v>
      </c>
      <c r="CD107">
        <v>0</v>
      </c>
      <c r="CE107">
        <v>0</v>
      </c>
      <c r="CF107">
        <v>0</v>
      </c>
      <c r="CG107">
        <v>11</v>
      </c>
      <c r="CH107">
        <v>1</v>
      </c>
      <c r="CI107">
        <v>0</v>
      </c>
    </row>
    <row r="108" spans="1:94" x14ac:dyDescent="0.2">
      <c r="A108" s="38">
        <v>2200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5</v>
      </c>
      <c r="AG108">
        <v>0</v>
      </c>
      <c r="AH108">
        <v>3</v>
      </c>
      <c r="AI108">
        <v>1</v>
      </c>
      <c r="AJ108">
        <v>0</v>
      </c>
      <c r="AK108">
        <v>1</v>
      </c>
      <c r="AL108">
        <v>2</v>
      </c>
      <c r="AM108">
        <v>1</v>
      </c>
      <c r="AN108">
        <v>0</v>
      </c>
      <c r="AO108">
        <v>4</v>
      </c>
      <c r="AP108">
        <v>1</v>
      </c>
      <c r="AQ108">
        <v>3</v>
      </c>
      <c r="AR108">
        <v>11</v>
      </c>
      <c r="AS108">
        <v>17</v>
      </c>
      <c r="AT108">
        <v>0</v>
      </c>
      <c r="AU108">
        <v>4</v>
      </c>
      <c r="AV108">
        <v>1</v>
      </c>
      <c r="AW108">
        <v>1</v>
      </c>
      <c r="AX108">
        <v>3</v>
      </c>
      <c r="AY108">
        <v>1</v>
      </c>
      <c r="AZ108">
        <v>1</v>
      </c>
      <c r="BA108">
        <v>0</v>
      </c>
      <c r="BB108">
        <v>5</v>
      </c>
      <c r="BC108">
        <v>1</v>
      </c>
      <c r="BD108">
        <v>0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20</v>
      </c>
      <c r="BR108">
        <v>0</v>
      </c>
      <c r="BS108">
        <v>0</v>
      </c>
      <c r="BT108">
        <v>0</v>
      </c>
      <c r="BU108">
        <v>5</v>
      </c>
      <c r="BV108">
        <v>0</v>
      </c>
      <c r="BW108">
        <v>4</v>
      </c>
      <c r="BX108">
        <v>-6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13</v>
      </c>
      <c r="CH108">
        <v>12</v>
      </c>
      <c r="CI108">
        <v>6</v>
      </c>
    </row>
    <row r="109" spans="1:94" x14ac:dyDescent="0.2">
      <c r="A109" s="38">
        <v>2300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4</v>
      </c>
      <c r="AG109">
        <v>0</v>
      </c>
      <c r="AH109">
        <v>1</v>
      </c>
      <c r="AI109">
        <v>10</v>
      </c>
      <c r="AJ109">
        <v>8</v>
      </c>
      <c r="AK109">
        <v>2</v>
      </c>
      <c r="AL109">
        <v>1</v>
      </c>
      <c r="AM109">
        <v>0</v>
      </c>
      <c r="AN109">
        <v>3</v>
      </c>
      <c r="AO109">
        <v>6</v>
      </c>
      <c r="AP109">
        <v>0</v>
      </c>
      <c r="AQ109">
        <v>17</v>
      </c>
      <c r="AR109">
        <v>4</v>
      </c>
      <c r="AS109">
        <v>1</v>
      </c>
      <c r="AT109">
        <v>0</v>
      </c>
      <c r="AU109">
        <v>3</v>
      </c>
      <c r="AV109">
        <v>1</v>
      </c>
      <c r="AW109">
        <v>2</v>
      </c>
      <c r="AX109">
        <v>2</v>
      </c>
      <c r="AY109">
        <v>3</v>
      </c>
      <c r="AZ109">
        <v>3</v>
      </c>
      <c r="BA109">
        <v>1</v>
      </c>
      <c r="BB109">
        <v>10</v>
      </c>
      <c r="BC109">
        <v>0</v>
      </c>
      <c r="BD109">
        <v>4</v>
      </c>
      <c r="BE109">
        <v>0</v>
      </c>
      <c r="BF109">
        <v>5</v>
      </c>
      <c r="BG109">
        <v>13</v>
      </c>
      <c r="BH109">
        <v>0</v>
      </c>
      <c r="BI109">
        <v>2</v>
      </c>
      <c r="BJ109">
        <v>0</v>
      </c>
      <c r="BK109">
        <v>1</v>
      </c>
      <c r="BL109">
        <v>2</v>
      </c>
      <c r="BM109">
        <v>0</v>
      </c>
      <c r="BN109">
        <v>-1</v>
      </c>
      <c r="BO109">
        <v>43</v>
      </c>
      <c r="BP109">
        <v>41</v>
      </c>
      <c r="BQ109">
        <v>29</v>
      </c>
      <c r="BR109">
        <v>-30</v>
      </c>
      <c r="BS109">
        <v>1</v>
      </c>
      <c r="BT109">
        <v>8</v>
      </c>
      <c r="BU109">
        <v>-2</v>
      </c>
      <c r="BV109">
        <v>0</v>
      </c>
      <c r="BW109">
        <v>4</v>
      </c>
      <c r="BX109">
        <v>-5</v>
      </c>
      <c r="BY109">
        <v>-1</v>
      </c>
      <c r="BZ109">
        <v>-4</v>
      </c>
      <c r="CA109">
        <v>-4</v>
      </c>
      <c r="CB109">
        <v>-1</v>
      </c>
      <c r="CC109">
        <v>4</v>
      </c>
      <c r="CD109">
        <v>5</v>
      </c>
      <c r="CE109">
        <v>8</v>
      </c>
      <c r="CF109">
        <v>1</v>
      </c>
      <c r="CG109">
        <v>71</v>
      </c>
      <c r="CH109">
        <v>19</v>
      </c>
      <c r="CI109">
        <v>6</v>
      </c>
    </row>
    <row r="110" spans="1:94" x14ac:dyDescent="0.2">
      <c r="A110" t="s">
        <v>43</v>
      </c>
      <c r="B110">
        <f>SUM(B86:B109)</f>
        <v>0</v>
      </c>
      <c r="C110">
        <f t="shared" ref="C110:BN110" si="10">SUM(C86:C109)</f>
        <v>0</v>
      </c>
      <c r="D110">
        <f t="shared" si="10"/>
        <v>0</v>
      </c>
      <c r="E110">
        <f t="shared" si="10"/>
        <v>0</v>
      </c>
      <c r="F110">
        <f t="shared" si="10"/>
        <v>0</v>
      </c>
      <c r="G110">
        <f t="shared" si="10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  <c r="T110">
        <f t="shared" si="10"/>
        <v>0</v>
      </c>
      <c r="U110">
        <f t="shared" si="10"/>
        <v>0</v>
      </c>
      <c r="V110">
        <f t="shared" si="10"/>
        <v>0</v>
      </c>
      <c r="W110">
        <f t="shared" si="10"/>
        <v>1</v>
      </c>
      <c r="X110">
        <f t="shared" ref="X110" si="11">SUM(X86:X109)</f>
        <v>0</v>
      </c>
      <c r="Y110">
        <f t="shared" ref="Y110" si="12">SUM(Y86:Y109)</f>
        <v>0</v>
      </c>
      <c r="Z110">
        <f t="shared" ref="Z110" si="13">SUM(Z86:Z109)</f>
        <v>1</v>
      </c>
      <c r="AA110">
        <f t="shared" ref="AA110" si="14">SUM(AA86:AA109)</f>
        <v>1</v>
      </c>
      <c r="AB110">
        <f t="shared" ref="AB110" si="15">SUM(AB86:AB109)</f>
        <v>0</v>
      </c>
      <c r="AC110">
        <f t="shared" si="10"/>
        <v>6</v>
      </c>
      <c r="AD110">
        <f t="shared" si="10"/>
        <v>10</v>
      </c>
      <c r="AE110">
        <f t="shared" si="10"/>
        <v>2</v>
      </c>
      <c r="AF110">
        <f t="shared" si="10"/>
        <v>11</v>
      </c>
      <c r="AG110">
        <f t="shared" si="10"/>
        <v>6</v>
      </c>
      <c r="AH110">
        <f t="shared" si="10"/>
        <v>10</v>
      </c>
      <c r="AI110">
        <f t="shared" si="10"/>
        <v>13</v>
      </c>
      <c r="AJ110">
        <f t="shared" si="10"/>
        <v>26</v>
      </c>
      <c r="AK110">
        <f t="shared" si="10"/>
        <v>26</v>
      </c>
      <c r="AL110">
        <f t="shared" si="10"/>
        <v>15</v>
      </c>
      <c r="AM110">
        <f t="shared" si="10"/>
        <v>13</v>
      </c>
      <c r="AN110">
        <f t="shared" si="10"/>
        <v>22</v>
      </c>
      <c r="AO110">
        <f t="shared" si="10"/>
        <v>16</v>
      </c>
      <c r="AP110">
        <f t="shared" si="10"/>
        <v>26</v>
      </c>
      <c r="AQ110">
        <f t="shared" si="10"/>
        <v>84</v>
      </c>
      <c r="AR110">
        <f t="shared" si="10"/>
        <v>76</v>
      </c>
      <c r="AS110">
        <f t="shared" si="10"/>
        <v>82</v>
      </c>
      <c r="AT110">
        <f t="shared" si="10"/>
        <v>19</v>
      </c>
      <c r="AU110">
        <f t="shared" si="10"/>
        <v>48</v>
      </c>
      <c r="AV110">
        <f t="shared" si="10"/>
        <v>36</v>
      </c>
      <c r="AW110">
        <f t="shared" si="10"/>
        <v>29</v>
      </c>
      <c r="AX110">
        <f t="shared" si="10"/>
        <v>151</v>
      </c>
      <c r="AY110">
        <f t="shared" si="10"/>
        <v>30</v>
      </c>
      <c r="AZ110">
        <f t="shared" si="10"/>
        <v>20</v>
      </c>
      <c r="BA110">
        <f t="shared" si="10"/>
        <v>33</v>
      </c>
      <c r="BB110">
        <f t="shared" si="10"/>
        <v>75</v>
      </c>
      <c r="BC110">
        <f t="shared" si="10"/>
        <v>50</v>
      </c>
      <c r="BD110">
        <f t="shared" si="10"/>
        <v>76</v>
      </c>
      <c r="BE110">
        <f t="shared" si="10"/>
        <v>123</v>
      </c>
      <c r="BF110">
        <f t="shared" si="10"/>
        <v>166</v>
      </c>
      <c r="BG110">
        <f t="shared" si="10"/>
        <v>247</v>
      </c>
      <c r="BH110">
        <f t="shared" si="10"/>
        <v>248</v>
      </c>
      <c r="BI110">
        <f t="shared" si="10"/>
        <v>93</v>
      </c>
      <c r="BJ110">
        <f t="shared" si="10"/>
        <v>40</v>
      </c>
      <c r="BK110">
        <f t="shared" si="10"/>
        <v>43</v>
      </c>
      <c r="BL110">
        <f t="shared" si="10"/>
        <v>40</v>
      </c>
      <c r="BM110">
        <f t="shared" si="10"/>
        <v>75</v>
      </c>
      <c r="BN110">
        <f t="shared" si="10"/>
        <v>49</v>
      </c>
      <c r="BO110">
        <f t="shared" ref="BO110:CP110" si="16">SUM(BO86:BO109)</f>
        <v>148</v>
      </c>
      <c r="BP110">
        <f t="shared" si="16"/>
        <v>205</v>
      </c>
      <c r="BQ110">
        <f t="shared" si="16"/>
        <v>403</v>
      </c>
      <c r="BR110">
        <f t="shared" si="16"/>
        <v>-49</v>
      </c>
      <c r="BS110">
        <f t="shared" si="16"/>
        <v>32</v>
      </c>
      <c r="BT110">
        <f t="shared" si="16"/>
        <v>16</v>
      </c>
      <c r="BU110">
        <f t="shared" si="16"/>
        <v>605</v>
      </c>
      <c r="BV110">
        <f t="shared" si="16"/>
        <v>24</v>
      </c>
      <c r="BW110">
        <f t="shared" si="16"/>
        <v>23</v>
      </c>
      <c r="BX110">
        <f t="shared" si="16"/>
        <v>9</v>
      </c>
      <c r="BY110">
        <f t="shared" si="16"/>
        <v>-52</v>
      </c>
      <c r="BZ110">
        <f t="shared" si="16"/>
        <v>-5</v>
      </c>
      <c r="CA110">
        <f t="shared" ref="CA110" si="17">SUM(CA86:CA109)</f>
        <v>16</v>
      </c>
      <c r="CB110">
        <f t="shared" ref="CB110" si="18">SUM(CB86:CB109)</f>
        <v>38</v>
      </c>
      <c r="CC110">
        <f t="shared" ref="CC110" si="19">SUM(CC86:CC109)</f>
        <v>36</v>
      </c>
      <c r="CD110">
        <f t="shared" si="16"/>
        <v>28</v>
      </c>
      <c r="CE110">
        <f t="shared" si="16"/>
        <v>47</v>
      </c>
      <c r="CF110">
        <f t="shared" si="16"/>
        <v>51</v>
      </c>
      <c r="CG110">
        <f t="shared" si="16"/>
        <v>124</v>
      </c>
      <c r="CH110">
        <f t="shared" si="16"/>
        <v>413</v>
      </c>
      <c r="CI110">
        <f t="shared" si="16"/>
        <v>53</v>
      </c>
      <c r="CJ110">
        <f t="shared" si="16"/>
        <v>12</v>
      </c>
      <c r="CK110">
        <f t="shared" si="16"/>
        <v>0</v>
      </c>
      <c r="CL110">
        <f t="shared" si="16"/>
        <v>0</v>
      </c>
      <c r="CM110">
        <f t="shared" si="16"/>
        <v>0</v>
      </c>
      <c r="CN110">
        <f t="shared" si="16"/>
        <v>0</v>
      </c>
      <c r="CO110">
        <f t="shared" si="16"/>
        <v>0</v>
      </c>
      <c r="CP110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2005</vt:lpstr>
      <vt:lpstr>King exp counts and SE 2005</vt:lpstr>
      <vt:lpstr> Chum hourly counts 2005</vt:lpstr>
      <vt:lpstr>Chum exp counts and SE 2005</vt:lpstr>
      <vt:lpstr>Pink hourly counts 2005</vt:lpstr>
      <vt:lpstr>Pink exp counts and SE 2005</vt:lpstr>
      <vt:lpstr>Coho hourly counts 2005</vt:lpstr>
      <vt:lpstr>Coho exp counts and SE 2005</vt:lpstr>
      <vt:lpstr>Sheet1</vt:lpstr>
      <vt:lpstr>' Chum hourly counts 2005'!Print_Area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Leon, Justin J M (DFG)</cp:lastModifiedBy>
  <dcterms:created xsi:type="dcterms:W3CDTF">2016-03-02T19:11:21Z</dcterms:created>
  <dcterms:modified xsi:type="dcterms:W3CDTF">2020-02-18T19:12:17Z</dcterms:modified>
</cp:coreProperties>
</file>