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Salmon\Standard errors\PPA analysis\Kwiniuk River\"/>
    </mc:Choice>
  </mc:AlternateContent>
  <xr:revisionPtr revIDLastSave="0" documentId="13_ncr:1_{4D8F0960-0CBD-4439-AAD2-5F79C255E463}" xr6:coauthVersionLast="45" xr6:coauthVersionMax="45" xr10:uidLastSave="{00000000-0000-0000-0000-000000000000}"/>
  <bookViews>
    <workbookView xWindow="2295" yWindow="2295" windowWidth="11865" windowHeight="9060" tabRatio="731" firstSheet="6" activeTab="8" xr2:uid="{00000000-000D-0000-FFFF-FFFF00000000}"/>
  </bookViews>
  <sheets>
    <sheet name="SpeciesDaily&amp;Cumulative'08(done" sheetId="1" r:id="rId1"/>
    <sheet name="Climate ('08)" sheetId="7" r:id="rId2"/>
    <sheet name="Exp.Chums ('08) DONE" sheetId="56" r:id="rId3"/>
    <sheet name="Chum Proportions 2008" sheetId="57" r:id="rId4"/>
    <sheet name="Hourly Chums ('08)" sheetId="25" r:id="rId5"/>
    <sheet name=" Exp. Pinks ('08) DONE" sheetId="54" r:id="rId6"/>
    <sheet name="Pink Proportions 2008" sheetId="58" r:id="rId7"/>
    <sheet name="Hourly Pinks" sheetId="26" r:id="rId8"/>
    <sheet name="Exp. Kings ('08) DONE" sheetId="53" r:id="rId9"/>
    <sheet name="King Proportions 2008" sheetId="59" r:id="rId10"/>
    <sheet name="Hourly Kings" sheetId="50" r:id="rId11"/>
    <sheet name="Exp.Cohos ('08) DONE" sheetId="52" r:id="rId12"/>
    <sheet name="Coho Proportions 2008" sheetId="60" r:id="rId13"/>
    <sheet name="Hourly Cohos" sheetId="35" r:id="rId14"/>
    <sheet name="Expanded Dollies ('08) NOT USED" sheetId="51" r:id="rId15"/>
    <sheet name="Hourly Dollys" sheetId="36" r:id="rId16"/>
  </sheets>
  <definedNames>
    <definedName name="North" hidden="1">{#N/A,#N/A,TRUE,"Cumulative Salmon Passage";#N/A,#N/A,TRUE,"Expanded chums";#N/A,#N/A,TRUE,"Expanded pinks";#N/A,#N/A,TRUE,"Expanded kings";#N/A,#N/A,TRUE,"Expanded coho";#N/A,#N/A,TRUE,"Daily chums";#N/A,#N/A,TRUE,"Daily pinks";#N/A,#N/A,TRUE,"Daily kings";#N/A,#N/A,TRUE,"Daily coho";#N/A,#N/A,TRUE,"Location map";#N/A,#N/A,TRUE,"Cumulative chart";#N/A,#N/A,TRUE,"Pink charts";#N/A,#N/A,TRUE,"King charts";#N/A,#N/A,TRUE,"Coho charts"}</definedName>
    <definedName name="_xlnm.Print_Area" localSheetId="5">' Exp. Pinks (''08) DONE'!#REF!</definedName>
    <definedName name="_xlnm.Print_Area" localSheetId="1">'Climate (''08)'!$A$1:$I$85</definedName>
    <definedName name="_xlnm.Print_Area" localSheetId="11">'Exp.Cohos (''08) DONE'!#REF!</definedName>
    <definedName name="_xlnm.Print_Area" localSheetId="14">'Expanded Dollies (''08) NOT USED'!$A$1:$AA$88</definedName>
    <definedName name="_xlnm.Print_Area" localSheetId="4">'Hourly Chums (''08)'!$A$1:$AA$89</definedName>
    <definedName name="_xlnm.Print_Area" localSheetId="13">'Hourly Cohos'!$A$1:$AA$91</definedName>
    <definedName name="_xlnm.Print_Area" localSheetId="15">'Hourly Dollys'!$A$1:$AA$89</definedName>
    <definedName name="_xlnm.Print_Area" localSheetId="7" xml:space="preserve">                   'Hourly Pinks'!$A$1:$AA$86</definedName>
    <definedName name="_xlnm.Print_Area" localSheetId="0">'SpeciesDaily&amp;Cumulative''08(done'!$A$82:$M$82</definedName>
    <definedName name="wrn.Eldorado._.Tower._.Report._.1995." hidden="1">{#N/A,#N/A,TRUE,"Cumulative Salmon Passage";#N/A,#N/A,TRUE,"Expanded chums";#N/A,#N/A,TRUE,"Expanded pinks";#N/A,#N/A,TRUE,"Expanded kings";#N/A,#N/A,TRUE,"Expanded coho";#N/A,#N/A,TRUE,"Daily chums";#N/A,#N/A,TRUE,"Daily pinks";#N/A,#N/A,TRUE,"Daily kings";#N/A,#N/A,TRUE,"Daily coho";#N/A,#N/A,TRUE,"Location map";#N/A,#N/A,TRUE,"Cumulative chart";#N/A,#N/A,TRUE,"Pink charts";#N/A,#N/A,TRUE,"King charts";#N/A,#N/A,TRUE,"Coho charts"}</definedName>
    <definedName name="wrn.Niukluk._.Tower._.Project._.Report._.1995." localSheetId="5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iukluk._.Tower._.Project._.Report._.1995." localSheetId="8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iukluk._.Tower._.Project._.Report._.1995." localSheetId="11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iukluk._.Tower._.Project._.Report._.1995." localSheetId="14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iukluk._.Tower._.Project._.Report._.1995." localSheetId="7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iukluk._.Tower._.Project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ome._.Tower._.Report._.1995." localSheetId="5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  <definedName name="wrn.Nome._.Tower._.Report._.1995." localSheetId="8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  <definedName name="wrn.Nome._.Tower._.Report._.1995." localSheetId="11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  <definedName name="wrn.Nome._.Tower._.Report._.1995." localSheetId="14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  <definedName name="wrn.Nome._.Tower._.Report._.1995." localSheetId="7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  <definedName name="wrn.Nome._.Tower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54" l="1"/>
  <c r="L23" i="52" l="1"/>
  <c r="M23" i="52"/>
  <c r="N23" i="52"/>
  <c r="O23" i="52"/>
  <c r="P23" i="52"/>
  <c r="Q23" i="52"/>
  <c r="R23" i="52"/>
  <c r="K23" i="52"/>
  <c r="AB23" i="52" s="1"/>
  <c r="AB23" i="53"/>
  <c r="L23" i="54"/>
  <c r="N23" i="54"/>
  <c r="O23" i="54"/>
  <c r="P23" i="54"/>
  <c r="Q23" i="54"/>
  <c r="R23" i="54"/>
  <c r="K23" i="54"/>
  <c r="B90" i="60"/>
  <c r="Y82" i="60"/>
  <c r="X82" i="60"/>
  <c r="W82" i="60"/>
  <c r="V82" i="60"/>
  <c r="U82" i="60"/>
  <c r="T82" i="60"/>
  <c r="S82" i="60"/>
  <c r="R82" i="60"/>
  <c r="Q82" i="60"/>
  <c r="P82" i="60"/>
  <c r="O82" i="60"/>
  <c r="N82" i="60"/>
  <c r="M82" i="60"/>
  <c r="L82" i="60"/>
  <c r="K82" i="60"/>
  <c r="J82" i="60"/>
  <c r="I82" i="60"/>
  <c r="H82" i="60"/>
  <c r="G82" i="60"/>
  <c r="F82" i="60"/>
  <c r="E82" i="60"/>
  <c r="D82" i="60"/>
  <c r="C82" i="60"/>
  <c r="B82" i="60"/>
  <c r="AA81" i="60"/>
  <c r="AA80" i="60"/>
  <c r="AA79" i="60"/>
  <c r="AA78" i="60"/>
  <c r="AA77" i="60"/>
  <c r="AA76" i="60"/>
  <c r="AA75" i="60"/>
  <c r="AA74" i="60"/>
  <c r="AA73" i="60"/>
  <c r="AA72" i="60"/>
  <c r="AA71" i="60"/>
  <c r="AA70" i="60"/>
  <c r="AA69" i="60"/>
  <c r="AA68" i="60"/>
  <c r="AA67" i="60"/>
  <c r="AA66" i="60"/>
  <c r="AA65" i="60"/>
  <c r="AA64" i="60"/>
  <c r="AA63" i="60"/>
  <c r="AA62" i="60"/>
  <c r="AA61" i="60"/>
  <c r="AA60" i="60"/>
  <c r="AA59" i="60"/>
  <c r="AA58" i="60"/>
  <c r="AA57" i="60"/>
  <c r="AA56" i="60"/>
  <c r="AA55" i="60"/>
  <c r="AA54" i="60"/>
  <c r="AA53" i="60"/>
  <c r="AA52" i="60"/>
  <c r="AA51" i="60"/>
  <c r="AA50" i="60"/>
  <c r="AA49" i="60"/>
  <c r="AA48" i="60"/>
  <c r="AA47" i="60"/>
  <c r="AA46" i="60"/>
  <c r="AA45" i="60"/>
  <c r="AA44" i="60"/>
  <c r="AA43" i="60"/>
  <c r="AA42" i="60"/>
  <c r="AA41" i="60"/>
  <c r="AA40" i="60"/>
  <c r="AA39" i="60"/>
  <c r="AA38" i="60"/>
  <c r="AA37" i="60"/>
  <c r="AA36" i="60"/>
  <c r="AA35" i="60"/>
  <c r="AA34" i="60"/>
  <c r="AA33" i="60"/>
  <c r="AA32" i="60"/>
  <c r="AA31" i="60"/>
  <c r="AA30" i="60"/>
  <c r="AA29" i="60"/>
  <c r="AA28" i="60"/>
  <c r="AA27" i="60"/>
  <c r="AA26" i="60"/>
  <c r="AA25" i="60"/>
  <c r="AA24" i="60"/>
  <c r="AA23" i="60"/>
  <c r="AA22" i="60"/>
  <c r="AA21" i="60"/>
  <c r="AA20" i="60"/>
  <c r="AA19" i="60"/>
  <c r="AA18" i="60"/>
  <c r="AA17" i="60"/>
  <c r="AA16" i="60"/>
  <c r="AA15" i="60"/>
  <c r="AA14" i="60"/>
  <c r="AA13" i="60"/>
  <c r="AA12" i="60"/>
  <c r="AA11" i="60"/>
  <c r="AA10" i="60"/>
  <c r="AA9" i="60"/>
  <c r="AA8" i="60"/>
  <c r="AA7" i="60"/>
  <c r="AA6" i="60"/>
  <c r="AA5" i="60"/>
  <c r="B90" i="59"/>
  <c r="Y82" i="59"/>
  <c r="X82" i="59"/>
  <c r="W82" i="59"/>
  <c r="V82" i="59"/>
  <c r="U82" i="59"/>
  <c r="T82" i="59"/>
  <c r="S82" i="59"/>
  <c r="R82" i="59"/>
  <c r="Q82" i="59"/>
  <c r="P82" i="59"/>
  <c r="O82" i="59"/>
  <c r="N82" i="59"/>
  <c r="M82" i="59"/>
  <c r="L82" i="59"/>
  <c r="K82" i="59"/>
  <c r="J82" i="59"/>
  <c r="I82" i="59"/>
  <c r="H82" i="59"/>
  <c r="G82" i="59"/>
  <c r="F82" i="59"/>
  <c r="E82" i="59"/>
  <c r="D82" i="59"/>
  <c r="C82" i="59"/>
  <c r="B82" i="59"/>
  <c r="AA81" i="59"/>
  <c r="AA80" i="59"/>
  <c r="AA79" i="59"/>
  <c r="AA78" i="59"/>
  <c r="AA77" i="59"/>
  <c r="AA76" i="59"/>
  <c r="AA75" i="59"/>
  <c r="AA74" i="59"/>
  <c r="AA73" i="59"/>
  <c r="AA72" i="59"/>
  <c r="AA71" i="59"/>
  <c r="AA70" i="59"/>
  <c r="AA69" i="59"/>
  <c r="AA68" i="59"/>
  <c r="AA67" i="59"/>
  <c r="AA66" i="59"/>
  <c r="AA65" i="59"/>
  <c r="AA64" i="59"/>
  <c r="AA63" i="59"/>
  <c r="AA62" i="59"/>
  <c r="AA61" i="59"/>
  <c r="AA60" i="59"/>
  <c r="AA59" i="59"/>
  <c r="AA58" i="59"/>
  <c r="AA57" i="59"/>
  <c r="AA56" i="59"/>
  <c r="AA55" i="59"/>
  <c r="AA54" i="59"/>
  <c r="AA53" i="59"/>
  <c r="AA52" i="59"/>
  <c r="AA51" i="59"/>
  <c r="AA50" i="59"/>
  <c r="AA49" i="59"/>
  <c r="AA48" i="59"/>
  <c r="AA47" i="59"/>
  <c r="AA46" i="59"/>
  <c r="AA45" i="59"/>
  <c r="AA44" i="59"/>
  <c r="AA43" i="59"/>
  <c r="AA42" i="59"/>
  <c r="AA41" i="59"/>
  <c r="AA40" i="59"/>
  <c r="AA39" i="59"/>
  <c r="AA38" i="59"/>
  <c r="AA37" i="59"/>
  <c r="AA36" i="59"/>
  <c r="AA35" i="59"/>
  <c r="AA34" i="59"/>
  <c r="AA33" i="59"/>
  <c r="AA32" i="59"/>
  <c r="AA31" i="59"/>
  <c r="AA30" i="59"/>
  <c r="AA29" i="59"/>
  <c r="AA28" i="59"/>
  <c r="AA27" i="59"/>
  <c r="AA26" i="59"/>
  <c r="AA25" i="59"/>
  <c r="AA24" i="59"/>
  <c r="AA23" i="59"/>
  <c r="AA22" i="59"/>
  <c r="AA21" i="59"/>
  <c r="AA20" i="59"/>
  <c r="AA19" i="59"/>
  <c r="AA18" i="59"/>
  <c r="AA17" i="59"/>
  <c r="AA16" i="59"/>
  <c r="AA15" i="59"/>
  <c r="AA14" i="59"/>
  <c r="AA13" i="59"/>
  <c r="AA12" i="59"/>
  <c r="AA11" i="59"/>
  <c r="AA10" i="59"/>
  <c r="AA9" i="59"/>
  <c r="AA8" i="59"/>
  <c r="AA7" i="59"/>
  <c r="AA6" i="59"/>
  <c r="AA5" i="59"/>
  <c r="B90" i="58"/>
  <c r="Y82" i="58"/>
  <c r="X82" i="58"/>
  <c r="W82" i="58"/>
  <c r="V82" i="58"/>
  <c r="U82" i="58"/>
  <c r="T82" i="58"/>
  <c r="S82" i="58"/>
  <c r="R82" i="58"/>
  <c r="Q82" i="58"/>
  <c r="P82" i="58"/>
  <c r="O82" i="58"/>
  <c r="N82" i="58"/>
  <c r="M82" i="58"/>
  <c r="L82" i="58"/>
  <c r="K82" i="58"/>
  <c r="J82" i="58"/>
  <c r="I82" i="58"/>
  <c r="H82" i="58"/>
  <c r="G82" i="58"/>
  <c r="F82" i="58"/>
  <c r="E82" i="58"/>
  <c r="D82" i="58"/>
  <c r="C82" i="58"/>
  <c r="B82" i="58"/>
  <c r="AA81" i="58"/>
  <c r="AA80" i="58"/>
  <c r="AA79" i="58"/>
  <c r="AA78" i="58"/>
  <c r="AA77" i="58"/>
  <c r="AA76" i="58"/>
  <c r="AA75" i="58"/>
  <c r="AA74" i="58"/>
  <c r="AA73" i="58"/>
  <c r="AA72" i="58"/>
  <c r="AA71" i="58"/>
  <c r="AA70" i="58"/>
  <c r="AA69" i="58"/>
  <c r="AA68" i="58"/>
  <c r="AA67" i="58"/>
  <c r="AA66" i="58"/>
  <c r="AA65" i="58"/>
  <c r="AA64" i="58"/>
  <c r="AA63" i="58"/>
  <c r="AA62" i="58"/>
  <c r="AA61" i="58"/>
  <c r="AA60" i="58"/>
  <c r="AA59" i="58"/>
  <c r="AA58" i="58"/>
  <c r="AA57" i="58"/>
  <c r="AA56" i="58"/>
  <c r="AA55" i="58"/>
  <c r="AA54" i="58"/>
  <c r="AA53" i="58"/>
  <c r="AA52" i="58"/>
  <c r="AA51" i="58"/>
  <c r="AA50" i="58"/>
  <c r="AA49" i="58"/>
  <c r="AA48" i="58"/>
  <c r="AA47" i="58"/>
  <c r="AA46" i="58"/>
  <c r="AA45" i="58"/>
  <c r="AA44" i="58"/>
  <c r="AA43" i="58"/>
  <c r="AA42" i="58"/>
  <c r="AA41" i="58"/>
  <c r="AA40" i="58"/>
  <c r="AA39" i="58"/>
  <c r="AA38" i="58"/>
  <c r="AA37" i="58"/>
  <c r="AA36" i="58"/>
  <c r="AA35" i="58"/>
  <c r="AA34" i="58"/>
  <c r="AA33" i="58"/>
  <c r="AA32" i="58"/>
  <c r="AA31" i="58"/>
  <c r="AA30" i="58"/>
  <c r="AA29" i="58"/>
  <c r="AA28" i="58"/>
  <c r="AA27" i="58"/>
  <c r="AA26" i="58"/>
  <c r="AA25" i="58"/>
  <c r="AA24" i="58"/>
  <c r="AA23" i="58"/>
  <c r="AA22" i="58"/>
  <c r="AA21" i="58"/>
  <c r="AA20" i="58"/>
  <c r="AA19" i="58"/>
  <c r="AA18" i="58"/>
  <c r="AA17" i="58"/>
  <c r="AA16" i="58"/>
  <c r="AA15" i="58"/>
  <c r="AA14" i="58"/>
  <c r="AA13" i="58"/>
  <c r="AA12" i="58"/>
  <c r="AA11" i="58"/>
  <c r="AA10" i="58"/>
  <c r="AA9" i="58"/>
  <c r="AA8" i="58"/>
  <c r="AA7" i="58"/>
  <c r="AA6" i="58"/>
  <c r="AA5" i="58"/>
  <c r="B90" i="57"/>
  <c r="Y82" i="57"/>
  <c r="X82" i="57"/>
  <c r="W82" i="57"/>
  <c r="V82" i="57"/>
  <c r="U82" i="57"/>
  <c r="T82" i="57"/>
  <c r="S82" i="57"/>
  <c r="R82" i="57"/>
  <c r="Q82" i="57"/>
  <c r="P82" i="57"/>
  <c r="O82" i="57"/>
  <c r="N82" i="57"/>
  <c r="M82" i="57"/>
  <c r="L82" i="57"/>
  <c r="K82" i="57"/>
  <c r="J82" i="57"/>
  <c r="I82" i="57"/>
  <c r="H82" i="57"/>
  <c r="G82" i="57"/>
  <c r="F82" i="57"/>
  <c r="E82" i="57"/>
  <c r="D82" i="57"/>
  <c r="C82" i="57"/>
  <c r="B82" i="57"/>
  <c r="AA81" i="57"/>
  <c r="AA80" i="57"/>
  <c r="AA79" i="57"/>
  <c r="AA78" i="57"/>
  <c r="AA77" i="57"/>
  <c r="AA76" i="57"/>
  <c r="AA75" i="57"/>
  <c r="AA74" i="57"/>
  <c r="AA73" i="57"/>
  <c r="AA72" i="57"/>
  <c r="AA71" i="57"/>
  <c r="AA70" i="57"/>
  <c r="AA69" i="57"/>
  <c r="AA68" i="57"/>
  <c r="AA67" i="57"/>
  <c r="AA66" i="57"/>
  <c r="AA65" i="57"/>
  <c r="AA64" i="57"/>
  <c r="AA63" i="57"/>
  <c r="AA62" i="57"/>
  <c r="AA61" i="57"/>
  <c r="AA60" i="57"/>
  <c r="AA59" i="57"/>
  <c r="AA58" i="57"/>
  <c r="AA57" i="57"/>
  <c r="AA56" i="57"/>
  <c r="AA55" i="57"/>
  <c r="AA54" i="57"/>
  <c r="AA53" i="57"/>
  <c r="AA52" i="57"/>
  <c r="AA51" i="57"/>
  <c r="AA50" i="57"/>
  <c r="AA49" i="57"/>
  <c r="AA48" i="57"/>
  <c r="AA47" i="57"/>
  <c r="AA46" i="57"/>
  <c r="AA45" i="57"/>
  <c r="AA44" i="57"/>
  <c r="AA43" i="57"/>
  <c r="AA42" i="57"/>
  <c r="AA41" i="57"/>
  <c r="AA40" i="57"/>
  <c r="AA39" i="57"/>
  <c r="AA38" i="57"/>
  <c r="AA37" i="57"/>
  <c r="AA36" i="57"/>
  <c r="AA35" i="57"/>
  <c r="AA34" i="57"/>
  <c r="AA33" i="57"/>
  <c r="AA32" i="57"/>
  <c r="AA31" i="57"/>
  <c r="AA30" i="57"/>
  <c r="AA29" i="57"/>
  <c r="AA28" i="57"/>
  <c r="AA27" i="57"/>
  <c r="AA26" i="57"/>
  <c r="AA24" i="57"/>
  <c r="AA23" i="57"/>
  <c r="AA22" i="57"/>
  <c r="AA21" i="57"/>
  <c r="AA20" i="57"/>
  <c r="AA19" i="57"/>
  <c r="AA18" i="57"/>
  <c r="AA17" i="57"/>
  <c r="AA16" i="57"/>
  <c r="AA15" i="57"/>
  <c r="AA14" i="57"/>
  <c r="AA13" i="57"/>
  <c r="AA12" i="57"/>
  <c r="AA11" i="57"/>
  <c r="AA10" i="57"/>
  <c r="AA9" i="57"/>
  <c r="AA8" i="57"/>
  <c r="AA7" i="57"/>
  <c r="AA6" i="57"/>
  <c r="AA5" i="57"/>
  <c r="AA82" i="60" l="1"/>
  <c r="B83" i="60" s="1"/>
  <c r="I83" i="60"/>
  <c r="Q83" i="60"/>
  <c r="S83" i="60"/>
  <c r="Y83" i="60"/>
  <c r="AA82" i="59"/>
  <c r="B83" i="59" s="1"/>
  <c r="AA82" i="58"/>
  <c r="X83" i="58" s="1"/>
  <c r="AA25" i="57"/>
  <c r="AA82" i="57" s="1"/>
  <c r="I83" i="58" l="1"/>
  <c r="Y83" i="58"/>
  <c r="Q83" i="58"/>
  <c r="X83" i="60"/>
  <c r="H83" i="60"/>
  <c r="J83" i="58"/>
  <c r="W83" i="60"/>
  <c r="O83" i="60"/>
  <c r="G83" i="60"/>
  <c r="V83" i="60"/>
  <c r="N83" i="60"/>
  <c r="F83" i="60"/>
  <c r="P83" i="60"/>
  <c r="U83" i="60"/>
  <c r="M83" i="60"/>
  <c r="E83" i="60"/>
  <c r="T83" i="60"/>
  <c r="L83" i="60"/>
  <c r="D83" i="60"/>
  <c r="K83" i="60"/>
  <c r="C83" i="60"/>
  <c r="R83" i="60"/>
  <c r="J83" i="60"/>
  <c r="I83" i="59"/>
  <c r="Y83" i="59"/>
  <c r="P83" i="59"/>
  <c r="Q83" i="59"/>
  <c r="X83" i="59"/>
  <c r="H83" i="59"/>
  <c r="U83" i="59"/>
  <c r="M83" i="59"/>
  <c r="E83" i="59"/>
  <c r="T83" i="59"/>
  <c r="L83" i="59"/>
  <c r="D83" i="59"/>
  <c r="W83" i="59"/>
  <c r="S83" i="59"/>
  <c r="O83" i="59"/>
  <c r="K83" i="59"/>
  <c r="G83" i="59"/>
  <c r="C83" i="59"/>
  <c r="V83" i="59"/>
  <c r="R83" i="59"/>
  <c r="N83" i="59"/>
  <c r="J83" i="59"/>
  <c r="F83" i="59"/>
  <c r="U83" i="58"/>
  <c r="M83" i="58"/>
  <c r="B83" i="58"/>
  <c r="R83" i="58"/>
  <c r="W83" i="58"/>
  <c r="S83" i="58"/>
  <c r="O83" i="58"/>
  <c r="K83" i="58"/>
  <c r="E83" i="58"/>
  <c r="F83" i="58"/>
  <c r="N83" i="58"/>
  <c r="V83" i="58"/>
  <c r="G83" i="58"/>
  <c r="C83" i="58"/>
  <c r="D83" i="58"/>
  <c r="H83" i="58"/>
  <c r="L83" i="58"/>
  <c r="P83" i="58"/>
  <c r="T83" i="58"/>
  <c r="V83" i="57"/>
  <c r="R83" i="57"/>
  <c r="N83" i="57"/>
  <c r="J83" i="57"/>
  <c r="F83" i="57"/>
  <c r="X83" i="57"/>
  <c r="T83" i="57"/>
  <c r="P83" i="57"/>
  <c r="L83" i="57"/>
  <c r="H83" i="57"/>
  <c r="D83" i="57"/>
  <c r="B83" i="57"/>
  <c r="E83" i="57"/>
  <c r="I83" i="57"/>
  <c r="M83" i="57"/>
  <c r="Q83" i="57"/>
  <c r="U83" i="57"/>
  <c r="Y83" i="57"/>
  <c r="C83" i="57"/>
  <c r="G83" i="57"/>
  <c r="K83" i="57"/>
  <c r="O83" i="57"/>
  <c r="S83" i="57"/>
  <c r="W83" i="57"/>
  <c r="BC79" i="52" l="1"/>
  <c r="BB79" i="52"/>
  <c r="BA79" i="52"/>
  <c r="AZ79" i="52"/>
  <c r="AY79" i="52"/>
  <c r="AX79" i="52"/>
  <c r="AW79" i="52"/>
  <c r="AV79" i="52"/>
  <c r="AU79" i="52"/>
  <c r="AT79" i="52"/>
  <c r="AS79" i="52"/>
  <c r="AR79" i="52"/>
  <c r="AQ79" i="52"/>
  <c r="AP79" i="52"/>
  <c r="AO79" i="52"/>
  <c r="AN79" i="52"/>
  <c r="AM79" i="52"/>
  <c r="AL79" i="52"/>
  <c r="AK79" i="52"/>
  <c r="AJ79" i="52"/>
  <c r="AI79" i="52"/>
  <c r="AH79" i="52"/>
  <c r="AG79" i="52"/>
  <c r="AE79" i="52"/>
  <c r="AB79" i="52"/>
  <c r="BC78" i="52"/>
  <c r="BB78" i="52"/>
  <c r="BA78" i="52"/>
  <c r="AZ78" i="52"/>
  <c r="AY78" i="52"/>
  <c r="AX78" i="52"/>
  <c r="AW78" i="52"/>
  <c r="AV78" i="52"/>
  <c r="AU78" i="52"/>
  <c r="AT78" i="52"/>
  <c r="AS78" i="52"/>
  <c r="AR78" i="52"/>
  <c r="AQ78" i="52"/>
  <c r="AP78" i="52"/>
  <c r="AO78" i="52"/>
  <c r="AN78" i="52"/>
  <c r="AM78" i="52"/>
  <c r="AL78" i="52"/>
  <c r="AK78" i="52"/>
  <c r="AJ78" i="52"/>
  <c r="AI78" i="52"/>
  <c r="AH78" i="52"/>
  <c r="AG78" i="52"/>
  <c r="AE78" i="52"/>
  <c r="AB78" i="52"/>
  <c r="BC77" i="52"/>
  <c r="BB77" i="52"/>
  <c r="BA77" i="52"/>
  <c r="AZ77" i="52"/>
  <c r="AY77" i="52"/>
  <c r="AX77" i="52"/>
  <c r="AW77" i="52"/>
  <c r="AV77" i="52"/>
  <c r="AU77" i="52"/>
  <c r="AT77" i="52"/>
  <c r="AS77" i="52"/>
  <c r="AR77" i="52"/>
  <c r="AQ77" i="52"/>
  <c r="AP77" i="52"/>
  <c r="AO77" i="52"/>
  <c r="AN77" i="52"/>
  <c r="AM77" i="52"/>
  <c r="AL77" i="52"/>
  <c r="AK77" i="52"/>
  <c r="AJ77" i="52"/>
  <c r="AI77" i="52"/>
  <c r="AH77" i="52"/>
  <c r="AG77" i="52"/>
  <c r="AE77" i="52"/>
  <c r="AB77" i="52"/>
  <c r="BC76" i="52"/>
  <c r="BB76" i="52"/>
  <c r="BA76" i="52"/>
  <c r="AZ76" i="52"/>
  <c r="AY76" i="52"/>
  <c r="AX76" i="52"/>
  <c r="AW76" i="52"/>
  <c r="AV76" i="52"/>
  <c r="AU76" i="52"/>
  <c r="AT76" i="52"/>
  <c r="AS76" i="52"/>
  <c r="AR76" i="52"/>
  <c r="AQ76" i="52"/>
  <c r="AP76" i="52"/>
  <c r="AO76" i="52"/>
  <c r="AN76" i="52"/>
  <c r="AM76" i="52"/>
  <c r="AL76" i="52"/>
  <c r="AK76" i="52"/>
  <c r="AJ76" i="52"/>
  <c r="AI76" i="52"/>
  <c r="AH76" i="52"/>
  <c r="AG76" i="52"/>
  <c r="AE76" i="52"/>
  <c r="AB76" i="52"/>
  <c r="BC75" i="52"/>
  <c r="BB75" i="52"/>
  <c r="BA75" i="52"/>
  <c r="AZ75" i="52"/>
  <c r="AY75" i="52"/>
  <c r="AX75" i="52"/>
  <c r="AW75" i="52"/>
  <c r="AV75" i="52"/>
  <c r="AU75" i="52"/>
  <c r="AT75" i="52"/>
  <c r="AS75" i="52"/>
  <c r="AR75" i="52"/>
  <c r="AQ75" i="52"/>
  <c r="AP75" i="52"/>
  <c r="AO75" i="52"/>
  <c r="AN75" i="52"/>
  <c r="AM75" i="52"/>
  <c r="AL75" i="52"/>
  <c r="AK75" i="52"/>
  <c r="AJ75" i="52"/>
  <c r="AI75" i="52"/>
  <c r="AH75" i="52"/>
  <c r="AG75" i="52"/>
  <c r="AE75" i="52"/>
  <c r="AB75" i="52"/>
  <c r="BC74" i="52"/>
  <c r="BB74" i="52"/>
  <c r="BA74" i="52"/>
  <c r="AZ74" i="52"/>
  <c r="AY74" i="52"/>
  <c r="AX74" i="52"/>
  <c r="AW74" i="52"/>
  <c r="AV74" i="52"/>
  <c r="AU74" i="52"/>
  <c r="AT74" i="52"/>
  <c r="AS74" i="52"/>
  <c r="AR74" i="52"/>
  <c r="AQ74" i="52"/>
  <c r="AP74" i="52"/>
  <c r="AO74" i="52"/>
  <c r="AN74" i="52"/>
  <c r="AM74" i="52"/>
  <c r="AL74" i="52"/>
  <c r="AK74" i="52"/>
  <c r="AJ74" i="52"/>
  <c r="AI74" i="52"/>
  <c r="AH74" i="52"/>
  <c r="AG74" i="52"/>
  <c r="AE74" i="52"/>
  <c r="AB74" i="52"/>
  <c r="BC73" i="52"/>
  <c r="BB73" i="52"/>
  <c r="BA73" i="52"/>
  <c r="AZ73" i="52"/>
  <c r="AY73" i="52"/>
  <c r="AX73" i="52"/>
  <c r="AW73" i="52"/>
  <c r="AV73" i="52"/>
  <c r="AU73" i="52"/>
  <c r="AT73" i="52"/>
  <c r="AS73" i="52"/>
  <c r="AR73" i="52"/>
  <c r="AQ73" i="52"/>
  <c r="AP73" i="52"/>
  <c r="AO73" i="52"/>
  <c r="AN73" i="52"/>
  <c r="AM73" i="52"/>
  <c r="AL73" i="52"/>
  <c r="AK73" i="52"/>
  <c r="AJ73" i="52"/>
  <c r="AI73" i="52"/>
  <c r="AH73" i="52"/>
  <c r="AG73" i="52"/>
  <c r="AE73" i="52"/>
  <c r="AB73" i="52"/>
  <c r="BC72" i="52"/>
  <c r="BB72" i="52"/>
  <c r="BA72" i="52"/>
  <c r="AZ72" i="52"/>
  <c r="AY72" i="52"/>
  <c r="AX72" i="52"/>
  <c r="AW72" i="52"/>
  <c r="AV72" i="52"/>
  <c r="AU72" i="52"/>
  <c r="AT72" i="52"/>
  <c r="AS72" i="52"/>
  <c r="AR72" i="52"/>
  <c r="AQ72" i="52"/>
  <c r="AP72" i="52"/>
  <c r="AO72" i="52"/>
  <c r="AN72" i="52"/>
  <c r="AM72" i="52"/>
  <c r="AL72" i="52"/>
  <c r="AK72" i="52"/>
  <c r="AJ72" i="52"/>
  <c r="AI72" i="52"/>
  <c r="AH72" i="52"/>
  <c r="AG72" i="52"/>
  <c r="AE72" i="52"/>
  <c r="AB72" i="52"/>
  <c r="BC71" i="52"/>
  <c r="BB71" i="52"/>
  <c r="BA71" i="52"/>
  <c r="AZ71" i="52"/>
  <c r="AY71" i="52"/>
  <c r="AX71" i="52"/>
  <c r="AW71" i="52"/>
  <c r="AV71" i="52"/>
  <c r="AU71" i="52"/>
  <c r="AT71" i="52"/>
  <c r="AS71" i="52"/>
  <c r="AR71" i="52"/>
  <c r="AQ71" i="52"/>
  <c r="AP71" i="52"/>
  <c r="AO71" i="52"/>
  <c r="AN71" i="52"/>
  <c r="AM71" i="52"/>
  <c r="AL71" i="52"/>
  <c r="AK71" i="52"/>
  <c r="AJ71" i="52"/>
  <c r="AI71" i="52"/>
  <c r="AH71" i="52"/>
  <c r="AG71" i="52"/>
  <c r="AE71" i="52"/>
  <c r="AB71" i="52"/>
  <c r="BC70" i="52"/>
  <c r="BB70" i="52"/>
  <c r="BA70" i="52"/>
  <c r="AZ70" i="52"/>
  <c r="AY70" i="52"/>
  <c r="AX70" i="52"/>
  <c r="AW70" i="52"/>
  <c r="AV70" i="52"/>
  <c r="AU70" i="52"/>
  <c r="AT70" i="52"/>
  <c r="AS70" i="52"/>
  <c r="AR70" i="52"/>
  <c r="AQ70" i="52"/>
  <c r="AP70" i="52"/>
  <c r="AO70" i="52"/>
  <c r="AN70" i="52"/>
  <c r="AM70" i="52"/>
  <c r="AL70" i="52"/>
  <c r="AK70" i="52"/>
  <c r="AJ70" i="52"/>
  <c r="AI70" i="52"/>
  <c r="AH70" i="52"/>
  <c r="AG70" i="52"/>
  <c r="AE70" i="52"/>
  <c r="AB70" i="52"/>
  <c r="BC69" i="52"/>
  <c r="BB69" i="52"/>
  <c r="BA69" i="52"/>
  <c r="AZ69" i="52"/>
  <c r="AY69" i="52"/>
  <c r="AX69" i="52"/>
  <c r="AW69" i="52"/>
  <c r="AV69" i="52"/>
  <c r="AU69" i="52"/>
  <c r="AT69" i="52"/>
  <c r="AS69" i="52"/>
  <c r="AR69" i="52"/>
  <c r="AQ69" i="52"/>
  <c r="AP69" i="52"/>
  <c r="AO69" i="52"/>
  <c r="AN69" i="52"/>
  <c r="AM69" i="52"/>
  <c r="AL69" i="52"/>
  <c r="AK69" i="52"/>
  <c r="AJ69" i="52"/>
  <c r="AI69" i="52"/>
  <c r="AH69" i="52"/>
  <c r="AG69" i="52"/>
  <c r="AE69" i="52"/>
  <c r="AB69" i="52"/>
  <c r="BC68" i="52"/>
  <c r="BB68" i="52"/>
  <c r="BA68" i="52"/>
  <c r="AZ68" i="52"/>
  <c r="AY68" i="52"/>
  <c r="AX68" i="52"/>
  <c r="AW68" i="52"/>
  <c r="AV68" i="52"/>
  <c r="AU68" i="52"/>
  <c r="AT68" i="52"/>
  <c r="AS68" i="52"/>
  <c r="AR68" i="52"/>
  <c r="AQ68" i="52"/>
  <c r="AP68" i="52"/>
  <c r="AO68" i="52"/>
  <c r="AN68" i="52"/>
  <c r="AM68" i="52"/>
  <c r="AL68" i="52"/>
  <c r="AK68" i="52"/>
  <c r="AJ68" i="52"/>
  <c r="AI68" i="52"/>
  <c r="AH68" i="52"/>
  <c r="AG68" i="52"/>
  <c r="AE68" i="52"/>
  <c r="AB68" i="52"/>
  <c r="BC67" i="52"/>
  <c r="BB67" i="52"/>
  <c r="BA67" i="52"/>
  <c r="AZ67" i="52"/>
  <c r="AY67" i="52"/>
  <c r="AX67" i="52"/>
  <c r="AW67" i="52"/>
  <c r="AV67" i="52"/>
  <c r="AU67" i="52"/>
  <c r="AT67" i="52"/>
  <c r="AS67" i="52"/>
  <c r="AR67" i="52"/>
  <c r="AQ67" i="52"/>
  <c r="AP67" i="52"/>
  <c r="AO67" i="52"/>
  <c r="AN67" i="52"/>
  <c r="AM67" i="52"/>
  <c r="AL67" i="52"/>
  <c r="AK67" i="52"/>
  <c r="AJ67" i="52"/>
  <c r="AI67" i="52"/>
  <c r="AH67" i="52"/>
  <c r="AG67" i="52"/>
  <c r="AE67" i="52"/>
  <c r="AB67" i="52"/>
  <c r="BC66" i="52"/>
  <c r="BB66" i="52"/>
  <c r="BA66" i="52"/>
  <c r="AZ66" i="52"/>
  <c r="AY66" i="52"/>
  <c r="AX66" i="52"/>
  <c r="AW66" i="52"/>
  <c r="AV66" i="52"/>
  <c r="AU66" i="52"/>
  <c r="AT66" i="52"/>
  <c r="AS66" i="52"/>
  <c r="AR66" i="52"/>
  <c r="AQ66" i="52"/>
  <c r="AP66" i="52"/>
  <c r="AO66" i="52"/>
  <c r="AN66" i="52"/>
  <c r="AM66" i="52"/>
  <c r="AL66" i="52"/>
  <c r="AK66" i="52"/>
  <c r="AJ66" i="52"/>
  <c r="AI66" i="52"/>
  <c r="AH66" i="52"/>
  <c r="AG66" i="52"/>
  <c r="AE66" i="52"/>
  <c r="AB66" i="52"/>
  <c r="BC65" i="52"/>
  <c r="BB65" i="52"/>
  <c r="BA65" i="52"/>
  <c r="AZ65" i="52"/>
  <c r="AY65" i="52"/>
  <c r="AX65" i="52"/>
  <c r="AW65" i="52"/>
  <c r="AV65" i="52"/>
  <c r="AU65" i="52"/>
  <c r="AT65" i="52"/>
  <c r="AS65" i="52"/>
  <c r="AR65" i="52"/>
  <c r="AQ65" i="52"/>
  <c r="AP65" i="52"/>
  <c r="AO65" i="52"/>
  <c r="AN65" i="52"/>
  <c r="AM65" i="52"/>
  <c r="AL65" i="52"/>
  <c r="AK65" i="52"/>
  <c r="AJ65" i="52"/>
  <c r="AI65" i="52"/>
  <c r="AH65" i="52"/>
  <c r="AG65" i="52"/>
  <c r="AE65" i="52"/>
  <c r="AB65" i="52"/>
  <c r="BC64" i="52"/>
  <c r="BB64" i="52"/>
  <c r="BA64" i="52"/>
  <c r="AZ64" i="52"/>
  <c r="AY64" i="52"/>
  <c r="AX64" i="52"/>
  <c r="AW64" i="52"/>
  <c r="AV64" i="52"/>
  <c r="AU64" i="52"/>
  <c r="AT64" i="52"/>
  <c r="AS64" i="52"/>
  <c r="AR64" i="52"/>
  <c r="AQ64" i="52"/>
  <c r="AP64" i="52"/>
  <c r="AO64" i="52"/>
  <c r="AN64" i="52"/>
  <c r="AM64" i="52"/>
  <c r="AL64" i="52"/>
  <c r="AK64" i="52"/>
  <c r="AJ64" i="52"/>
  <c r="AI64" i="52"/>
  <c r="AH64" i="52"/>
  <c r="AG64" i="52"/>
  <c r="AE64" i="52"/>
  <c r="AB64" i="52"/>
  <c r="BC63" i="52"/>
  <c r="BB63" i="52"/>
  <c r="BA63" i="52"/>
  <c r="AZ63" i="52"/>
  <c r="AY63" i="52"/>
  <c r="AX63" i="52"/>
  <c r="AW63" i="52"/>
  <c r="AV63" i="52"/>
  <c r="AU63" i="52"/>
  <c r="AT63" i="52"/>
  <c r="AS63" i="52"/>
  <c r="AR63" i="52"/>
  <c r="AQ63" i="52"/>
  <c r="AP63" i="52"/>
  <c r="AO63" i="52"/>
  <c r="AN63" i="52"/>
  <c r="AM63" i="52"/>
  <c r="AL63" i="52"/>
  <c r="AK63" i="52"/>
  <c r="AJ63" i="52"/>
  <c r="AI63" i="52"/>
  <c r="AH63" i="52"/>
  <c r="AG63" i="52"/>
  <c r="AE63" i="52"/>
  <c r="AB63" i="52"/>
  <c r="BC62" i="52"/>
  <c r="BB62" i="52"/>
  <c r="BA62" i="52"/>
  <c r="AZ62" i="52"/>
  <c r="AY62" i="52"/>
  <c r="AX62" i="52"/>
  <c r="AW62" i="52"/>
  <c r="AV62" i="52"/>
  <c r="AU62" i="52"/>
  <c r="AT62" i="52"/>
  <c r="AS62" i="52"/>
  <c r="AR62" i="52"/>
  <c r="AQ62" i="52"/>
  <c r="AP62" i="52"/>
  <c r="AO62" i="52"/>
  <c r="AN62" i="52"/>
  <c r="AM62" i="52"/>
  <c r="AL62" i="52"/>
  <c r="AK62" i="52"/>
  <c r="AJ62" i="52"/>
  <c r="AI62" i="52"/>
  <c r="AH62" i="52"/>
  <c r="AG62" i="52"/>
  <c r="AE62" i="52"/>
  <c r="AB62" i="52"/>
  <c r="BC61" i="52"/>
  <c r="BB61" i="52"/>
  <c r="BA61" i="52"/>
  <c r="AZ61" i="52"/>
  <c r="AY61" i="52"/>
  <c r="AX61" i="52"/>
  <c r="AW61" i="52"/>
  <c r="AV61" i="52"/>
  <c r="AU61" i="52"/>
  <c r="AT61" i="52"/>
  <c r="AS61" i="52"/>
  <c r="AR61" i="52"/>
  <c r="AQ61" i="52"/>
  <c r="AP61" i="52"/>
  <c r="AO61" i="52"/>
  <c r="AN61" i="52"/>
  <c r="AM61" i="52"/>
  <c r="AL61" i="52"/>
  <c r="AK61" i="52"/>
  <c r="AJ61" i="52"/>
  <c r="AI61" i="52"/>
  <c r="AH61" i="52"/>
  <c r="AG61" i="52"/>
  <c r="AE61" i="52"/>
  <c r="AB61" i="52"/>
  <c r="BC60" i="52"/>
  <c r="BB60" i="52"/>
  <c r="BA60" i="52"/>
  <c r="AZ60" i="52"/>
  <c r="AY60" i="52"/>
  <c r="AX60" i="52"/>
  <c r="AW60" i="52"/>
  <c r="AV60" i="52"/>
  <c r="AU60" i="52"/>
  <c r="AT60" i="52"/>
  <c r="AS60" i="52"/>
  <c r="AR60" i="52"/>
  <c r="AQ60" i="52"/>
  <c r="AP60" i="52"/>
  <c r="AO60" i="52"/>
  <c r="AN60" i="52"/>
  <c r="AM60" i="52"/>
  <c r="AL60" i="52"/>
  <c r="AK60" i="52"/>
  <c r="AJ60" i="52"/>
  <c r="AI60" i="52"/>
  <c r="AH60" i="52"/>
  <c r="AG60" i="52"/>
  <c r="AE60" i="52"/>
  <c r="AB60" i="52"/>
  <c r="BC59" i="52"/>
  <c r="BB59" i="52"/>
  <c r="BA59" i="52"/>
  <c r="AZ59" i="52"/>
  <c r="AY59" i="52"/>
  <c r="AX59" i="52"/>
  <c r="AW59" i="52"/>
  <c r="AV59" i="52"/>
  <c r="AU59" i="52"/>
  <c r="AT59" i="52"/>
  <c r="AS59" i="52"/>
  <c r="AR59" i="52"/>
  <c r="AQ59" i="52"/>
  <c r="AP59" i="52"/>
  <c r="AO59" i="52"/>
  <c r="AN59" i="52"/>
  <c r="AM59" i="52"/>
  <c r="AL59" i="52"/>
  <c r="AK59" i="52"/>
  <c r="AJ59" i="52"/>
  <c r="AI59" i="52"/>
  <c r="AH59" i="52"/>
  <c r="AG59" i="52"/>
  <c r="AE59" i="52"/>
  <c r="AB59" i="52"/>
  <c r="BC58" i="52"/>
  <c r="BB58" i="52"/>
  <c r="BA58" i="52"/>
  <c r="AZ58" i="52"/>
  <c r="AY58" i="52"/>
  <c r="AX58" i="52"/>
  <c r="AW58" i="52"/>
  <c r="AV58" i="52"/>
  <c r="AU58" i="52"/>
  <c r="AT58" i="52"/>
  <c r="AS58" i="52"/>
  <c r="AR58" i="52"/>
  <c r="AQ58" i="52"/>
  <c r="AP58" i="52"/>
  <c r="AO58" i="52"/>
  <c r="AN58" i="52"/>
  <c r="AM58" i="52"/>
  <c r="AL58" i="52"/>
  <c r="AK58" i="52"/>
  <c r="AJ58" i="52"/>
  <c r="AI58" i="52"/>
  <c r="AH58" i="52"/>
  <c r="AG58" i="52"/>
  <c r="AE58" i="52"/>
  <c r="AB58" i="52"/>
  <c r="BC57" i="52"/>
  <c r="BB57" i="52"/>
  <c r="BA57" i="52"/>
  <c r="AZ57" i="52"/>
  <c r="AY57" i="52"/>
  <c r="AX57" i="52"/>
  <c r="AW57" i="52"/>
  <c r="AV57" i="52"/>
  <c r="AU57" i="52"/>
  <c r="AT57" i="52"/>
  <c r="AS57" i="52"/>
  <c r="AR57" i="52"/>
  <c r="AQ57" i="52"/>
  <c r="AP57" i="52"/>
  <c r="AO57" i="52"/>
  <c r="AN57" i="52"/>
  <c r="AM57" i="52"/>
  <c r="AL57" i="52"/>
  <c r="AK57" i="52"/>
  <c r="AJ57" i="52"/>
  <c r="AI57" i="52"/>
  <c r="AH57" i="52"/>
  <c r="AG57" i="52"/>
  <c r="AE57" i="52"/>
  <c r="AB57" i="52"/>
  <c r="BC56" i="52"/>
  <c r="BB56" i="52"/>
  <c r="BA56" i="52"/>
  <c r="AZ56" i="52"/>
  <c r="AY56" i="52"/>
  <c r="AX56" i="52"/>
  <c r="AW56" i="52"/>
  <c r="AV56" i="52"/>
  <c r="AU56" i="52"/>
  <c r="AT56" i="52"/>
  <c r="AS56" i="52"/>
  <c r="AR56" i="52"/>
  <c r="AQ56" i="52"/>
  <c r="AP56" i="52"/>
  <c r="AO56" i="52"/>
  <c r="AN56" i="52"/>
  <c r="AM56" i="52"/>
  <c r="AL56" i="52"/>
  <c r="AK56" i="52"/>
  <c r="AJ56" i="52"/>
  <c r="AI56" i="52"/>
  <c r="AH56" i="52"/>
  <c r="AG56" i="52"/>
  <c r="AE56" i="52"/>
  <c r="AB56" i="52"/>
  <c r="BC55" i="52"/>
  <c r="BB55" i="52"/>
  <c r="BA55" i="52"/>
  <c r="AZ55" i="52"/>
  <c r="AY55" i="52"/>
  <c r="AX55" i="52"/>
  <c r="AW55" i="52"/>
  <c r="AV55" i="52"/>
  <c r="AU55" i="52"/>
  <c r="AT55" i="52"/>
  <c r="AS55" i="52"/>
  <c r="AR55" i="52"/>
  <c r="AQ55" i="52"/>
  <c r="AP55" i="52"/>
  <c r="AO55" i="52"/>
  <c r="AN55" i="52"/>
  <c r="AM55" i="52"/>
  <c r="AL55" i="52"/>
  <c r="AK55" i="52"/>
  <c r="AJ55" i="52"/>
  <c r="AI55" i="52"/>
  <c r="AH55" i="52"/>
  <c r="AG55" i="52"/>
  <c r="AE55" i="52"/>
  <c r="AB55" i="52"/>
  <c r="BC54" i="52"/>
  <c r="BB54" i="52"/>
  <c r="BA54" i="52"/>
  <c r="AZ54" i="52"/>
  <c r="AY54" i="52"/>
  <c r="AX54" i="52"/>
  <c r="AW54" i="52"/>
  <c r="AV54" i="52"/>
  <c r="AU54" i="52"/>
  <c r="AT54" i="52"/>
  <c r="AS54" i="52"/>
  <c r="AR54" i="52"/>
  <c r="AQ54" i="52"/>
  <c r="AP54" i="52"/>
  <c r="AO54" i="52"/>
  <c r="AN54" i="52"/>
  <c r="AM54" i="52"/>
  <c r="AL54" i="52"/>
  <c r="AK54" i="52"/>
  <c r="AJ54" i="52"/>
  <c r="AI54" i="52"/>
  <c r="AH54" i="52"/>
  <c r="AG54" i="52"/>
  <c r="AE54" i="52"/>
  <c r="AB54" i="52"/>
  <c r="BC53" i="52"/>
  <c r="BB53" i="52"/>
  <c r="BA53" i="52"/>
  <c r="AZ53" i="52"/>
  <c r="AY53" i="52"/>
  <c r="AX53" i="52"/>
  <c r="AW53" i="52"/>
  <c r="AV53" i="52"/>
  <c r="AU53" i="52"/>
  <c r="AT53" i="52"/>
  <c r="AS53" i="52"/>
  <c r="AR53" i="52"/>
  <c r="AQ53" i="52"/>
  <c r="AP53" i="52"/>
  <c r="AO53" i="52"/>
  <c r="AN53" i="52"/>
  <c r="AM53" i="52"/>
  <c r="AL53" i="52"/>
  <c r="AK53" i="52"/>
  <c r="AJ53" i="52"/>
  <c r="AI53" i="52"/>
  <c r="AH53" i="52"/>
  <c r="AG53" i="52"/>
  <c r="AE53" i="52"/>
  <c r="AB53" i="52"/>
  <c r="BC52" i="52"/>
  <c r="BB52" i="52"/>
  <c r="BA52" i="52"/>
  <c r="AZ52" i="52"/>
  <c r="AY52" i="52"/>
  <c r="AX52" i="52"/>
  <c r="AW52" i="52"/>
  <c r="AV52" i="52"/>
  <c r="AU52" i="52"/>
  <c r="AT52" i="52"/>
  <c r="AS52" i="52"/>
  <c r="AR52" i="52"/>
  <c r="AQ52" i="52"/>
  <c r="AP52" i="52"/>
  <c r="AO52" i="52"/>
  <c r="AN52" i="52"/>
  <c r="AM52" i="52"/>
  <c r="AL52" i="52"/>
  <c r="AK52" i="52"/>
  <c r="AJ52" i="52"/>
  <c r="AI52" i="52"/>
  <c r="AH52" i="52"/>
  <c r="AG52" i="52"/>
  <c r="AE52" i="52"/>
  <c r="AB52" i="52"/>
  <c r="BC51" i="52"/>
  <c r="BB51" i="52"/>
  <c r="BA51" i="52"/>
  <c r="AZ51" i="52"/>
  <c r="AY51" i="52"/>
  <c r="AX51" i="52"/>
  <c r="AW51" i="52"/>
  <c r="AV51" i="52"/>
  <c r="AU51" i="52"/>
  <c r="AT51" i="52"/>
  <c r="AS51" i="52"/>
  <c r="AR51" i="52"/>
  <c r="AQ51" i="52"/>
  <c r="AP51" i="52"/>
  <c r="AO51" i="52"/>
  <c r="AN51" i="52"/>
  <c r="AM51" i="52"/>
  <c r="AL51" i="52"/>
  <c r="AK51" i="52"/>
  <c r="AJ51" i="52"/>
  <c r="AI51" i="52"/>
  <c r="AH51" i="52"/>
  <c r="AG51" i="52"/>
  <c r="AE51" i="52"/>
  <c r="AB51" i="52"/>
  <c r="BC50" i="52"/>
  <c r="BB50" i="52"/>
  <c r="BA50" i="52"/>
  <c r="AZ50" i="52"/>
  <c r="AY50" i="52"/>
  <c r="AX50" i="52"/>
  <c r="AW50" i="52"/>
  <c r="AV50" i="52"/>
  <c r="AU50" i="52"/>
  <c r="AT50" i="52"/>
  <c r="AS50" i="52"/>
  <c r="AR50" i="52"/>
  <c r="AQ50" i="52"/>
  <c r="AP50" i="52"/>
  <c r="AO50" i="52"/>
  <c r="AN50" i="52"/>
  <c r="AM50" i="52"/>
  <c r="AL50" i="52"/>
  <c r="AK50" i="52"/>
  <c r="AJ50" i="52"/>
  <c r="AI50" i="52"/>
  <c r="AH50" i="52"/>
  <c r="AG50" i="52"/>
  <c r="AE50" i="52"/>
  <c r="AB50" i="52"/>
  <c r="BC49" i="52"/>
  <c r="BB49" i="52"/>
  <c r="BA49" i="52"/>
  <c r="AZ49" i="52"/>
  <c r="AY49" i="52"/>
  <c r="AX49" i="52"/>
  <c r="AW49" i="52"/>
  <c r="AV49" i="52"/>
  <c r="AU49" i="52"/>
  <c r="AT49" i="52"/>
  <c r="AS49" i="52"/>
  <c r="AR49" i="52"/>
  <c r="AQ49" i="52"/>
  <c r="AP49" i="52"/>
  <c r="AO49" i="52"/>
  <c r="AN49" i="52"/>
  <c r="AM49" i="52"/>
  <c r="AL49" i="52"/>
  <c r="AK49" i="52"/>
  <c r="AJ49" i="52"/>
  <c r="AI49" i="52"/>
  <c r="AH49" i="52"/>
  <c r="AG49" i="52"/>
  <c r="AE49" i="52"/>
  <c r="AB49" i="52"/>
  <c r="BC48" i="52"/>
  <c r="BB48" i="52"/>
  <c r="BA48" i="52"/>
  <c r="AZ48" i="52"/>
  <c r="AY48" i="52"/>
  <c r="AX48" i="52"/>
  <c r="AW48" i="52"/>
  <c r="AV48" i="52"/>
  <c r="AU48" i="52"/>
  <c r="AT48" i="52"/>
  <c r="AS48" i="52"/>
  <c r="AR48" i="52"/>
  <c r="AQ48" i="52"/>
  <c r="AP48" i="52"/>
  <c r="AO48" i="52"/>
  <c r="AN48" i="52"/>
  <c r="AM48" i="52"/>
  <c r="AL48" i="52"/>
  <c r="AK48" i="52"/>
  <c r="AJ48" i="52"/>
  <c r="AI48" i="52"/>
  <c r="AH48" i="52"/>
  <c r="AG48" i="52"/>
  <c r="AE48" i="52"/>
  <c r="AB48" i="52"/>
  <c r="BC47" i="52"/>
  <c r="BB47" i="52"/>
  <c r="BA47" i="52"/>
  <c r="AZ47" i="52"/>
  <c r="AY47" i="52"/>
  <c r="AX47" i="52"/>
  <c r="AW47" i="52"/>
  <c r="AV47" i="52"/>
  <c r="AU47" i="52"/>
  <c r="AT47" i="52"/>
  <c r="AS47" i="52"/>
  <c r="AR47" i="52"/>
  <c r="AQ47" i="52"/>
  <c r="AP47" i="52"/>
  <c r="AO47" i="52"/>
  <c r="AN47" i="52"/>
  <c r="AM47" i="52"/>
  <c r="AL47" i="52"/>
  <c r="AK47" i="52"/>
  <c r="AJ47" i="52"/>
  <c r="AI47" i="52"/>
  <c r="AH47" i="52"/>
  <c r="AG47" i="52"/>
  <c r="AE47" i="52"/>
  <c r="AB47" i="52"/>
  <c r="BC46" i="52"/>
  <c r="BB46" i="52"/>
  <c r="BA46" i="52"/>
  <c r="AZ46" i="52"/>
  <c r="AY46" i="52"/>
  <c r="AX46" i="52"/>
  <c r="AW46" i="52"/>
  <c r="AV46" i="52"/>
  <c r="AU46" i="52"/>
  <c r="AT46" i="52"/>
  <c r="AS46" i="52"/>
  <c r="AR46" i="52"/>
  <c r="AQ46" i="52"/>
  <c r="AP46" i="52"/>
  <c r="AO46" i="52"/>
  <c r="AN46" i="52"/>
  <c r="AM46" i="52"/>
  <c r="AL46" i="52"/>
  <c r="AK46" i="52"/>
  <c r="AJ46" i="52"/>
  <c r="AI46" i="52"/>
  <c r="AH46" i="52"/>
  <c r="AG46" i="52"/>
  <c r="AE46" i="52"/>
  <c r="AB46" i="52"/>
  <c r="BC45" i="52"/>
  <c r="BB45" i="52"/>
  <c r="BA45" i="52"/>
  <c r="AZ45" i="52"/>
  <c r="AY45" i="52"/>
  <c r="AX45" i="52"/>
  <c r="AW45" i="52"/>
  <c r="AV45" i="52"/>
  <c r="AU45" i="52"/>
  <c r="AT45" i="52"/>
  <c r="AS45" i="52"/>
  <c r="AR45" i="52"/>
  <c r="AQ45" i="52"/>
  <c r="AP45" i="52"/>
  <c r="AO45" i="52"/>
  <c r="AN45" i="52"/>
  <c r="AM45" i="52"/>
  <c r="AL45" i="52"/>
  <c r="AK45" i="52"/>
  <c r="AJ45" i="52"/>
  <c r="AI45" i="52"/>
  <c r="AH45" i="52"/>
  <c r="AG45" i="52"/>
  <c r="AE45" i="52"/>
  <c r="AB45" i="52"/>
  <c r="BC44" i="52"/>
  <c r="BB44" i="52"/>
  <c r="BA44" i="52"/>
  <c r="AZ44" i="52"/>
  <c r="AY44" i="52"/>
  <c r="AX44" i="52"/>
  <c r="AW44" i="52"/>
  <c r="AV44" i="52"/>
  <c r="AU44" i="52"/>
  <c r="AT44" i="52"/>
  <c r="AS44" i="52"/>
  <c r="AR44" i="52"/>
  <c r="AQ44" i="52"/>
  <c r="AP44" i="52"/>
  <c r="AO44" i="52"/>
  <c r="AN44" i="52"/>
  <c r="AM44" i="52"/>
  <c r="AL44" i="52"/>
  <c r="AK44" i="52"/>
  <c r="AJ44" i="52"/>
  <c r="AI44" i="52"/>
  <c r="AH44" i="52"/>
  <c r="AG44" i="52"/>
  <c r="AE44" i="52"/>
  <c r="AB44" i="52"/>
  <c r="BC43" i="52"/>
  <c r="BB43" i="52"/>
  <c r="BA43" i="52"/>
  <c r="AZ43" i="52"/>
  <c r="AY43" i="52"/>
  <c r="AX43" i="52"/>
  <c r="AW43" i="52"/>
  <c r="AV43" i="52"/>
  <c r="AU43" i="52"/>
  <c r="AT43" i="52"/>
  <c r="AS43" i="52"/>
  <c r="AR43" i="52"/>
  <c r="AQ43" i="52"/>
  <c r="AP43" i="52"/>
  <c r="AO43" i="52"/>
  <c r="AN43" i="52"/>
  <c r="AM43" i="52"/>
  <c r="AL43" i="52"/>
  <c r="AK43" i="52"/>
  <c r="AJ43" i="52"/>
  <c r="AI43" i="52"/>
  <c r="AH43" i="52"/>
  <c r="AG43" i="52"/>
  <c r="AE43" i="52"/>
  <c r="AB43" i="52"/>
  <c r="BC42" i="52"/>
  <c r="BB42" i="52"/>
  <c r="BA42" i="52"/>
  <c r="AZ42" i="52"/>
  <c r="AY42" i="52"/>
  <c r="AX42" i="52"/>
  <c r="AW42" i="52"/>
  <c r="AV42" i="52"/>
  <c r="AU42" i="52"/>
  <c r="AT42" i="52"/>
  <c r="AS42" i="52"/>
  <c r="AR42" i="52"/>
  <c r="AQ42" i="52"/>
  <c r="AP42" i="52"/>
  <c r="AO42" i="52"/>
  <c r="AN42" i="52"/>
  <c r="AM42" i="52"/>
  <c r="AL42" i="52"/>
  <c r="AK42" i="52"/>
  <c r="AJ42" i="52"/>
  <c r="AI42" i="52"/>
  <c r="AH42" i="52"/>
  <c r="AG42" i="52"/>
  <c r="AE42" i="52"/>
  <c r="AB42" i="52"/>
  <c r="BC41" i="52"/>
  <c r="BB41" i="52"/>
  <c r="BA41" i="52"/>
  <c r="AZ41" i="52"/>
  <c r="AY41" i="52"/>
  <c r="AX41" i="52"/>
  <c r="AW41" i="52"/>
  <c r="AV41" i="52"/>
  <c r="AU41" i="52"/>
  <c r="AT41" i="52"/>
  <c r="AS41" i="52"/>
  <c r="AR41" i="52"/>
  <c r="AQ41" i="52"/>
  <c r="AP41" i="52"/>
  <c r="AO41" i="52"/>
  <c r="AN41" i="52"/>
  <c r="AM41" i="52"/>
  <c r="AL41" i="52"/>
  <c r="AK41" i="52"/>
  <c r="AJ41" i="52"/>
  <c r="AI41" i="52"/>
  <c r="AH41" i="52"/>
  <c r="AG41" i="52"/>
  <c r="AE41" i="52"/>
  <c r="AB41" i="52"/>
  <c r="BC40" i="52"/>
  <c r="BB40" i="52"/>
  <c r="BA40" i="52"/>
  <c r="AZ40" i="52"/>
  <c r="AY40" i="52"/>
  <c r="AX40" i="52"/>
  <c r="AW40" i="52"/>
  <c r="AV40" i="52"/>
  <c r="AU40" i="52"/>
  <c r="AT40" i="52"/>
  <c r="AS40" i="52"/>
  <c r="AR40" i="52"/>
  <c r="AQ40" i="52"/>
  <c r="AP40" i="52"/>
  <c r="AO40" i="52"/>
  <c r="AN40" i="52"/>
  <c r="AM40" i="52"/>
  <c r="AL40" i="52"/>
  <c r="AK40" i="52"/>
  <c r="AJ40" i="52"/>
  <c r="AI40" i="52"/>
  <c r="AH40" i="52"/>
  <c r="AG40" i="52"/>
  <c r="AE40" i="52"/>
  <c r="AB40" i="52"/>
  <c r="BC39" i="52"/>
  <c r="BB39" i="52"/>
  <c r="BA39" i="52"/>
  <c r="AZ39" i="52"/>
  <c r="AY39" i="52"/>
  <c r="AX39" i="52"/>
  <c r="AW39" i="52"/>
  <c r="AV39" i="52"/>
  <c r="AU39" i="52"/>
  <c r="AT39" i="52"/>
  <c r="AS39" i="52"/>
  <c r="AR39" i="52"/>
  <c r="AQ39" i="52"/>
  <c r="AP39" i="52"/>
  <c r="AO39" i="52"/>
  <c r="AN39" i="52"/>
  <c r="AM39" i="52"/>
  <c r="AL39" i="52"/>
  <c r="AK39" i="52"/>
  <c r="AJ39" i="52"/>
  <c r="AI39" i="52"/>
  <c r="AH39" i="52"/>
  <c r="AG39" i="52"/>
  <c r="AE39" i="52"/>
  <c r="AB39" i="52"/>
  <c r="BC38" i="52"/>
  <c r="BB38" i="52"/>
  <c r="BA38" i="52"/>
  <c r="AZ38" i="52"/>
  <c r="AY38" i="52"/>
  <c r="AX38" i="52"/>
  <c r="AW38" i="52"/>
  <c r="AV38" i="52"/>
  <c r="AU38" i="52"/>
  <c r="AT38" i="52"/>
  <c r="AS38" i="52"/>
  <c r="AR38" i="52"/>
  <c r="AQ38" i="52"/>
  <c r="AP38" i="52"/>
  <c r="AO38" i="52"/>
  <c r="AN38" i="52"/>
  <c r="AM38" i="52"/>
  <c r="AL38" i="52"/>
  <c r="AK38" i="52"/>
  <c r="AJ38" i="52"/>
  <c r="AI38" i="52"/>
  <c r="AH38" i="52"/>
  <c r="AG38" i="52"/>
  <c r="AE38" i="52"/>
  <c r="AB38" i="52"/>
  <c r="BC37" i="52"/>
  <c r="BB37" i="52"/>
  <c r="BA37" i="52"/>
  <c r="AZ37" i="52"/>
  <c r="AY37" i="52"/>
  <c r="AX37" i="52"/>
  <c r="AW37" i="52"/>
  <c r="AV37" i="52"/>
  <c r="AU37" i="52"/>
  <c r="AT37" i="52"/>
  <c r="AS37" i="52"/>
  <c r="AR37" i="52"/>
  <c r="AQ37" i="52"/>
  <c r="AP37" i="52"/>
  <c r="AO37" i="52"/>
  <c r="AN37" i="52"/>
  <c r="AM37" i="52"/>
  <c r="AL37" i="52"/>
  <c r="AK37" i="52"/>
  <c r="AJ37" i="52"/>
  <c r="AI37" i="52"/>
  <c r="AH37" i="52"/>
  <c r="AG37" i="52"/>
  <c r="AE37" i="52"/>
  <c r="AB37" i="52"/>
  <c r="BC36" i="52"/>
  <c r="BB36" i="52"/>
  <c r="BA36" i="52"/>
  <c r="AZ36" i="52"/>
  <c r="AY36" i="52"/>
  <c r="AX36" i="52"/>
  <c r="AW36" i="52"/>
  <c r="AV36" i="52"/>
  <c r="AU36" i="52"/>
  <c r="AT36" i="52"/>
  <c r="AS36" i="52"/>
  <c r="AR36" i="52"/>
  <c r="AQ36" i="52"/>
  <c r="AP36" i="52"/>
  <c r="AO36" i="52"/>
  <c r="AN36" i="52"/>
  <c r="AM36" i="52"/>
  <c r="AL36" i="52"/>
  <c r="AK36" i="52"/>
  <c r="AJ36" i="52"/>
  <c r="AI36" i="52"/>
  <c r="AH36" i="52"/>
  <c r="AG36" i="52"/>
  <c r="AE36" i="52"/>
  <c r="AB36" i="52"/>
  <c r="BC35" i="52"/>
  <c r="BB35" i="52"/>
  <c r="BA35" i="52"/>
  <c r="AZ35" i="52"/>
  <c r="AY35" i="52"/>
  <c r="AX35" i="52"/>
  <c r="AW35" i="52"/>
  <c r="AV35" i="52"/>
  <c r="AU35" i="52"/>
  <c r="AT35" i="52"/>
  <c r="AS35" i="52"/>
  <c r="AR35" i="52"/>
  <c r="AQ35" i="52"/>
  <c r="AP35" i="52"/>
  <c r="AO35" i="52"/>
  <c r="AN35" i="52"/>
  <c r="AM35" i="52"/>
  <c r="AL35" i="52"/>
  <c r="AK35" i="52"/>
  <c r="AJ35" i="52"/>
  <c r="AI35" i="52"/>
  <c r="AH35" i="52"/>
  <c r="AG35" i="52"/>
  <c r="AE35" i="52"/>
  <c r="AB35" i="52"/>
  <c r="BC34" i="52"/>
  <c r="BB34" i="52"/>
  <c r="BA34" i="52"/>
  <c r="AZ34" i="52"/>
  <c r="AY34" i="52"/>
  <c r="AX34" i="52"/>
  <c r="AW34" i="52"/>
  <c r="AV34" i="52"/>
  <c r="AU34" i="52"/>
  <c r="AT34" i="52"/>
  <c r="AS34" i="52"/>
  <c r="AR34" i="52"/>
  <c r="AQ34" i="52"/>
  <c r="AP34" i="52"/>
  <c r="AO34" i="52"/>
  <c r="AN34" i="52"/>
  <c r="AM34" i="52"/>
  <c r="AL34" i="52"/>
  <c r="AK34" i="52"/>
  <c r="AJ34" i="52"/>
  <c r="AI34" i="52"/>
  <c r="AH34" i="52"/>
  <c r="AG34" i="52"/>
  <c r="AE34" i="52"/>
  <c r="AB34" i="52"/>
  <c r="BC33" i="52"/>
  <c r="BB33" i="52"/>
  <c r="BA33" i="52"/>
  <c r="AZ33" i="52"/>
  <c r="AY33" i="52"/>
  <c r="AX33" i="52"/>
  <c r="AW33" i="52"/>
  <c r="AV33" i="52"/>
  <c r="AU33" i="52"/>
  <c r="AT33" i="52"/>
  <c r="AS33" i="52"/>
  <c r="AR33" i="52"/>
  <c r="AQ33" i="52"/>
  <c r="AP33" i="52"/>
  <c r="AO33" i="52"/>
  <c r="AN33" i="52"/>
  <c r="AM33" i="52"/>
  <c r="AL33" i="52"/>
  <c r="AK33" i="52"/>
  <c r="AJ33" i="52"/>
  <c r="AI33" i="52"/>
  <c r="AH33" i="52"/>
  <c r="AG33" i="52"/>
  <c r="AE33" i="52"/>
  <c r="AB33" i="52"/>
  <c r="BC32" i="52"/>
  <c r="BB32" i="52"/>
  <c r="BA32" i="52"/>
  <c r="AZ32" i="52"/>
  <c r="AY32" i="52"/>
  <c r="AX32" i="52"/>
  <c r="AW32" i="52"/>
  <c r="AV32" i="52"/>
  <c r="AU32" i="52"/>
  <c r="AT32" i="52"/>
  <c r="AS32" i="52"/>
  <c r="AR32" i="52"/>
  <c r="AQ32" i="52"/>
  <c r="AP32" i="52"/>
  <c r="AO32" i="52"/>
  <c r="AN32" i="52"/>
  <c r="AM32" i="52"/>
  <c r="AL32" i="52"/>
  <c r="AK32" i="52"/>
  <c r="AJ32" i="52"/>
  <c r="AI32" i="52"/>
  <c r="AH32" i="52"/>
  <c r="AG32" i="52"/>
  <c r="AE32" i="52"/>
  <c r="AB32" i="52"/>
  <c r="BC31" i="52"/>
  <c r="BB31" i="52"/>
  <c r="BA31" i="52"/>
  <c r="AZ31" i="52"/>
  <c r="AY31" i="52"/>
  <c r="AX31" i="52"/>
  <c r="AW31" i="52"/>
  <c r="AV31" i="52"/>
  <c r="AU31" i="52"/>
  <c r="AT31" i="52"/>
  <c r="AS31" i="52"/>
  <c r="AR31" i="52"/>
  <c r="AQ31" i="52"/>
  <c r="AP31" i="52"/>
  <c r="AO31" i="52"/>
  <c r="AN31" i="52"/>
  <c r="AM31" i="52"/>
  <c r="AL31" i="52"/>
  <c r="AK31" i="52"/>
  <c r="AJ31" i="52"/>
  <c r="AI31" i="52"/>
  <c r="AH31" i="52"/>
  <c r="AG31" i="52"/>
  <c r="AE31" i="52"/>
  <c r="AB31" i="52"/>
  <c r="BC30" i="52"/>
  <c r="BB30" i="52"/>
  <c r="BA30" i="52"/>
  <c r="AZ30" i="52"/>
  <c r="AY30" i="52"/>
  <c r="AX30" i="52"/>
  <c r="AW30" i="52"/>
  <c r="AV30" i="52"/>
  <c r="AU30" i="52"/>
  <c r="AT30" i="52"/>
  <c r="AS30" i="52"/>
  <c r="AR30" i="52"/>
  <c r="AQ30" i="52"/>
  <c r="AP30" i="52"/>
  <c r="AO30" i="52"/>
  <c r="AN30" i="52"/>
  <c r="AM30" i="52"/>
  <c r="AL30" i="52"/>
  <c r="AK30" i="52"/>
  <c r="AJ30" i="52"/>
  <c r="AI30" i="52"/>
  <c r="AH30" i="52"/>
  <c r="AG30" i="52"/>
  <c r="AE30" i="52"/>
  <c r="AB30" i="52"/>
  <c r="BC29" i="52"/>
  <c r="BB29" i="52"/>
  <c r="BA29" i="52"/>
  <c r="AZ29" i="52"/>
  <c r="AY29" i="52"/>
  <c r="AX29" i="52"/>
  <c r="AW29" i="52"/>
  <c r="AV29" i="52"/>
  <c r="AU29" i="52"/>
  <c r="AT29" i="52"/>
  <c r="AS29" i="52"/>
  <c r="AR29" i="52"/>
  <c r="AQ29" i="52"/>
  <c r="AP29" i="52"/>
  <c r="AO29" i="52"/>
  <c r="AN29" i="52"/>
  <c r="AM29" i="52"/>
  <c r="AL29" i="52"/>
  <c r="AK29" i="52"/>
  <c r="AJ29" i="52"/>
  <c r="AI29" i="52"/>
  <c r="AH29" i="52"/>
  <c r="AG29" i="52"/>
  <c r="AE29" i="52"/>
  <c r="AB29" i="52"/>
  <c r="BC28" i="52"/>
  <c r="BB28" i="52"/>
  <c r="BA28" i="52"/>
  <c r="AZ28" i="52"/>
  <c r="AY28" i="52"/>
  <c r="AX28" i="52"/>
  <c r="AW28" i="52"/>
  <c r="AV28" i="52"/>
  <c r="AU28" i="52"/>
  <c r="AT28" i="52"/>
  <c r="AS28" i="52"/>
  <c r="AR28" i="52"/>
  <c r="AQ28" i="52"/>
  <c r="AP28" i="52"/>
  <c r="AO28" i="52"/>
  <c r="AN28" i="52"/>
  <c r="AM28" i="52"/>
  <c r="AL28" i="52"/>
  <c r="AK28" i="52"/>
  <c r="AJ28" i="52"/>
  <c r="AI28" i="52"/>
  <c r="AH28" i="52"/>
  <c r="AG28" i="52"/>
  <c r="AE28" i="52"/>
  <c r="AB28" i="52"/>
  <c r="BC27" i="52"/>
  <c r="BB27" i="52"/>
  <c r="BA27" i="52"/>
  <c r="AZ27" i="52"/>
  <c r="AY27" i="52"/>
  <c r="AX27" i="52"/>
  <c r="AW27" i="52"/>
  <c r="AV27" i="52"/>
  <c r="AU27" i="52"/>
  <c r="AT27" i="52"/>
  <c r="AS27" i="52"/>
  <c r="AR27" i="52"/>
  <c r="AQ27" i="52"/>
  <c r="AP27" i="52"/>
  <c r="AO27" i="52"/>
  <c r="AN27" i="52"/>
  <c r="AM27" i="52"/>
  <c r="AL27" i="52"/>
  <c r="AK27" i="52"/>
  <c r="AJ27" i="52"/>
  <c r="AI27" i="52"/>
  <c r="AH27" i="52"/>
  <c r="AG27" i="52"/>
  <c r="AE27" i="52"/>
  <c r="AB27" i="52"/>
  <c r="BC26" i="52"/>
  <c r="BB26" i="52"/>
  <c r="BA26" i="52"/>
  <c r="AZ26" i="52"/>
  <c r="AY26" i="52"/>
  <c r="AX26" i="52"/>
  <c r="AW26" i="52"/>
  <c r="AV26" i="52"/>
  <c r="AU26" i="52"/>
  <c r="AT26" i="52"/>
  <c r="AS26" i="52"/>
  <c r="AR26" i="52"/>
  <c r="AQ26" i="52"/>
  <c r="AP26" i="52"/>
  <c r="AO26" i="52"/>
  <c r="AN26" i="52"/>
  <c r="AM26" i="52"/>
  <c r="AL26" i="52"/>
  <c r="AK26" i="52"/>
  <c r="AJ26" i="52"/>
  <c r="AI26" i="52"/>
  <c r="AH26" i="52"/>
  <c r="AG26" i="52"/>
  <c r="AE26" i="52"/>
  <c r="AB26" i="52"/>
  <c r="BC25" i="52"/>
  <c r="BB25" i="52"/>
  <c r="BA25" i="52"/>
  <c r="AZ25" i="52"/>
  <c r="AY25" i="52"/>
  <c r="AX25" i="52"/>
  <c r="AW25" i="52"/>
  <c r="AV25" i="52"/>
  <c r="AU25" i="52"/>
  <c r="AT25" i="52"/>
  <c r="AS25" i="52"/>
  <c r="AR25" i="52"/>
  <c r="AQ25" i="52"/>
  <c r="AP25" i="52"/>
  <c r="AO25" i="52"/>
  <c r="AN25" i="52"/>
  <c r="AM25" i="52"/>
  <c r="AL25" i="52"/>
  <c r="AK25" i="52"/>
  <c r="AJ25" i="52"/>
  <c r="AI25" i="52"/>
  <c r="AH25" i="52"/>
  <c r="AG25" i="52"/>
  <c r="AE25" i="52"/>
  <c r="AB25" i="52"/>
  <c r="BC24" i="52"/>
  <c r="BB24" i="52"/>
  <c r="BA24" i="52"/>
  <c r="AZ24" i="52"/>
  <c r="AY24" i="52"/>
  <c r="AX24" i="52"/>
  <c r="AW24" i="52"/>
  <c r="AV24" i="52"/>
  <c r="AU24" i="52"/>
  <c r="AT24" i="52"/>
  <c r="AS24" i="52"/>
  <c r="AR24" i="52"/>
  <c r="AQ24" i="52"/>
  <c r="AP24" i="52"/>
  <c r="AO24" i="52"/>
  <c r="AN24" i="52"/>
  <c r="AM24" i="52"/>
  <c r="AL24" i="52"/>
  <c r="AK24" i="52"/>
  <c r="AJ24" i="52"/>
  <c r="AI24" i="52"/>
  <c r="AH24" i="52"/>
  <c r="AG24" i="52"/>
  <c r="AE24" i="52"/>
  <c r="AB24" i="52"/>
  <c r="BC23" i="52"/>
  <c r="BB23" i="52"/>
  <c r="BA23" i="52"/>
  <c r="AZ23" i="52"/>
  <c r="AY23" i="52"/>
  <c r="AX23" i="52"/>
  <c r="AW23" i="52"/>
  <c r="AM23" i="52"/>
  <c r="AL23" i="52"/>
  <c r="AK23" i="52"/>
  <c r="AJ23" i="52"/>
  <c r="AI23" i="52"/>
  <c r="AH23" i="52"/>
  <c r="AG23" i="52"/>
  <c r="AE23" i="52"/>
  <c r="A23" i="52"/>
  <c r="BC22" i="52"/>
  <c r="BB22" i="52"/>
  <c r="BA22" i="52"/>
  <c r="AZ22" i="52"/>
  <c r="AY22" i="52"/>
  <c r="AX22" i="52"/>
  <c r="AW22" i="52"/>
  <c r="AV22" i="52"/>
  <c r="AU22" i="52"/>
  <c r="AT22" i="52"/>
  <c r="AS22" i="52"/>
  <c r="AR22" i="52"/>
  <c r="AQ22" i="52"/>
  <c r="AP22" i="52"/>
  <c r="AO22" i="52"/>
  <c r="AN22" i="52"/>
  <c r="AM22" i="52"/>
  <c r="AL22" i="52"/>
  <c r="AK22" i="52"/>
  <c r="AJ22" i="52"/>
  <c r="AI22" i="52"/>
  <c r="AH22" i="52"/>
  <c r="AG22" i="52"/>
  <c r="AE22" i="52"/>
  <c r="AB22" i="52"/>
  <c r="BC21" i="52"/>
  <c r="BB21" i="52"/>
  <c r="BA21" i="52"/>
  <c r="AZ21" i="52"/>
  <c r="AY21" i="52"/>
  <c r="AX21" i="52"/>
  <c r="AW21" i="52"/>
  <c r="AV21" i="52"/>
  <c r="AU21" i="52"/>
  <c r="AT21" i="52"/>
  <c r="AS21" i="52"/>
  <c r="AR21" i="52"/>
  <c r="AQ21" i="52"/>
  <c r="AP21" i="52"/>
  <c r="AO21" i="52"/>
  <c r="AN21" i="52"/>
  <c r="AM21" i="52"/>
  <c r="AL21" i="52"/>
  <c r="AK21" i="52"/>
  <c r="AJ21" i="52"/>
  <c r="AI21" i="52"/>
  <c r="AH21" i="52"/>
  <c r="AG21" i="52"/>
  <c r="AE21" i="52"/>
  <c r="AB21" i="52"/>
  <c r="BC20" i="52"/>
  <c r="BB20" i="52"/>
  <c r="BA20" i="52"/>
  <c r="AZ20" i="52"/>
  <c r="AY20" i="52"/>
  <c r="AX20" i="52"/>
  <c r="AW20" i="52"/>
  <c r="AV20" i="52"/>
  <c r="AU20" i="52"/>
  <c r="AT20" i="52"/>
  <c r="AS20" i="52"/>
  <c r="AR20" i="52"/>
  <c r="AQ20" i="52"/>
  <c r="AP20" i="52"/>
  <c r="AO20" i="52"/>
  <c r="AN20" i="52"/>
  <c r="AM20" i="52"/>
  <c r="AL20" i="52"/>
  <c r="AK20" i="52"/>
  <c r="AJ20" i="52"/>
  <c r="AI20" i="52"/>
  <c r="AH20" i="52"/>
  <c r="AG20" i="52"/>
  <c r="AE20" i="52"/>
  <c r="AB20" i="52"/>
  <c r="BC19" i="52"/>
  <c r="BB19" i="52"/>
  <c r="BA19" i="52"/>
  <c r="AZ19" i="52"/>
  <c r="AY19" i="52"/>
  <c r="AX19" i="52"/>
  <c r="AW19" i="52"/>
  <c r="AV19" i="52"/>
  <c r="AU19" i="52"/>
  <c r="AT19" i="52"/>
  <c r="AS19" i="52"/>
  <c r="AR19" i="52"/>
  <c r="AQ19" i="52"/>
  <c r="AP19" i="52"/>
  <c r="AO19" i="52"/>
  <c r="AN19" i="52"/>
  <c r="AM19" i="52"/>
  <c r="AL19" i="52"/>
  <c r="AK19" i="52"/>
  <c r="AJ19" i="52"/>
  <c r="AI19" i="52"/>
  <c r="AH19" i="52"/>
  <c r="AG19" i="52"/>
  <c r="AE19" i="52"/>
  <c r="AB19" i="52"/>
  <c r="BC18" i="52"/>
  <c r="BB18" i="52"/>
  <c r="BA18" i="52"/>
  <c r="AZ18" i="52"/>
  <c r="AY18" i="52"/>
  <c r="AX18" i="52"/>
  <c r="AW18" i="52"/>
  <c r="AV18" i="52"/>
  <c r="AU18" i="52"/>
  <c r="AT18" i="52"/>
  <c r="AS18" i="52"/>
  <c r="AR18" i="52"/>
  <c r="AQ18" i="52"/>
  <c r="AP18" i="52"/>
  <c r="AO18" i="52"/>
  <c r="AN18" i="52"/>
  <c r="AM18" i="52"/>
  <c r="AL18" i="52"/>
  <c r="AK18" i="52"/>
  <c r="AJ18" i="52"/>
  <c r="AI18" i="52"/>
  <c r="AH18" i="52"/>
  <c r="AG18" i="52"/>
  <c r="AE18" i="52"/>
  <c r="AB18" i="52"/>
  <c r="BC17" i="52"/>
  <c r="BB17" i="52"/>
  <c r="BA17" i="52"/>
  <c r="AZ17" i="52"/>
  <c r="AY17" i="52"/>
  <c r="AX17" i="52"/>
  <c r="AW17" i="52"/>
  <c r="AV17" i="52"/>
  <c r="AU17" i="52"/>
  <c r="AT17" i="52"/>
  <c r="AS17" i="52"/>
  <c r="AR17" i="52"/>
  <c r="AQ17" i="52"/>
  <c r="AP17" i="52"/>
  <c r="AO17" i="52"/>
  <c r="AN17" i="52"/>
  <c r="AM17" i="52"/>
  <c r="AL17" i="52"/>
  <c r="AK17" i="52"/>
  <c r="AJ17" i="52"/>
  <c r="AI17" i="52"/>
  <c r="AH17" i="52"/>
  <c r="AG17" i="52"/>
  <c r="AE17" i="52"/>
  <c r="AB17" i="52"/>
  <c r="BC16" i="52"/>
  <c r="BB16" i="52"/>
  <c r="BA16" i="52"/>
  <c r="AZ16" i="52"/>
  <c r="AY16" i="52"/>
  <c r="AX16" i="52"/>
  <c r="AW16" i="52"/>
  <c r="AV16" i="52"/>
  <c r="AU16" i="52"/>
  <c r="AT16" i="52"/>
  <c r="AS16" i="52"/>
  <c r="AR16" i="52"/>
  <c r="AQ16" i="52"/>
  <c r="AP16" i="52"/>
  <c r="AO16" i="52"/>
  <c r="AN16" i="52"/>
  <c r="AM16" i="52"/>
  <c r="AL16" i="52"/>
  <c r="AK16" i="52"/>
  <c r="AJ16" i="52"/>
  <c r="AI16" i="52"/>
  <c r="AH16" i="52"/>
  <c r="AG16" i="52"/>
  <c r="AE16" i="52"/>
  <c r="AB16" i="52"/>
  <c r="BC15" i="52"/>
  <c r="BB15" i="52"/>
  <c r="BA15" i="52"/>
  <c r="AZ15" i="52"/>
  <c r="AY15" i="52"/>
  <c r="AX15" i="52"/>
  <c r="AW15" i="52"/>
  <c r="AV15" i="52"/>
  <c r="AU15" i="52"/>
  <c r="AT15" i="52"/>
  <c r="AS15" i="52"/>
  <c r="AR15" i="52"/>
  <c r="AQ15" i="52"/>
  <c r="AP15" i="52"/>
  <c r="AO15" i="52"/>
  <c r="AN15" i="52"/>
  <c r="AM15" i="52"/>
  <c r="AL15" i="52"/>
  <c r="AK15" i="52"/>
  <c r="AJ15" i="52"/>
  <c r="AI15" i="52"/>
  <c r="AH15" i="52"/>
  <c r="AG15" i="52"/>
  <c r="AE15" i="52"/>
  <c r="AB15" i="52"/>
  <c r="BC14" i="52"/>
  <c r="BB14" i="52"/>
  <c r="BA14" i="52"/>
  <c r="AZ14" i="52"/>
  <c r="AY14" i="52"/>
  <c r="AX14" i="52"/>
  <c r="AW14" i="52"/>
  <c r="AV14" i="52"/>
  <c r="AU14" i="52"/>
  <c r="AT14" i="52"/>
  <c r="AS14" i="52"/>
  <c r="AR14" i="52"/>
  <c r="AQ14" i="52"/>
  <c r="AP14" i="52"/>
  <c r="AO14" i="52"/>
  <c r="AN14" i="52"/>
  <c r="AM14" i="52"/>
  <c r="AL14" i="52"/>
  <c r="AK14" i="52"/>
  <c r="AJ14" i="52"/>
  <c r="AI14" i="52"/>
  <c r="AH14" i="52"/>
  <c r="AG14" i="52"/>
  <c r="AE14" i="52"/>
  <c r="AB14" i="52"/>
  <c r="BC13" i="52"/>
  <c r="BB13" i="52"/>
  <c r="BA13" i="52"/>
  <c r="AZ13" i="52"/>
  <c r="AY13" i="52"/>
  <c r="AX13" i="52"/>
  <c r="AW13" i="52"/>
  <c r="AV13" i="52"/>
  <c r="AU13" i="52"/>
  <c r="AT13" i="52"/>
  <c r="AS13" i="52"/>
  <c r="AR13" i="52"/>
  <c r="AQ13" i="52"/>
  <c r="AP13" i="52"/>
  <c r="AO13" i="52"/>
  <c r="AN13" i="52"/>
  <c r="AM13" i="52"/>
  <c r="AL13" i="52"/>
  <c r="AK13" i="52"/>
  <c r="AJ13" i="52"/>
  <c r="AI13" i="52"/>
  <c r="AH13" i="52"/>
  <c r="AG13" i="52"/>
  <c r="AE13" i="52"/>
  <c r="AB13" i="52"/>
  <c r="BC12" i="52"/>
  <c r="BB12" i="52"/>
  <c r="BA12" i="52"/>
  <c r="AZ12" i="52"/>
  <c r="AY12" i="52"/>
  <c r="AX12" i="52"/>
  <c r="AW12" i="52"/>
  <c r="AV12" i="52"/>
  <c r="AU12" i="52"/>
  <c r="AT12" i="52"/>
  <c r="AS12" i="52"/>
  <c r="AR12" i="52"/>
  <c r="AQ12" i="52"/>
  <c r="AP12" i="52"/>
  <c r="AO12" i="52"/>
  <c r="AN12" i="52"/>
  <c r="AM12" i="52"/>
  <c r="AL12" i="52"/>
  <c r="AK12" i="52"/>
  <c r="AJ12" i="52"/>
  <c r="AI12" i="52"/>
  <c r="AH12" i="52"/>
  <c r="AG12" i="52"/>
  <c r="AE12" i="52"/>
  <c r="AB12" i="52"/>
  <c r="BC11" i="52"/>
  <c r="BB11" i="52"/>
  <c r="BA11" i="52"/>
  <c r="AZ11" i="52"/>
  <c r="AY11" i="52"/>
  <c r="AX11" i="52"/>
  <c r="AW11" i="52"/>
  <c r="AV11" i="52"/>
  <c r="AU11" i="52"/>
  <c r="AT11" i="52"/>
  <c r="AS11" i="52"/>
  <c r="AR11" i="52"/>
  <c r="AQ11" i="52"/>
  <c r="AP11" i="52"/>
  <c r="AO11" i="52"/>
  <c r="AN11" i="52"/>
  <c r="AM11" i="52"/>
  <c r="AL11" i="52"/>
  <c r="AK11" i="52"/>
  <c r="AJ11" i="52"/>
  <c r="AI11" i="52"/>
  <c r="AH11" i="52"/>
  <c r="AG11" i="52"/>
  <c r="AE11" i="52"/>
  <c r="AB11" i="52"/>
  <c r="BC10" i="52"/>
  <c r="BB10" i="52"/>
  <c r="BA10" i="52"/>
  <c r="AZ10" i="52"/>
  <c r="AY10" i="52"/>
  <c r="AX10" i="52"/>
  <c r="AW10" i="52"/>
  <c r="AV10" i="52"/>
  <c r="AU10" i="52"/>
  <c r="AT10" i="52"/>
  <c r="AS10" i="52"/>
  <c r="AR10" i="52"/>
  <c r="AQ10" i="52"/>
  <c r="AP10" i="52"/>
  <c r="AO10" i="52"/>
  <c r="AN10" i="52"/>
  <c r="AM10" i="52"/>
  <c r="AL10" i="52"/>
  <c r="AK10" i="52"/>
  <c r="AJ10" i="52"/>
  <c r="AI10" i="52"/>
  <c r="AH10" i="52"/>
  <c r="AG10" i="52"/>
  <c r="AE10" i="52"/>
  <c r="AB10" i="52"/>
  <c r="BC9" i="52"/>
  <c r="BB9" i="52"/>
  <c r="BA9" i="52"/>
  <c r="AZ9" i="52"/>
  <c r="AY9" i="52"/>
  <c r="AX9" i="52"/>
  <c r="AW9" i="52"/>
  <c r="AV9" i="52"/>
  <c r="AU9" i="52"/>
  <c r="AT9" i="52"/>
  <c r="AS9" i="52"/>
  <c r="AR9" i="52"/>
  <c r="AQ9" i="52"/>
  <c r="AP9" i="52"/>
  <c r="AO9" i="52"/>
  <c r="AN9" i="52"/>
  <c r="AM9" i="52"/>
  <c r="AL9" i="52"/>
  <c r="AK9" i="52"/>
  <c r="AJ9" i="52"/>
  <c r="AI9" i="52"/>
  <c r="AH9" i="52"/>
  <c r="AG9" i="52"/>
  <c r="AE9" i="52"/>
  <c r="AB9" i="52"/>
  <c r="BC8" i="52"/>
  <c r="BB8" i="52"/>
  <c r="BA8" i="52"/>
  <c r="AZ8" i="52"/>
  <c r="AY8" i="52"/>
  <c r="AX8" i="52"/>
  <c r="AW8" i="52"/>
  <c r="AV8" i="52"/>
  <c r="AU8" i="52"/>
  <c r="AT8" i="52"/>
  <c r="AS8" i="52"/>
  <c r="AR8" i="52"/>
  <c r="AQ8" i="52"/>
  <c r="AP8" i="52"/>
  <c r="AO8" i="52"/>
  <c r="AN8" i="52"/>
  <c r="AM8" i="52"/>
  <c r="AL8" i="52"/>
  <c r="AK8" i="52"/>
  <c r="AJ8" i="52"/>
  <c r="AI8" i="52"/>
  <c r="AH8" i="52"/>
  <c r="AG8" i="52"/>
  <c r="AE8" i="52"/>
  <c r="AB8" i="52"/>
  <c r="BC7" i="52"/>
  <c r="BB7" i="52"/>
  <c r="BA7" i="52"/>
  <c r="AZ7" i="52"/>
  <c r="AY7" i="52"/>
  <c r="AX7" i="52"/>
  <c r="AW7" i="52"/>
  <c r="AV7" i="52"/>
  <c r="AU7" i="52"/>
  <c r="AT7" i="52"/>
  <c r="AS7" i="52"/>
  <c r="AR7" i="52"/>
  <c r="AQ7" i="52"/>
  <c r="AP7" i="52"/>
  <c r="AO7" i="52"/>
  <c r="AN7" i="52"/>
  <c r="AM7" i="52"/>
  <c r="AL7" i="52"/>
  <c r="AK7" i="52"/>
  <c r="AJ7" i="52"/>
  <c r="AI7" i="52"/>
  <c r="AH7" i="52"/>
  <c r="AG7" i="52"/>
  <c r="AE7" i="52"/>
  <c r="AB7" i="52"/>
  <c r="BC6" i="52"/>
  <c r="BB6" i="52"/>
  <c r="BA6" i="52"/>
  <c r="AZ6" i="52"/>
  <c r="AY6" i="52"/>
  <c r="AX6" i="52"/>
  <c r="AW6" i="52"/>
  <c r="AV6" i="52"/>
  <c r="AU6" i="52"/>
  <c r="AT6" i="52"/>
  <c r="AS6" i="52"/>
  <c r="AR6" i="52"/>
  <c r="AQ6" i="52"/>
  <c r="AP6" i="52"/>
  <c r="AO6" i="52"/>
  <c r="AN6" i="52"/>
  <c r="AM6" i="52"/>
  <c r="AL6" i="52"/>
  <c r="AK6" i="52"/>
  <c r="AJ6" i="52"/>
  <c r="AI6" i="52"/>
  <c r="AH6" i="52"/>
  <c r="AG6" i="52"/>
  <c r="AE6" i="52"/>
  <c r="AB6" i="52"/>
  <c r="BC5" i="52"/>
  <c r="BB5" i="52"/>
  <c r="BA5" i="52"/>
  <c r="AZ5" i="52"/>
  <c r="AY5" i="52"/>
  <c r="AX5" i="52"/>
  <c r="AW5" i="52"/>
  <c r="AV5" i="52"/>
  <c r="AU5" i="52"/>
  <c r="AT5" i="52"/>
  <c r="AS5" i="52"/>
  <c r="AR5" i="52"/>
  <c r="AQ5" i="52"/>
  <c r="AP5" i="52"/>
  <c r="AO5" i="52"/>
  <c r="AN5" i="52"/>
  <c r="AM5" i="52"/>
  <c r="AL5" i="52"/>
  <c r="AK5" i="52"/>
  <c r="AJ5" i="52"/>
  <c r="AI5" i="52"/>
  <c r="AH5" i="52"/>
  <c r="AG5" i="52"/>
  <c r="AE5" i="52"/>
  <c r="AB5" i="52"/>
  <c r="BC4" i="52"/>
  <c r="BB4" i="52"/>
  <c r="BA4" i="52"/>
  <c r="AZ4" i="52"/>
  <c r="AY4" i="52"/>
  <c r="AX4" i="52"/>
  <c r="AW4" i="52"/>
  <c r="AV4" i="52"/>
  <c r="AU4" i="52"/>
  <c r="AT4" i="52"/>
  <c r="AS4" i="52"/>
  <c r="AR4" i="52"/>
  <c r="AQ4" i="52"/>
  <c r="AP4" i="52"/>
  <c r="AO4" i="52"/>
  <c r="AN4" i="52"/>
  <c r="AM4" i="52"/>
  <c r="AL4" i="52"/>
  <c r="AK4" i="52"/>
  <c r="AJ4" i="52"/>
  <c r="AI4" i="52"/>
  <c r="AH4" i="52"/>
  <c r="AG4" i="52"/>
  <c r="AE4" i="52"/>
  <c r="AB4" i="52"/>
  <c r="BC3" i="52"/>
  <c r="BB3" i="52"/>
  <c r="BA3" i="52"/>
  <c r="AZ3" i="52"/>
  <c r="AY3" i="52"/>
  <c r="AX3" i="52"/>
  <c r="AW3" i="52"/>
  <c r="AV3" i="52"/>
  <c r="AU3" i="52"/>
  <c r="AT3" i="52"/>
  <c r="AS3" i="52"/>
  <c r="AR3" i="52"/>
  <c r="AQ3" i="52"/>
  <c r="AP3" i="52"/>
  <c r="AO3" i="52"/>
  <c r="AN3" i="52"/>
  <c r="AM3" i="52"/>
  <c r="AL3" i="52"/>
  <c r="AK3" i="52"/>
  <c r="AJ3" i="52"/>
  <c r="AI3" i="52"/>
  <c r="AH3" i="52"/>
  <c r="AG3" i="52"/>
  <c r="AE3" i="52"/>
  <c r="AB3" i="52"/>
  <c r="AH2" i="52"/>
  <c r="AI2" i="52" s="1"/>
  <c r="AJ2" i="52" s="1"/>
  <c r="AK2" i="52" s="1"/>
  <c r="AL2" i="52" s="1"/>
  <c r="AM2" i="52" s="1"/>
  <c r="AN2" i="52" s="1"/>
  <c r="AO2" i="52" s="1"/>
  <c r="AP2" i="52" s="1"/>
  <c r="AQ2" i="52" s="1"/>
  <c r="AR2" i="52" s="1"/>
  <c r="AS2" i="52" s="1"/>
  <c r="AT2" i="52" s="1"/>
  <c r="AU2" i="52" s="1"/>
  <c r="AV2" i="52" s="1"/>
  <c r="AW2" i="52" s="1"/>
  <c r="AX2" i="52" s="1"/>
  <c r="AY2" i="52" s="1"/>
  <c r="AZ2" i="52" s="1"/>
  <c r="BA2" i="52" s="1"/>
  <c r="BB2" i="52" s="1"/>
  <c r="BC2" i="52" s="1"/>
  <c r="BC79" i="53"/>
  <c r="BB79" i="53"/>
  <c r="BA79" i="53"/>
  <c r="AZ79" i="53"/>
  <c r="AY79" i="53"/>
  <c r="AX79" i="53"/>
  <c r="AW79" i="53"/>
  <c r="AV79" i="53"/>
  <c r="AU79" i="53"/>
  <c r="AT79" i="53"/>
  <c r="AS79" i="53"/>
  <c r="AR79" i="53"/>
  <c r="AQ79" i="53"/>
  <c r="AP79" i="53"/>
  <c r="AO79" i="53"/>
  <c r="AN79" i="53"/>
  <c r="AM79" i="53"/>
  <c r="AL79" i="53"/>
  <c r="AK79" i="53"/>
  <c r="AJ79" i="53"/>
  <c r="AI79" i="53"/>
  <c r="AH79" i="53"/>
  <c r="AG79" i="53"/>
  <c r="AE79" i="53"/>
  <c r="AB79" i="53"/>
  <c r="BC78" i="53"/>
  <c r="BB78" i="53"/>
  <c r="BA78" i="53"/>
  <c r="AZ78" i="53"/>
  <c r="AY78" i="53"/>
  <c r="AX78" i="53"/>
  <c r="AW78" i="53"/>
  <c r="AV78" i="53"/>
  <c r="AU78" i="53"/>
  <c r="AT78" i="53"/>
  <c r="AS78" i="53"/>
  <c r="AR78" i="53"/>
  <c r="AQ78" i="53"/>
  <c r="AP78" i="53"/>
  <c r="AO78" i="53"/>
  <c r="AN78" i="53"/>
  <c r="AM78" i="53"/>
  <c r="AL78" i="53"/>
  <c r="AK78" i="53"/>
  <c r="AJ78" i="53"/>
  <c r="AI78" i="53"/>
  <c r="AH78" i="53"/>
  <c r="AG78" i="53"/>
  <c r="AE78" i="53"/>
  <c r="AB78" i="53"/>
  <c r="BC77" i="53"/>
  <c r="BB77" i="53"/>
  <c r="BA77" i="53"/>
  <c r="AZ77" i="53"/>
  <c r="AY77" i="53"/>
  <c r="AX77" i="53"/>
  <c r="AW77" i="53"/>
  <c r="AV77" i="53"/>
  <c r="AU77" i="53"/>
  <c r="AT77" i="53"/>
  <c r="AS77" i="53"/>
  <c r="AR77" i="53"/>
  <c r="AQ77" i="53"/>
  <c r="AP77" i="53"/>
  <c r="AO77" i="53"/>
  <c r="AN77" i="53"/>
  <c r="AM77" i="53"/>
  <c r="AL77" i="53"/>
  <c r="AK77" i="53"/>
  <c r="AJ77" i="53"/>
  <c r="AI77" i="53"/>
  <c r="AH77" i="53"/>
  <c r="AG77" i="53"/>
  <c r="AE77" i="53"/>
  <c r="AB77" i="53"/>
  <c r="BC76" i="53"/>
  <c r="BB76" i="53"/>
  <c r="BA76" i="53"/>
  <c r="AZ76" i="53"/>
  <c r="AY76" i="53"/>
  <c r="AX76" i="53"/>
  <c r="AW76" i="53"/>
  <c r="AV76" i="53"/>
  <c r="AU76" i="53"/>
  <c r="AT76" i="53"/>
  <c r="AS76" i="53"/>
  <c r="AR76" i="53"/>
  <c r="AQ76" i="53"/>
  <c r="AP76" i="53"/>
  <c r="AO76" i="53"/>
  <c r="AN76" i="53"/>
  <c r="AM76" i="53"/>
  <c r="AL76" i="53"/>
  <c r="AK76" i="53"/>
  <c r="AJ76" i="53"/>
  <c r="AI76" i="53"/>
  <c r="AH76" i="53"/>
  <c r="AG76" i="53"/>
  <c r="AE76" i="53"/>
  <c r="AB76" i="53"/>
  <c r="BC75" i="53"/>
  <c r="BB75" i="53"/>
  <c r="BA75" i="53"/>
  <c r="AZ75" i="53"/>
  <c r="AY75" i="53"/>
  <c r="AX75" i="53"/>
  <c r="AW75" i="53"/>
  <c r="AV75" i="53"/>
  <c r="AU75" i="53"/>
  <c r="AT75" i="53"/>
  <c r="AS75" i="53"/>
  <c r="AR75" i="53"/>
  <c r="AQ75" i="53"/>
  <c r="AP75" i="53"/>
  <c r="AO75" i="53"/>
  <c r="AN75" i="53"/>
  <c r="AM75" i="53"/>
  <c r="AL75" i="53"/>
  <c r="AK75" i="53"/>
  <c r="AJ75" i="53"/>
  <c r="AI75" i="53"/>
  <c r="AH75" i="53"/>
  <c r="AG75" i="53"/>
  <c r="AE75" i="53"/>
  <c r="AB75" i="53"/>
  <c r="BC74" i="53"/>
  <c r="BB74" i="53"/>
  <c r="BA74" i="53"/>
  <c r="AZ74" i="53"/>
  <c r="AY74" i="53"/>
  <c r="AX74" i="53"/>
  <c r="AW74" i="53"/>
  <c r="AV74" i="53"/>
  <c r="AU74" i="53"/>
  <c r="AT74" i="53"/>
  <c r="AS74" i="53"/>
  <c r="AR74" i="53"/>
  <c r="AQ74" i="53"/>
  <c r="AP74" i="53"/>
  <c r="AO74" i="53"/>
  <c r="AN74" i="53"/>
  <c r="AM74" i="53"/>
  <c r="AL74" i="53"/>
  <c r="AK74" i="53"/>
  <c r="AJ74" i="53"/>
  <c r="AI74" i="53"/>
  <c r="AH74" i="53"/>
  <c r="AG74" i="53"/>
  <c r="AE74" i="53"/>
  <c r="AB74" i="53"/>
  <c r="BC73" i="53"/>
  <c r="BB73" i="53"/>
  <c r="BA73" i="53"/>
  <c r="AZ73" i="53"/>
  <c r="AY73" i="53"/>
  <c r="AX73" i="53"/>
  <c r="AW73" i="53"/>
  <c r="AV73" i="53"/>
  <c r="AU73" i="53"/>
  <c r="AT73" i="53"/>
  <c r="AS73" i="53"/>
  <c r="AR73" i="53"/>
  <c r="AQ73" i="53"/>
  <c r="AP73" i="53"/>
  <c r="AO73" i="53"/>
  <c r="AN73" i="53"/>
  <c r="AM73" i="53"/>
  <c r="AL73" i="53"/>
  <c r="AK73" i="53"/>
  <c r="AJ73" i="53"/>
  <c r="AI73" i="53"/>
  <c r="AH73" i="53"/>
  <c r="AG73" i="53"/>
  <c r="AE73" i="53"/>
  <c r="AB73" i="53"/>
  <c r="BC72" i="53"/>
  <c r="BB72" i="53"/>
  <c r="BA72" i="53"/>
  <c r="AZ72" i="53"/>
  <c r="AY72" i="53"/>
  <c r="AX72" i="53"/>
  <c r="AW72" i="53"/>
  <c r="AV72" i="53"/>
  <c r="AU72" i="53"/>
  <c r="AT72" i="53"/>
  <c r="AS72" i="53"/>
  <c r="AR72" i="53"/>
  <c r="AQ72" i="53"/>
  <c r="AP72" i="53"/>
  <c r="AO72" i="53"/>
  <c r="AN72" i="53"/>
  <c r="AM72" i="53"/>
  <c r="AL72" i="53"/>
  <c r="AK72" i="53"/>
  <c r="AJ72" i="53"/>
  <c r="AI72" i="53"/>
  <c r="AH72" i="53"/>
  <c r="AG72" i="53"/>
  <c r="AE72" i="53"/>
  <c r="AB72" i="53"/>
  <c r="BC71" i="53"/>
  <c r="BB71" i="53"/>
  <c r="BA71" i="53"/>
  <c r="AZ71" i="53"/>
  <c r="AY71" i="53"/>
  <c r="AX71" i="53"/>
  <c r="AW71" i="53"/>
  <c r="AV71" i="53"/>
  <c r="AU71" i="53"/>
  <c r="AT71" i="53"/>
  <c r="AS71" i="53"/>
  <c r="AR71" i="53"/>
  <c r="AQ71" i="53"/>
  <c r="AP71" i="53"/>
  <c r="AO71" i="53"/>
  <c r="AN71" i="53"/>
  <c r="AM71" i="53"/>
  <c r="AL71" i="53"/>
  <c r="AK71" i="53"/>
  <c r="AJ71" i="53"/>
  <c r="AI71" i="53"/>
  <c r="AH71" i="53"/>
  <c r="AG71" i="53"/>
  <c r="AE71" i="53"/>
  <c r="AB71" i="53"/>
  <c r="BC70" i="53"/>
  <c r="BB70" i="53"/>
  <c r="BA70" i="53"/>
  <c r="AZ70" i="53"/>
  <c r="AY70" i="53"/>
  <c r="AX70" i="53"/>
  <c r="AW70" i="53"/>
  <c r="AV70" i="53"/>
  <c r="AU70" i="53"/>
  <c r="AT70" i="53"/>
  <c r="AS70" i="53"/>
  <c r="AR70" i="53"/>
  <c r="AQ70" i="53"/>
  <c r="AP70" i="53"/>
  <c r="AO70" i="53"/>
  <c r="AN70" i="53"/>
  <c r="AM70" i="53"/>
  <c r="AL70" i="53"/>
  <c r="AK70" i="53"/>
  <c r="AJ70" i="53"/>
  <c r="AI70" i="53"/>
  <c r="AH70" i="53"/>
  <c r="AG70" i="53"/>
  <c r="AE70" i="53"/>
  <c r="AB70" i="53"/>
  <c r="BC69" i="53"/>
  <c r="BB69" i="53"/>
  <c r="BA69" i="53"/>
  <c r="AZ69" i="53"/>
  <c r="AY69" i="53"/>
  <c r="AX69" i="53"/>
  <c r="AW69" i="53"/>
  <c r="AV69" i="53"/>
  <c r="AU69" i="53"/>
  <c r="AT69" i="53"/>
  <c r="AS69" i="53"/>
  <c r="AR69" i="53"/>
  <c r="AQ69" i="53"/>
  <c r="AP69" i="53"/>
  <c r="AO69" i="53"/>
  <c r="AN69" i="53"/>
  <c r="AM69" i="53"/>
  <c r="AL69" i="53"/>
  <c r="AK69" i="53"/>
  <c r="AJ69" i="53"/>
  <c r="AI69" i="53"/>
  <c r="AH69" i="53"/>
  <c r="AG69" i="53"/>
  <c r="AE69" i="53"/>
  <c r="AB69" i="53"/>
  <c r="BC68" i="53"/>
  <c r="BB68" i="53"/>
  <c r="BA68" i="53"/>
  <c r="AZ68" i="53"/>
  <c r="AY68" i="53"/>
  <c r="AX68" i="53"/>
  <c r="AW68" i="53"/>
  <c r="AV68" i="53"/>
  <c r="AU68" i="53"/>
  <c r="AT68" i="53"/>
  <c r="AS68" i="53"/>
  <c r="AR68" i="53"/>
  <c r="AQ68" i="53"/>
  <c r="AP68" i="53"/>
  <c r="AO68" i="53"/>
  <c r="AN68" i="53"/>
  <c r="AM68" i="53"/>
  <c r="AL68" i="53"/>
  <c r="AK68" i="53"/>
  <c r="AJ68" i="53"/>
  <c r="AI68" i="53"/>
  <c r="AH68" i="53"/>
  <c r="AG68" i="53"/>
  <c r="AE68" i="53"/>
  <c r="AB68" i="53"/>
  <c r="BC67" i="53"/>
  <c r="BB67" i="53"/>
  <c r="BA67" i="53"/>
  <c r="AZ67" i="53"/>
  <c r="AY67" i="53"/>
  <c r="AX67" i="53"/>
  <c r="AW67" i="53"/>
  <c r="AV67" i="53"/>
  <c r="AU67" i="53"/>
  <c r="AT67" i="53"/>
  <c r="AS67" i="53"/>
  <c r="AR67" i="53"/>
  <c r="AQ67" i="53"/>
  <c r="AP67" i="53"/>
  <c r="AO67" i="53"/>
  <c r="AN67" i="53"/>
  <c r="AM67" i="53"/>
  <c r="AL67" i="53"/>
  <c r="AK67" i="53"/>
  <c r="AJ67" i="53"/>
  <c r="AI67" i="53"/>
  <c r="AH67" i="53"/>
  <c r="AG67" i="53"/>
  <c r="AE67" i="53"/>
  <c r="AB67" i="53"/>
  <c r="BC66" i="53"/>
  <c r="BB66" i="53"/>
  <c r="BA66" i="53"/>
  <c r="AZ66" i="53"/>
  <c r="AY66" i="53"/>
  <c r="AX66" i="53"/>
  <c r="AW66" i="53"/>
  <c r="AV66" i="53"/>
  <c r="AU66" i="53"/>
  <c r="AT66" i="53"/>
  <c r="AS66" i="53"/>
  <c r="AR66" i="53"/>
  <c r="AQ66" i="53"/>
  <c r="AP66" i="53"/>
  <c r="AO66" i="53"/>
  <c r="AN66" i="53"/>
  <c r="AM66" i="53"/>
  <c r="AL66" i="53"/>
  <c r="AK66" i="53"/>
  <c r="AJ66" i="53"/>
  <c r="AI66" i="53"/>
  <c r="AH66" i="53"/>
  <c r="AG66" i="53"/>
  <c r="AE66" i="53"/>
  <c r="AB66" i="53"/>
  <c r="BC65" i="53"/>
  <c r="BB65" i="53"/>
  <c r="BA65" i="53"/>
  <c r="AZ65" i="53"/>
  <c r="AY65" i="53"/>
  <c r="AX65" i="53"/>
  <c r="AW65" i="53"/>
  <c r="AV65" i="53"/>
  <c r="AU65" i="53"/>
  <c r="AT65" i="53"/>
  <c r="AS65" i="53"/>
  <c r="AR65" i="53"/>
  <c r="AQ65" i="53"/>
  <c r="AP65" i="53"/>
  <c r="AO65" i="53"/>
  <c r="AN65" i="53"/>
  <c r="AM65" i="53"/>
  <c r="AL65" i="53"/>
  <c r="AK65" i="53"/>
  <c r="AJ65" i="53"/>
  <c r="AI65" i="53"/>
  <c r="AH65" i="53"/>
  <c r="AG65" i="53"/>
  <c r="AE65" i="53"/>
  <c r="AB65" i="53"/>
  <c r="BC64" i="53"/>
  <c r="BB64" i="53"/>
  <c r="BA64" i="53"/>
  <c r="AZ64" i="53"/>
  <c r="AY64" i="53"/>
  <c r="AX64" i="53"/>
  <c r="AW64" i="53"/>
  <c r="AV64" i="53"/>
  <c r="AU64" i="53"/>
  <c r="AT64" i="53"/>
  <c r="AS64" i="53"/>
  <c r="AR64" i="53"/>
  <c r="AQ64" i="53"/>
  <c r="AP64" i="53"/>
  <c r="AO64" i="53"/>
  <c r="AN64" i="53"/>
  <c r="AM64" i="53"/>
  <c r="AL64" i="53"/>
  <c r="AK64" i="53"/>
  <c r="AJ64" i="53"/>
  <c r="AI64" i="53"/>
  <c r="AH64" i="53"/>
  <c r="AG64" i="53"/>
  <c r="AE64" i="53"/>
  <c r="AB64" i="53"/>
  <c r="BC63" i="53"/>
  <c r="BB63" i="53"/>
  <c r="BA63" i="53"/>
  <c r="AZ63" i="53"/>
  <c r="AY63" i="53"/>
  <c r="AX63" i="53"/>
  <c r="AW63" i="53"/>
  <c r="AV63" i="53"/>
  <c r="AU63" i="53"/>
  <c r="AT63" i="53"/>
  <c r="AS63" i="53"/>
  <c r="AR63" i="53"/>
  <c r="AQ63" i="53"/>
  <c r="AP63" i="53"/>
  <c r="AO63" i="53"/>
  <c r="AN63" i="53"/>
  <c r="AM63" i="53"/>
  <c r="AL63" i="53"/>
  <c r="AK63" i="53"/>
  <c r="AJ63" i="53"/>
  <c r="AI63" i="53"/>
  <c r="AH63" i="53"/>
  <c r="AG63" i="53"/>
  <c r="AE63" i="53"/>
  <c r="AB63" i="53"/>
  <c r="BC62" i="53"/>
  <c r="BB62" i="53"/>
  <c r="BA62" i="53"/>
  <c r="AZ62" i="53"/>
  <c r="AY62" i="53"/>
  <c r="AX62" i="53"/>
  <c r="AW62" i="53"/>
  <c r="AV62" i="53"/>
  <c r="AU62" i="53"/>
  <c r="AT62" i="53"/>
  <c r="AS62" i="53"/>
  <c r="AR62" i="53"/>
  <c r="AQ62" i="53"/>
  <c r="AP62" i="53"/>
  <c r="AO62" i="53"/>
  <c r="AN62" i="53"/>
  <c r="AM62" i="53"/>
  <c r="AL62" i="53"/>
  <c r="AK62" i="53"/>
  <c r="AJ62" i="53"/>
  <c r="AI62" i="53"/>
  <c r="AH62" i="53"/>
  <c r="AG62" i="53"/>
  <c r="AE62" i="53"/>
  <c r="AB62" i="53"/>
  <c r="BC61" i="53"/>
  <c r="BB61" i="53"/>
  <c r="BA61" i="53"/>
  <c r="AZ61" i="53"/>
  <c r="AY61" i="53"/>
  <c r="AX61" i="53"/>
  <c r="AW61" i="53"/>
  <c r="AV61" i="53"/>
  <c r="AU61" i="53"/>
  <c r="AT61" i="53"/>
  <c r="AS61" i="53"/>
  <c r="AR61" i="53"/>
  <c r="AQ61" i="53"/>
  <c r="AP61" i="53"/>
  <c r="AO61" i="53"/>
  <c r="AN61" i="53"/>
  <c r="AM61" i="53"/>
  <c r="AL61" i="53"/>
  <c r="AK61" i="53"/>
  <c r="AJ61" i="53"/>
  <c r="AI61" i="53"/>
  <c r="AH61" i="53"/>
  <c r="AG61" i="53"/>
  <c r="AE61" i="53"/>
  <c r="AB61" i="53"/>
  <c r="BC60" i="53"/>
  <c r="BB60" i="53"/>
  <c r="BA60" i="53"/>
  <c r="AZ60" i="53"/>
  <c r="AY60" i="53"/>
  <c r="AX60" i="53"/>
  <c r="AW60" i="53"/>
  <c r="AV60" i="53"/>
  <c r="AU60" i="53"/>
  <c r="AT60" i="53"/>
  <c r="AS60" i="53"/>
  <c r="AR60" i="53"/>
  <c r="AQ60" i="53"/>
  <c r="AP60" i="53"/>
  <c r="AO60" i="53"/>
  <c r="AN60" i="53"/>
  <c r="AM60" i="53"/>
  <c r="AL60" i="53"/>
  <c r="AK60" i="53"/>
  <c r="AJ60" i="53"/>
  <c r="AI60" i="53"/>
  <c r="AH60" i="53"/>
  <c r="AG60" i="53"/>
  <c r="AE60" i="53"/>
  <c r="AF60" i="53" s="1"/>
  <c r="AC60" i="53" s="1"/>
  <c r="AB60" i="53"/>
  <c r="BC59" i="53"/>
  <c r="BB59" i="53"/>
  <c r="BA59" i="53"/>
  <c r="AZ59" i="53"/>
  <c r="AY59" i="53"/>
  <c r="AX59" i="53"/>
  <c r="AW59" i="53"/>
  <c r="AV59" i="53"/>
  <c r="AU59" i="53"/>
  <c r="AT59" i="53"/>
  <c r="AS59" i="53"/>
  <c r="AR59" i="53"/>
  <c r="AQ59" i="53"/>
  <c r="AP59" i="53"/>
  <c r="AO59" i="53"/>
  <c r="AN59" i="53"/>
  <c r="AM59" i="53"/>
  <c r="AL59" i="53"/>
  <c r="AK59" i="53"/>
  <c r="AJ59" i="53"/>
  <c r="AI59" i="53"/>
  <c r="AH59" i="53"/>
  <c r="AG59" i="53"/>
  <c r="AE59" i="53"/>
  <c r="AB59" i="53"/>
  <c r="BC58" i="53"/>
  <c r="BB58" i="53"/>
  <c r="BA58" i="53"/>
  <c r="AZ58" i="53"/>
  <c r="AY58" i="53"/>
  <c r="AX58" i="53"/>
  <c r="AW58" i="53"/>
  <c r="AV58" i="53"/>
  <c r="AU58" i="53"/>
  <c r="AT58" i="53"/>
  <c r="AS58" i="53"/>
  <c r="AR58" i="53"/>
  <c r="AQ58" i="53"/>
  <c r="AP58" i="53"/>
  <c r="AO58" i="53"/>
  <c r="AN58" i="53"/>
  <c r="AM58" i="53"/>
  <c r="AL58" i="53"/>
  <c r="AK58" i="53"/>
  <c r="AJ58" i="53"/>
  <c r="AI58" i="53"/>
  <c r="AH58" i="53"/>
  <c r="AG58" i="53"/>
  <c r="AE58" i="53"/>
  <c r="AB58" i="53"/>
  <c r="BC57" i="53"/>
  <c r="BB57" i="53"/>
  <c r="BA57" i="53"/>
  <c r="AZ57" i="53"/>
  <c r="AY57" i="53"/>
  <c r="AX57" i="53"/>
  <c r="AW57" i="53"/>
  <c r="AV57" i="53"/>
  <c r="AU57" i="53"/>
  <c r="AT57" i="53"/>
  <c r="AS57" i="53"/>
  <c r="AR57" i="53"/>
  <c r="AQ57" i="53"/>
  <c r="AP57" i="53"/>
  <c r="AO57" i="53"/>
  <c r="AN57" i="53"/>
  <c r="AM57" i="53"/>
  <c r="AL57" i="53"/>
  <c r="AK57" i="53"/>
  <c r="AJ57" i="53"/>
  <c r="AI57" i="53"/>
  <c r="AH57" i="53"/>
  <c r="AG57" i="53"/>
  <c r="AE57" i="53"/>
  <c r="AB57" i="53"/>
  <c r="BC56" i="53"/>
  <c r="BB56" i="53"/>
  <c r="BA56" i="53"/>
  <c r="AZ56" i="53"/>
  <c r="AY56" i="53"/>
  <c r="AX56" i="53"/>
  <c r="AW56" i="53"/>
  <c r="AV56" i="53"/>
  <c r="AU56" i="53"/>
  <c r="AT56" i="53"/>
  <c r="AS56" i="53"/>
  <c r="AR56" i="53"/>
  <c r="AQ56" i="53"/>
  <c r="AP56" i="53"/>
  <c r="AO56" i="53"/>
  <c r="AN56" i="53"/>
  <c r="AM56" i="53"/>
  <c r="AL56" i="53"/>
  <c r="AK56" i="53"/>
  <c r="AJ56" i="53"/>
  <c r="AI56" i="53"/>
  <c r="AH56" i="53"/>
  <c r="AG56" i="53"/>
  <c r="AE56" i="53"/>
  <c r="AB56" i="53"/>
  <c r="BC55" i="53"/>
  <c r="BB55" i="53"/>
  <c r="BA55" i="53"/>
  <c r="AZ55" i="53"/>
  <c r="AY55" i="53"/>
  <c r="AX55" i="53"/>
  <c r="AW55" i="53"/>
  <c r="AV55" i="53"/>
  <c r="AU55" i="53"/>
  <c r="AT55" i="53"/>
  <c r="AS55" i="53"/>
  <c r="AR55" i="53"/>
  <c r="AQ55" i="53"/>
  <c r="AP55" i="53"/>
  <c r="AO55" i="53"/>
  <c r="AN55" i="53"/>
  <c r="AM55" i="53"/>
  <c r="AL55" i="53"/>
  <c r="AK55" i="53"/>
  <c r="AJ55" i="53"/>
  <c r="AI55" i="53"/>
  <c r="AH55" i="53"/>
  <c r="AG55" i="53"/>
  <c r="AE55" i="53"/>
  <c r="AB55" i="53"/>
  <c r="BC54" i="53"/>
  <c r="BB54" i="53"/>
  <c r="BA54" i="53"/>
  <c r="AZ54" i="53"/>
  <c r="AY54" i="53"/>
  <c r="AX54" i="53"/>
  <c r="AW54" i="53"/>
  <c r="AV54" i="53"/>
  <c r="AU54" i="53"/>
  <c r="AT54" i="53"/>
  <c r="AS54" i="53"/>
  <c r="AR54" i="53"/>
  <c r="AQ54" i="53"/>
  <c r="AP54" i="53"/>
  <c r="AO54" i="53"/>
  <c r="AN54" i="53"/>
  <c r="AM54" i="53"/>
  <c r="AL54" i="53"/>
  <c r="AK54" i="53"/>
  <c r="AJ54" i="53"/>
  <c r="AI54" i="53"/>
  <c r="AH54" i="53"/>
  <c r="AG54" i="53"/>
  <c r="AE54" i="53"/>
  <c r="AB54" i="53"/>
  <c r="BC53" i="53"/>
  <c r="BB53" i="53"/>
  <c r="BA53" i="53"/>
  <c r="AZ53" i="53"/>
  <c r="AY53" i="53"/>
  <c r="AX53" i="53"/>
  <c r="AW53" i="53"/>
  <c r="AV53" i="53"/>
  <c r="AU53" i="53"/>
  <c r="AT53" i="53"/>
  <c r="AS53" i="53"/>
  <c r="AR53" i="53"/>
  <c r="AQ53" i="53"/>
  <c r="AP53" i="53"/>
  <c r="AO53" i="53"/>
  <c r="AN53" i="53"/>
  <c r="AM53" i="53"/>
  <c r="AL53" i="53"/>
  <c r="AK53" i="53"/>
  <c r="AJ53" i="53"/>
  <c r="AI53" i="53"/>
  <c r="AH53" i="53"/>
  <c r="AG53" i="53"/>
  <c r="AE53" i="53"/>
  <c r="AB53" i="53"/>
  <c r="BC52" i="53"/>
  <c r="BB52" i="53"/>
  <c r="BA52" i="53"/>
  <c r="AZ52" i="53"/>
  <c r="AY52" i="53"/>
  <c r="AX52" i="53"/>
  <c r="AW52" i="53"/>
  <c r="AV52" i="53"/>
  <c r="AU52" i="53"/>
  <c r="AT52" i="53"/>
  <c r="AS52" i="53"/>
  <c r="AR52" i="53"/>
  <c r="AQ52" i="53"/>
  <c r="AP52" i="53"/>
  <c r="AO52" i="53"/>
  <c r="AN52" i="53"/>
  <c r="AM52" i="53"/>
  <c r="AL52" i="53"/>
  <c r="AK52" i="53"/>
  <c r="AJ52" i="53"/>
  <c r="AI52" i="53"/>
  <c r="AH52" i="53"/>
  <c r="AG52" i="53"/>
  <c r="AF52" i="53"/>
  <c r="AC52" i="53" s="1"/>
  <c r="AE52" i="53"/>
  <c r="AB52" i="53"/>
  <c r="BC51" i="53"/>
  <c r="BB51" i="53"/>
  <c r="BA51" i="53"/>
  <c r="AZ51" i="53"/>
  <c r="AY51" i="53"/>
  <c r="AX51" i="53"/>
  <c r="AW51" i="53"/>
  <c r="AV51" i="53"/>
  <c r="AU51" i="53"/>
  <c r="AT51" i="53"/>
  <c r="AS51" i="53"/>
  <c r="AR51" i="53"/>
  <c r="AQ51" i="53"/>
  <c r="AP51" i="53"/>
  <c r="AO51" i="53"/>
  <c r="AN51" i="53"/>
  <c r="AM51" i="53"/>
  <c r="AL51" i="53"/>
  <c r="AK51" i="53"/>
  <c r="AJ51" i="53"/>
  <c r="AI51" i="53"/>
  <c r="AH51" i="53"/>
  <c r="AG51" i="53"/>
  <c r="AE51" i="53"/>
  <c r="AB51" i="53"/>
  <c r="BC50" i="53"/>
  <c r="BB50" i="53"/>
  <c r="BA50" i="53"/>
  <c r="AZ50" i="53"/>
  <c r="AY50" i="53"/>
  <c r="AX50" i="53"/>
  <c r="AW50" i="53"/>
  <c r="AV50" i="53"/>
  <c r="AU50" i="53"/>
  <c r="AT50" i="53"/>
  <c r="AS50" i="53"/>
  <c r="AR50" i="53"/>
  <c r="AQ50" i="53"/>
  <c r="AP50" i="53"/>
  <c r="AO50" i="53"/>
  <c r="AN50" i="53"/>
  <c r="AM50" i="53"/>
  <c r="AL50" i="53"/>
  <c r="AK50" i="53"/>
  <c r="AJ50" i="53"/>
  <c r="AI50" i="53"/>
  <c r="AH50" i="53"/>
  <c r="AG50" i="53"/>
  <c r="AE50" i="53"/>
  <c r="AB50" i="53"/>
  <c r="BC49" i="53"/>
  <c r="BB49" i="53"/>
  <c r="BA49" i="53"/>
  <c r="AZ49" i="53"/>
  <c r="AY49" i="53"/>
  <c r="AX49" i="53"/>
  <c r="AW49" i="53"/>
  <c r="AV49" i="53"/>
  <c r="AU49" i="53"/>
  <c r="AT49" i="53"/>
  <c r="AS49" i="53"/>
  <c r="AR49" i="53"/>
  <c r="AQ49" i="53"/>
  <c r="AP49" i="53"/>
  <c r="AO49" i="53"/>
  <c r="AN49" i="53"/>
  <c r="AM49" i="53"/>
  <c r="AL49" i="53"/>
  <c r="AK49" i="53"/>
  <c r="AJ49" i="53"/>
  <c r="AI49" i="53"/>
  <c r="AH49" i="53"/>
  <c r="AG49" i="53"/>
  <c r="AE49" i="53"/>
  <c r="AB49" i="53"/>
  <c r="BC48" i="53"/>
  <c r="BB48" i="53"/>
  <c r="BA48" i="53"/>
  <c r="AZ48" i="53"/>
  <c r="AY48" i="53"/>
  <c r="AX48" i="53"/>
  <c r="AW48" i="53"/>
  <c r="AV48" i="53"/>
  <c r="AU48" i="53"/>
  <c r="AT48" i="53"/>
  <c r="AS48" i="53"/>
  <c r="AR48" i="53"/>
  <c r="AQ48" i="53"/>
  <c r="AP48" i="53"/>
  <c r="AO48" i="53"/>
  <c r="AN48" i="53"/>
  <c r="AM48" i="53"/>
  <c r="AL48" i="53"/>
  <c r="AK48" i="53"/>
  <c r="AJ48" i="53"/>
  <c r="AI48" i="53"/>
  <c r="AH48" i="53"/>
  <c r="AG48" i="53"/>
  <c r="AE48" i="53"/>
  <c r="AB48" i="53"/>
  <c r="BC47" i="53"/>
  <c r="BB47" i="53"/>
  <c r="BA47" i="53"/>
  <c r="AZ47" i="53"/>
  <c r="AY47" i="53"/>
  <c r="AX47" i="53"/>
  <c r="AW47" i="53"/>
  <c r="AV47" i="53"/>
  <c r="AU47" i="53"/>
  <c r="AT47" i="53"/>
  <c r="AS47" i="53"/>
  <c r="AR47" i="53"/>
  <c r="AQ47" i="53"/>
  <c r="AP47" i="53"/>
  <c r="AO47" i="53"/>
  <c r="AN47" i="53"/>
  <c r="AM47" i="53"/>
  <c r="AL47" i="53"/>
  <c r="AK47" i="53"/>
  <c r="AJ47" i="53"/>
  <c r="AI47" i="53"/>
  <c r="AH47" i="53"/>
  <c r="AG47" i="53"/>
  <c r="AE47" i="53"/>
  <c r="AB47" i="53"/>
  <c r="BC46" i="53"/>
  <c r="BB46" i="53"/>
  <c r="BA46" i="53"/>
  <c r="AZ46" i="53"/>
  <c r="AY46" i="53"/>
  <c r="AX46" i="53"/>
  <c r="AW46" i="53"/>
  <c r="AV46" i="53"/>
  <c r="AU46" i="53"/>
  <c r="AT46" i="53"/>
  <c r="AS46" i="53"/>
  <c r="AR46" i="53"/>
  <c r="AQ46" i="53"/>
  <c r="AP46" i="53"/>
  <c r="AO46" i="53"/>
  <c r="AN46" i="53"/>
  <c r="AM46" i="53"/>
  <c r="AL46" i="53"/>
  <c r="AK46" i="53"/>
  <c r="AJ46" i="53"/>
  <c r="AI46" i="53"/>
  <c r="AH46" i="53"/>
  <c r="AG46" i="53"/>
  <c r="AE46" i="53"/>
  <c r="AB46" i="53"/>
  <c r="BC45" i="53"/>
  <c r="BB45" i="53"/>
  <c r="BA45" i="53"/>
  <c r="AZ45" i="53"/>
  <c r="AY45" i="53"/>
  <c r="AX45" i="53"/>
  <c r="AW45" i="53"/>
  <c r="AV45" i="53"/>
  <c r="AU45" i="53"/>
  <c r="AT45" i="53"/>
  <c r="AS45" i="53"/>
  <c r="AR45" i="53"/>
  <c r="AQ45" i="53"/>
  <c r="AP45" i="53"/>
  <c r="AO45" i="53"/>
  <c r="AN45" i="53"/>
  <c r="AM45" i="53"/>
  <c r="AL45" i="53"/>
  <c r="AK45" i="53"/>
  <c r="AJ45" i="53"/>
  <c r="AI45" i="53"/>
  <c r="AH45" i="53"/>
  <c r="AG45" i="53"/>
  <c r="AE45" i="53"/>
  <c r="AB45" i="53"/>
  <c r="BC44" i="53"/>
  <c r="BB44" i="53"/>
  <c r="BA44" i="53"/>
  <c r="AZ44" i="53"/>
  <c r="AY44" i="53"/>
  <c r="AX44" i="53"/>
  <c r="AW44" i="53"/>
  <c r="AV44" i="53"/>
  <c r="AU44" i="53"/>
  <c r="AT44" i="53"/>
  <c r="AS44" i="53"/>
  <c r="AR44" i="53"/>
  <c r="AQ44" i="53"/>
  <c r="AP44" i="53"/>
  <c r="AO44" i="53"/>
  <c r="AN44" i="53"/>
  <c r="AM44" i="53"/>
  <c r="AL44" i="53"/>
  <c r="AK44" i="53"/>
  <c r="AJ44" i="53"/>
  <c r="AI44" i="53"/>
  <c r="AH44" i="53"/>
  <c r="AG44" i="53"/>
  <c r="AE44" i="53"/>
  <c r="AB44" i="53"/>
  <c r="BC43" i="53"/>
  <c r="BB43" i="53"/>
  <c r="BA43" i="53"/>
  <c r="AZ43" i="53"/>
  <c r="AY43" i="53"/>
  <c r="AX43" i="53"/>
  <c r="AW43" i="53"/>
  <c r="AV43" i="53"/>
  <c r="AU43" i="53"/>
  <c r="AT43" i="53"/>
  <c r="AS43" i="53"/>
  <c r="AR43" i="53"/>
  <c r="AQ43" i="53"/>
  <c r="AP43" i="53"/>
  <c r="AO43" i="53"/>
  <c r="AN43" i="53"/>
  <c r="AM43" i="53"/>
  <c r="AL43" i="53"/>
  <c r="AK43" i="53"/>
  <c r="AJ43" i="53"/>
  <c r="AI43" i="53"/>
  <c r="AH43" i="53"/>
  <c r="AG43" i="53"/>
  <c r="AE43" i="53"/>
  <c r="AB43" i="53"/>
  <c r="BC42" i="53"/>
  <c r="BB42" i="53"/>
  <c r="BA42" i="53"/>
  <c r="AZ42" i="53"/>
  <c r="AY42" i="53"/>
  <c r="AX42" i="53"/>
  <c r="AW42" i="53"/>
  <c r="AV42" i="53"/>
  <c r="AU42" i="53"/>
  <c r="AT42" i="53"/>
  <c r="AS42" i="53"/>
  <c r="AR42" i="53"/>
  <c r="AQ42" i="53"/>
  <c r="AP42" i="53"/>
  <c r="AO42" i="53"/>
  <c r="AN42" i="53"/>
  <c r="AM42" i="53"/>
  <c r="AL42" i="53"/>
  <c r="AK42" i="53"/>
  <c r="AJ42" i="53"/>
  <c r="AI42" i="53"/>
  <c r="AH42" i="53"/>
  <c r="AG42" i="53"/>
  <c r="AE42" i="53"/>
  <c r="AB42" i="53"/>
  <c r="BC41" i="53"/>
  <c r="BB41" i="53"/>
  <c r="BA41" i="53"/>
  <c r="AZ41" i="53"/>
  <c r="AY41" i="53"/>
  <c r="AX41" i="53"/>
  <c r="AW41" i="53"/>
  <c r="AV41" i="53"/>
  <c r="AU41" i="53"/>
  <c r="AT41" i="53"/>
  <c r="AS41" i="53"/>
  <c r="AR41" i="53"/>
  <c r="AQ41" i="53"/>
  <c r="AP41" i="53"/>
  <c r="AO41" i="53"/>
  <c r="AN41" i="53"/>
  <c r="AM41" i="53"/>
  <c r="AL41" i="53"/>
  <c r="AK41" i="53"/>
  <c r="AJ41" i="53"/>
  <c r="AI41" i="53"/>
  <c r="AH41" i="53"/>
  <c r="AG41" i="53"/>
  <c r="AE41" i="53"/>
  <c r="AB41" i="53"/>
  <c r="BC40" i="53"/>
  <c r="BB40" i="53"/>
  <c r="BA40" i="53"/>
  <c r="AZ40" i="53"/>
  <c r="AY40" i="53"/>
  <c r="AX40" i="53"/>
  <c r="AW40" i="53"/>
  <c r="AV40" i="53"/>
  <c r="AU40" i="53"/>
  <c r="AT40" i="53"/>
  <c r="AS40" i="53"/>
  <c r="AR40" i="53"/>
  <c r="AQ40" i="53"/>
  <c r="AP40" i="53"/>
  <c r="AO40" i="53"/>
  <c r="AN40" i="53"/>
  <c r="AM40" i="53"/>
  <c r="AL40" i="53"/>
  <c r="AK40" i="53"/>
  <c r="AJ40" i="53"/>
  <c r="AI40" i="53"/>
  <c r="AH40" i="53"/>
  <c r="AG40" i="53"/>
  <c r="AE40" i="53"/>
  <c r="AB40" i="53"/>
  <c r="BC39" i="53"/>
  <c r="BB39" i="53"/>
  <c r="BA39" i="53"/>
  <c r="AZ39" i="53"/>
  <c r="AY39" i="53"/>
  <c r="AX39" i="53"/>
  <c r="AW39" i="53"/>
  <c r="AV39" i="53"/>
  <c r="AU39" i="53"/>
  <c r="AT39" i="53"/>
  <c r="AS39" i="53"/>
  <c r="AR39" i="53"/>
  <c r="AQ39" i="53"/>
  <c r="AP39" i="53"/>
  <c r="AO39" i="53"/>
  <c r="AN39" i="53"/>
  <c r="AM39" i="53"/>
  <c r="AL39" i="53"/>
  <c r="AK39" i="53"/>
  <c r="AJ39" i="53"/>
  <c r="AI39" i="53"/>
  <c r="AH39" i="53"/>
  <c r="AG39" i="53"/>
  <c r="AE39" i="53"/>
  <c r="AB39" i="53"/>
  <c r="BC38" i="53"/>
  <c r="BB38" i="53"/>
  <c r="BA38" i="53"/>
  <c r="AZ38" i="53"/>
  <c r="AY38" i="53"/>
  <c r="AX38" i="53"/>
  <c r="AW38" i="53"/>
  <c r="AV38" i="53"/>
  <c r="AU38" i="53"/>
  <c r="AT38" i="53"/>
  <c r="AS38" i="53"/>
  <c r="AR38" i="53"/>
  <c r="AQ38" i="53"/>
  <c r="AP38" i="53"/>
  <c r="AO38" i="53"/>
  <c r="AN38" i="53"/>
  <c r="AM38" i="53"/>
  <c r="AL38" i="53"/>
  <c r="AK38" i="53"/>
  <c r="AJ38" i="53"/>
  <c r="AI38" i="53"/>
  <c r="AH38" i="53"/>
  <c r="AG38" i="53"/>
  <c r="AE38" i="53"/>
  <c r="AB38" i="53"/>
  <c r="BC37" i="53"/>
  <c r="BB37" i="53"/>
  <c r="BA37" i="53"/>
  <c r="AZ37" i="53"/>
  <c r="AY37" i="53"/>
  <c r="AX37" i="53"/>
  <c r="AW37" i="53"/>
  <c r="AV37" i="53"/>
  <c r="AU37" i="53"/>
  <c r="AT37" i="53"/>
  <c r="AS37" i="53"/>
  <c r="AR37" i="53"/>
  <c r="AQ37" i="53"/>
  <c r="AP37" i="53"/>
  <c r="AO37" i="53"/>
  <c r="AN37" i="53"/>
  <c r="AM37" i="53"/>
  <c r="AL37" i="53"/>
  <c r="AK37" i="53"/>
  <c r="AJ37" i="53"/>
  <c r="AI37" i="53"/>
  <c r="AH37" i="53"/>
  <c r="AG37" i="53"/>
  <c r="AE37" i="53"/>
  <c r="AB37" i="53"/>
  <c r="BC36" i="53"/>
  <c r="BB36" i="53"/>
  <c r="BA36" i="53"/>
  <c r="AZ36" i="53"/>
  <c r="AY36" i="53"/>
  <c r="AX36" i="53"/>
  <c r="AW36" i="53"/>
  <c r="AV36" i="53"/>
  <c r="AU36" i="53"/>
  <c r="AT36" i="53"/>
  <c r="AS36" i="53"/>
  <c r="AR36" i="53"/>
  <c r="AQ36" i="53"/>
  <c r="AP36" i="53"/>
  <c r="AO36" i="53"/>
  <c r="AN36" i="53"/>
  <c r="AM36" i="53"/>
  <c r="AL36" i="53"/>
  <c r="AK36" i="53"/>
  <c r="AJ36" i="53"/>
  <c r="AI36" i="53"/>
  <c r="AH36" i="53"/>
  <c r="AG36" i="53"/>
  <c r="AF36" i="53" s="1"/>
  <c r="AC36" i="53" s="1"/>
  <c r="AE36" i="53"/>
  <c r="AB36" i="53"/>
  <c r="BC35" i="53"/>
  <c r="BB35" i="53"/>
  <c r="BA35" i="53"/>
  <c r="AZ35" i="53"/>
  <c r="AY35" i="53"/>
  <c r="AX35" i="53"/>
  <c r="AW35" i="53"/>
  <c r="AV35" i="53"/>
  <c r="AU35" i="53"/>
  <c r="AT35" i="53"/>
  <c r="AS35" i="53"/>
  <c r="AR35" i="53"/>
  <c r="AQ35" i="53"/>
  <c r="AP35" i="53"/>
  <c r="AO35" i="53"/>
  <c r="AN35" i="53"/>
  <c r="AM35" i="53"/>
  <c r="AL35" i="53"/>
  <c r="AK35" i="53"/>
  <c r="AJ35" i="53"/>
  <c r="AI35" i="53"/>
  <c r="AH35" i="53"/>
  <c r="AG35" i="53"/>
  <c r="AE35" i="53"/>
  <c r="AB35" i="53"/>
  <c r="BC34" i="53"/>
  <c r="BB34" i="53"/>
  <c r="BA34" i="53"/>
  <c r="AZ34" i="53"/>
  <c r="AY34" i="53"/>
  <c r="AX34" i="53"/>
  <c r="AW34" i="53"/>
  <c r="AV34" i="53"/>
  <c r="AU34" i="53"/>
  <c r="AT34" i="53"/>
  <c r="AS34" i="53"/>
  <c r="AR34" i="53"/>
  <c r="AQ34" i="53"/>
  <c r="AP34" i="53"/>
  <c r="AO34" i="53"/>
  <c r="AN34" i="53"/>
  <c r="AM34" i="53"/>
  <c r="AL34" i="53"/>
  <c r="AK34" i="53"/>
  <c r="AJ34" i="53"/>
  <c r="AI34" i="53"/>
  <c r="AH34" i="53"/>
  <c r="AG34" i="53"/>
  <c r="AE34" i="53"/>
  <c r="AB34" i="53"/>
  <c r="BC33" i="53"/>
  <c r="BB33" i="53"/>
  <c r="BA33" i="53"/>
  <c r="AZ33" i="53"/>
  <c r="AY33" i="53"/>
  <c r="AX33" i="53"/>
  <c r="AW33" i="53"/>
  <c r="AV33" i="53"/>
  <c r="AU33" i="53"/>
  <c r="AT33" i="53"/>
  <c r="AS33" i="53"/>
  <c r="AR33" i="53"/>
  <c r="AQ33" i="53"/>
  <c r="AP33" i="53"/>
  <c r="AO33" i="53"/>
  <c r="AN33" i="53"/>
  <c r="AM33" i="53"/>
  <c r="AL33" i="53"/>
  <c r="AK33" i="53"/>
  <c r="AJ33" i="53"/>
  <c r="AI33" i="53"/>
  <c r="AH33" i="53"/>
  <c r="AG33" i="53"/>
  <c r="AE33" i="53"/>
  <c r="AB33" i="53"/>
  <c r="BC32" i="53"/>
  <c r="BB32" i="53"/>
  <c r="BA32" i="53"/>
  <c r="AZ32" i="53"/>
  <c r="AY32" i="53"/>
  <c r="AX32" i="53"/>
  <c r="AW32" i="53"/>
  <c r="AV32" i="53"/>
  <c r="AU32" i="53"/>
  <c r="AT32" i="53"/>
  <c r="AS32" i="53"/>
  <c r="AR32" i="53"/>
  <c r="AQ32" i="53"/>
  <c r="AP32" i="53"/>
  <c r="AO32" i="53"/>
  <c r="AN32" i="53"/>
  <c r="AM32" i="53"/>
  <c r="AL32" i="53"/>
  <c r="AK32" i="53"/>
  <c r="AJ32" i="53"/>
  <c r="AI32" i="53"/>
  <c r="AH32" i="53"/>
  <c r="AG32" i="53"/>
  <c r="AE32" i="53"/>
  <c r="AB32" i="53"/>
  <c r="BC31" i="53"/>
  <c r="BB31" i="53"/>
  <c r="BA31" i="53"/>
  <c r="AZ31" i="53"/>
  <c r="AY31" i="53"/>
  <c r="AX31" i="53"/>
  <c r="AW31" i="53"/>
  <c r="AV31" i="53"/>
  <c r="AU31" i="53"/>
  <c r="AT31" i="53"/>
  <c r="AS31" i="53"/>
  <c r="AR31" i="53"/>
  <c r="AQ31" i="53"/>
  <c r="AP31" i="53"/>
  <c r="AO31" i="53"/>
  <c r="AN31" i="53"/>
  <c r="AM31" i="53"/>
  <c r="AL31" i="53"/>
  <c r="AK31" i="53"/>
  <c r="AJ31" i="53"/>
  <c r="AI31" i="53"/>
  <c r="AH31" i="53"/>
  <c r="AG31" i="53"/>
  <c r="AE31" i="53"/>
  <c r="AB31" i="53"/>
  <c r="BC30" i="53"/>
  <c r="BB30" i="53"/>
  <c r="BA30" i="53"/>
  <c r="AZ30" i="53"/>
  <c r="AY30" i="53"/>
  <c r="AX30" i="53"/>
  <c r="AW30" i="53"/>
  <c r="AV30" i="53"/>
  <c r="AU30" i="53"/>
  <c r="AT30" i="53"/>
  <c r="AS30" i="53"/>
  <c r="AR30" i="53"/>
  <c r="AQ30" i="53"/>
  <c r="AP30" i="53"/>
  <c r="AO30" i="53"/>
  <c r="AN30" i="53"/>
  <c r="AM30" i="53"/>
  <c r="AL30" i="53"/>
  <c r="AK30" i="53"/>
  <c r="AJ30" i="53"/>
  <c r="AI30" i="53"/>
  <c r="AH30" i="53"/>
  <c r="AG30" i="53"/>
  <c r="AE30" i="53"/>
  <c r="AB30" i="53"/>
  <c r="BC29" i="53"/>
  <c r="BB29" i="53"/>
  <c r="BA29" i="53"/>
  <c r="AZ29" i="53"/>
  <c r="AY29" i="53"/>
  <c r="AX29" i="53"/>
  <c r="AW29" i="53"/>
  <c r="AV29" i="53"/>
  <c r="AU29" i="53"/>
  <c r="AT29" i="53"/>
  <c r="AS29" i="53"/>
  <c r="AR29" i="53"/>
  <c r="AQ29" i="53"/>
  <c r="AP29" i="53"/>
  <c r="AO29" i="53"/>
  <c r="AN29" i="53"/>
  <c r="AM29" i="53"/>
  <c r="AL29" i="53"/>
  <c r="AK29" i="53"/>
  <c r="AJ29" i="53"/>
  <c r="AI29" i="53"/>
  <c r="AH29" i="53"/>
  <c r="AG29" i="53"/>
  <c r="AE29" i="53"/>
  <c r="AB29" i="53"/>
  <c r="BC28" i="53"/>
  <c r="BB28" i="53"/>
  <c r="BA28" i="53"/>
  <c r="AZ28" i="53"/>
  <c r="AY28" i="53"/>
  <c r="AX28" i="53"/>
  <c r="AW28" i="53"/>
  <c r="AV28" i="53"/>
  <c r="AU28" i="53"/>
  <c r="AT28" i="53"/>
  <c r="AS28" i="53"/>
  <c r="AR28" i="53"/>
  <c r="AQ28" i="53"/>
  <c r="AP28" i="53"/>
  <c r="AO28" i="53"/>
  <c r="AN28" i="53"/>
  <c r="AM28" i="53"/>
  <c r="AL28" i="53"/>
  <c r="AK28" i="53"/>
  <c r="AJ28" i="53"/>
  <c r="AI28" i="53"/>
  <c r="AH28" i="53"/>
  <c r="AG28" i="53"/>
  <c r="AE28" i="53"/>
  <c r="AB28" i="53"/>
  <c r="BC27" i="53"/>
  <c r="BB27" i="53"/>
  <c r="BA27" i="53"/>
  <c r="AZ27" i="53"/>
  <c r="AY27" i="53"/>
  <c r="AX27" i="53"/>
  <c r="AW27" i="53"/>
  <c r="AV27" i="53"/>
  <c r="AU27" i="53"/>
  <c r="AT27" i="53"/>
  <c r="AS27" i="53"/>
  <c r="AR27" i="53"/>
  <c r="AQ27" i="53"/>
  <c r="AP27" i="53"/>
  <c r="AO27" i="53"/>
  <c r="AN27" i="53"/>
  <c r="AM27" i="53"/>
  <c r="AL27" i="53"/>
  <c r="AK27" i="53"/>
  <c r="AJ27" i="53"/>
  <c r="AI27" i="53"/>
  <c r="AH27" i="53"/>
  <c r="AG27" i="53"/>
  <c r="AE27" i="53"/>
  <c r="AB27" i="53"/>
  <c r="BC26" i="53"/>
  <c r="BB26" i="53"/>
  <c r="BA26" i="53"/>
  <c r="AZ26" i="53"/>
  <c r="AY26" i="53"/>
  <c r="AX26" i="53"/>
  <c r="AW26" i="53"/>
  <c r="AV26" i="53"/>
  <c r="AU26" i="53"/>
  <c r="AT26" i="53"/>
  <c r="AS26" i="53"/>
  <c r="AR26" i="53"/>
  <c r="AQ26" i="53"/>
  <c r="AP26" i="53"/>
  <c r="AO26" i="53"/>
  <c r="AN26" i="53"/>
  <c r="AM26" i="53"/>
  <c r="AL26" i="53"/>
  <c r="AK26" i="53"/>
  <c r="AJ26" i="53"/>
  <c r="AI26" i="53"/>
  <c r="AH26" i="53"/>
  <c r="AG26" i="53"/>
  <c r="AE26" i="53"/>
  <c r="AB26" i="53"/>
  <c r="BC25" i="53"/>
  <c r="BB25" i="53"/>
  <c r="BA25" i="53"/>
  <c r="AZ25" i="53"/>
  <c r="AY25" i="53"/>
  <c r="AX25" i="53"/>
  <c r="AW25" i="53"/>
  <c r="AV25" i="53"/>
  <c r="AU25" i="53"/>
  <c r="AT25" i="53"/>
  <c r="AS25" i="53"/>
  <c r="AR25" i="53"/>
  <c r="AQ25" i="53"/>
  <c r="AP25" i="53"/>
  <c r="AO25" i="53"/>
  <c r="AN25" i="53"/>
  <c r="AM25" i="53"/>
  <c r="AL25" i="53"/>
  <c r="AK25" i="53"/>
  <c r="AJ25" i="53"/>
  <c r="AI25" i="53"/>
  <c r="AH25" i="53"/>
  <c r="AG25" i="53"/>
  <c r="AE25" i="53"/>
  <c r="AB25" i="53"/>
  <c r="BC24" i="53"/>
  <c r="BB24" i="53"/>
  <c r="BA24" i="53"/>
  <c r="AZ24" i="53"/>
  <c r="AY24" i="53"/>
  <c r="AX24" i="53"/>
  <c r="AW24" i="53"/>
  <c r="AV24" i="53"/>
  <c r="AU24" i="53"/>
  <c r="AT24" i="53"/>
  <c r="AS24" i="53"/>
  <c r="AR24" i="53"/>
  <c r="AQ24" i="53"/>
  <c r="AP24" i="53"/>
  <c r="AO24" i="53"/>
  <c r="AN24" i="53"/>
  <c r="AM24" i="53"/>
  <c r="AL24" i="53"/>
  <c r="AK24" i="53"/>
  <c r="AJ24" i="53"/>
  <c r="AI24" i="53"/>
  <c r="AH24" i="53"/>
  <c r="AF24" i="53" s="1"/>
  <c r="AC24" i="53" s="1"/>
  <c r="AG24" i="53"/>
  <c r="AE24" i="53"/>
  <c r="AB24" i="53"/>
  <c r="BC23" i="53"/>
  <c r="BB23" i="53"/>
  <c r="BA23" i="53"/>
  <c r="AZ23" i="53"/>
  <c r="AY23" i="53"/>
  <c r="AX23" i="53"/>
  <c r="AW23" i="53"/>
  <c r="AM23" i="53"/>
  <c r="AL23" i="53"/>
  <c r="AK23" i="53"/>
  <c r="AJ23" i="53"/>
  <c r="AI23" i="53"/>
  <c r="AH23" i="53"/>
  <c r="AG23" i="53"/>
  <c r="AE23" i="53"/>
  <c r="A23" i="53"/>
  <c r="AV23" i="53" s="1"/>
  <c r="BC22" i="53"/>
  <c r="BB22" i="53"/>
  <c r="BA22" i="53"/>
  <c r="AZ22" i="53"/>
  <c r="AY22" i="53"/>
  <c r="AX22" i="53"/>
  <c r="AW22" i="53"/>
  <c r="AV22" i="53"/>
  <c r="AU22" i="53"/>
  <c r="AT22" i="53"/>
  <c r="AS22" i="53"/>
  <c r="AR22" i="53"/>
  <c r="AQ22" i="53"/>
  <c r="AP22" i="53"/>
  <c r="AO22" i="53"/>
  <c r="AN22" i="53"/>
  <c r="AM22" i="53"/>
  <c r="AL22" i="53"/>
  <c r="AK22" i="53"/>
  <c r="AJ22" i="53"/>
  <c r="AI22" i="53"/>
  <c r="AH22" i="53"/>
  <c r="AG22" i="53"/>
  <c r="AE22" i="53"/>
  <c r="AB22" i="53"/>
  <c r="BC21" i="53"/>
  <c r="BB21" i="53"/>
  <c r="BA21" i="53"/>
  <c r="AZ21" i="53"/>
  <c r="AY21" i="53"/>
  <c r="AX21" i="53"/>
  <c r="AW21" i="53"/>
  <c r="AV21" i="53"/>
  <c r="AU21" i="53"/>
  <c r="AT21" i="53"/>
  <c r="AS21" i="53"/>
  <c r="AR21" i="53"/>
  <c r="AQ21" i="53"/>
  <c r="AP21" i="53"/>
  <c r="AO21" i="53"/>
  <c r="AN21" i="53"/>
  <c r="AM21" i="53"/>
  <c r="AL21" i="53"/>
  <c r="AK21" i="53"/>
  <c r="AJ21" i="53"/>
  <c r="AI21" i="53"/>
  <c r="AH21" i="53"/>
  <c r="AG21" i="53"/>
  <c r="AE21" i="53"/>
  <c r="AB21" i="53"/>
  <c r="BC20" i="53"/>
  <c r="BB20" i="53"/>
  <c r="BA20" i="53"/>
  <c r="AZ20" i="53"/>
  <c r="AY20" i="53"/>
  <c r="AX20" i="53"/>
  <c r="AW20" i="53"/>
  <c r="AV20" i="53"/>
  <c r="AU20" i="53"/>
  <c r="AT20" i="53"/>
  <c r="AS20" i="53"/>
  <c r="AR20" i="53"/>
  <c r="AQ20" i="53"/>
  <c r="AP20" i="53"/>
  <c r="AO20" i="53"/>
  <c r="AN20" i="53"/>
  <c r="AM20" i="53"/>
  <c r="AL20" i="53"/>
  <c r="AK20" i="53"/>
  <c r="AJ20" i="53"/>
  <c r="AI20" i="53"/>
  <c r="AH20" i="53"/>
  <c r="AG20" i="53"/>
  <c r="AE20" i="53"/>
  <c r="AB20" i="53"/>
  <c r="BC19" i="53"/>
  <c r="BB19" i="53"/>
  <c r="BA19" i="53"/>
  <c r="AZ19" i="53"/>
  <c r="AY19" i="53"/>
  <c r="AX19" i="53"/>
  <c r="AW19" i="53"/>
  <c r="AV19" i="53"/>
  <c r="AU19" i="53"/>
  <c r="AT19" i="53"/>
  <c r="AS19" i="53"/>
  <c r="AR19" i="53"/>
  <c r="AQ19" i="53"/>
  <c r="AP19" i="53"/>
  <c r="AO19" i="53"/>
  <c r="AN19" i="53"/>
  <c r="AM19" i="53"/>
  <c r="AL19" i="53"/>
  <c r="AK19" i="53"/>
  <c r="AJ19" i="53"/>
  <c r="AI19" i="53"/>
  <c r="AH19" i="53"/>
  <c r="AG19" i="53"/>
  <c r="AE19" i="53"/>
  <c r="AB19" i="53"/>
  <c r="BC18" i="53"/>
  <c r="BB18" i="53"/>
  <c r="BA18" i="53"/>
  <c r="AZ18" i="53"/>
  <c r="AY18" i="53"/>
  <c r="AX18" i="53"/>
  <c r="AW18" i="53"/>
  <c r="AV18" i="53"/>
  <c r="AU18" i="53"/>
  <c r="AT18" i="53"/>
  <c r="AS18" i="53"/>
  <c r="AR18" i="53"/>
  <c r="AQ18" i="53"/>
  <c r="AP18" i="53"/>
  <c r="AO18" i="53"/>
  <c r="AN18" i="53"/>
  <c r="AM18" i="53"/>
  <c r="AL18" i="53"/>
  <c r="AK18" i="53"/>
  <c r="AJ18" i="53"/>
  <c r="AI18" i="53"/>
  <c r="AH18" i="53"/>
  <c r="AG18" i="53"/>
  <c r="AE18" i="53"/>
  <c r="AB18" i="53"/>
  <c r="BC17" i="53"/>
  <c r="BB17" i="53"/>
  <c r="BA17" i="53"/>
  <c r="AZ17" i="53"/>
  <c r="AY17" i="53"/>
  <c r="AX17" i="53"/>
  <c r="AW17" i="53"/>
  <c r="AV17" i="53"/>
  <c r="AU17" i="53"/>
  <c r="AT17" i="53"/>
  <c r="AS17" i="53"/>
  <c r="AR17" i="53"/>
  <c r="AQ17" i="53"/>
  <c r="AP17" i="53"/>
  <c r="AO17" i="53"/>
  <c r="AN17" i="53"/>
  <c r="AM17" i="53"/>
  <c r="AL17" i="53"/>
  <c r="AK17" i="53"/>
  <c r="AJ17" i="53"/>
  <c r="AI17" i="53"/>
  <c r="AH17" i="53"/>
  <c r="AG17" i="53"/>
  <c r="AE17" i="53"/>
  <c r="AB17" i="53"/>
  <c r="BC16" i="53"/>
  <c r="BB16" i="53"/>
  <c r="BA16" i="53"/>
  <c r="AZ16" i="53"/>
  <c r="AY16" i="53"/>
  <c r="AX16" i="53"/>
  <c r="AW16" i="53"/>
  <c r="AV16" i="53"/>
  <c r="AU16" i="53"/>
  <c r="AT16" i="53"/>
  <c r="AS16" i="53"/>
  <c r="AR16" i="53"/>
  <c r="AQ16" i="53"/>
  <c r="AP16" i="53"/>
  <c r="AO16" i="53"/>
  <c r="AN16" i="53"/>
  <c r="AM16" i="53"/>
  <c r="AL16" i="53"/>
  <c r="AK16" i="53"/>
  <c r="AJ16" i="53"/>
  <c r="AI16" i="53"/>
  <c r="AH16" i="53"/>
  <c r="AG16" i="53"/>
  <c r="AE16" i="53"/>
  <c r="AB16" i="53"/>
  <c r="BC15" i="53"/>
  <c r="BB15" i="53"/>
  <c r="BA15" i="53"/>
  <c r="AZ15" i="53"/>
  <c r="AY15" i="53"/>
  <c r="AX15" i="53"/>
  <c r="AW15" i="53"/>
  <c r="AV15" i="53"/>
  <c r="AU15" i="53"/>
  <c r="AT15" i="53"/>
  <c r="AS15" i="53"/>
  <c r="AR15" i="53"/>
  <c r="AQ15" i="53"/>
  <c r="AP15" i="53"/>
  <c r="AO15" i="53"/>
  <c r="AN15" i="53"/>
  <c r="AM15" i="53"/>
  <c r="AL15" i="53"/>
  <c r="AK15" i="53"/>
  <c r="AJ15" i="53"/>
  <c r="AI15" i="53"/>
  <c r="AH15" i="53"/>
  <c r="AG15" i="53"/>
  <c r="AE15" i="53"/>
  <c r="AB15" i="53"/>
  <c r="BC14" i="53"/>
  <c r="BB14" i="53"/>
  <c r="BA14" i="53"/>
  <c r="AZ14" i="53"/>
  <c r="AY14" i="53"/>
  <c r="AX14" i="53"/>
  <c r="AW14" i="53"/>
  <c r="AV14" i="53"/>
  <c r="AU14" i="53"/>
  <c r="AT14" i="53"/>
  <c r="AS14" i="53"/>
  <c r="AR14" i="53"/>
  <c r="AQ14" i="53"/>
  <c r="AP14" i="53"/>
  <c r="AO14" i="53"/>
  <c r="AN14" i="53"/>
  <c r="AM14" i="53"/>
  <c r="AL14" i="53"/>
  <c r="AK14" i="53"/>
  <c r="AJ14" i="53"/>
  <c r="AI14" i="53"/>
  <c r="AH14" i="53"/>
  <c r="AG14" i="53"/>
  <c r="AE14" i="53"/>
  <c r="AB14" i="53"/>
  <c r="BC13" i="53"/>
  <c r="BB13" i="53"/>
  <c r="BA13" i="53"/>
  <c r="AZ13" i="53"/>
  <c r="AY13" i="53"/>
  <c r="AX13" i="53"/>
  <c r="AW13" i="53"/>
  <c r="AV13" i="53"/>
  <c r="AU13" i="53"/>
  <c r="AT13" i="53"/>
  <c r="AS13" i="53"/>
  <c r="AR13" i="53"/>
  <c r="AQ13" i="53"/>
  <c r="AP13" i="53"/>
  <c r="AO13" i="53"/>
  <c r="AN13" i="53"/>
  <c r="AM13" i="53"/>
  <c r="AL13" i="53"/>
  <c r="AK13" i="53"/>
  <c r="AJ13" i="53"/>
  <c r="AI13" i="53"/>
  <c r="AH13" i="53"/>
  <c r="AG13" i="53"/>
  <c r="AE13" i="53"/>
  <c r="AB13" i="53"/>
  <c r="BC12" i="53"/>
  <c r="BB12" i="53"/>
  <c r="BA12" i="53"/>
  <c r="AZ12" i="53"/>
  <c r="AY12" i="53"/>
  <c r="AX12" i="53"/>
  <c r="AW12" i="53"/>
  <c r="AV12" i="53"/>
  <c r="AU12" i="53"/>
  <c r="AT12" i="53"/>
  <c r="AS12" i="53"/>
  <c r="AR12" i="53"/>
  <c r="AQ12" i="53"/>
  <c r="AP12" i="53"/>
  <c r="AO12" i="53"/>
  <c r="AN12" i="53"/>
  <c r="AM12" i="53"/>
  <c r="AL12" i="53"/>
  <c r="AK12" i="53"/>
  <c r="AJ12" i="53"/>
  <c r="AI12" i="53"/>
  <c r="AH12" i="53"/>
  <c r="AG12" i="53"/>
  <c r="AE12" i="53"/>
  <c r="AB12" i="53"/>
  <c r="BC11" i="53"/>
  <c r="BB11" i="53"/>
  <c r="BA11" i="53"/>
  <c r="AZ11" i="53"/>
  <c r="AY11" i="53"/>
  <c r="AX11" i="53"/>
  <c r="AW11" i="53"/>
  <c r="AV11" i="53"/>
  <c r="AU11" i="53"/>
  <c r="AT11" i="53"/>
  <c r="AS11" i="53"/>
  <c r="AR11" i="53"/>
  <c r="AQ11" i="53"/>
  <c r="AP11" i="53"/>
  <c r="AO11" i="53"/>
  <c r="AN11" i="53"/>
  <c r="AM11" i="53"/>
  <c r="AL11" i="53"/>
  <c r="AK11" i="53"/>
  <c r="AJ11" i="53"/>
  <c r="AI11" i="53"/>
  <c r="AH11" i="53"/>
  <c r="AG11" i="53"/>
  <c r="AE11" i="53"/>
  <c r="AB11" i="53"/>
  <c r="BC10" i="53"/>
  <c r="BB10" i="53"/>
  <c r="BA10" i="53"/>
  <c r="AZ10" i="53"/>
  <c r="AY10" i="53"/>
  <c r="AX10" i="53"/>
  <c r="AW10" i="53"/>
  <c r="AV10" i="53"/>
  <c r="AU10" i="53"/>
  <c r="AT10" i="53"/>
  <c r="AS10" i="53"/>
  <c r="AR10" i="53"/>
  <c r="AQ10" i="53"/>
  <c r="AP10" i="53"/>
  <c r="AO10" i="53"/>
  <c r="AN10" i="53"/>
  <c r="AM10" i="53"/>
  <c r="AL10" i="53"/>
  <c r="AK10" i="53"/>
  <c r="AJ10" i="53"/>
  <c r="AI10" i="53"/>
  <c r="AH10" i="53"/>
  <c r="AG10" i="53"/>
  <c r="AE10" i="53"/>
  <c r="AB10" i="53"/>
  <c r="BC9" i="53"/>
  <c r="BB9" i="53"/>
  <c r="BA9" i="53"/>
  <c r="AZ9" i="53"/>
  <c r="AY9" i="53"/>
  <c r="AX9" i="53"/>
  <c r="AW9" i="53"/>
  <c r="AV9" i="53"/>
  <c r="AU9" i="53"/>
  <c r="AT9" i="53"/>
  <c r="AS9" i="53"/>
  <c r="AR9" i="53"/>
  <c r="AQ9" i="53"/>
  <c r="AP9" i="53"/>
  <c r="AO9" i="53"/>
  <c r="AN9" i="53"/>
  <c r="AM9" i="53"/>
  <c r="AL9" i="53"/>
  <c r="AK9" i="53"/>
  <c r="AJ9" i="53"/>
  <c r="AI9" i="53"/>
  <c r="AH9" i="53"/>
  <c r="AG9" i="53"/>
  <c r="AE9" i="53"/>
  <c r="AB9" i="53"/>
  <c r="BC8" i="53"/>
  <c r="BB8" i="53"/>
  <c r="BA8" i="53"/>
  <c r="AZ8" i="53"/>
  <c r="AY8" i="53"/>
  <c r="AX8" i="53"/>
  <c r="AW8" i="53"/>
  <c r="AV8" i="53"/>
  <c r="AU8" i="53"/>
  <c r="AT8" i="53"/>
  <c r="AS8" i="53"/>
  <c r="AR8" i="53"/>
  <c r="AQ8" i="53"/>
  <c r="AP8" i="53"/>
  <c r="AO8" i="53"/>
  <c r="AN8" i="53"/>
  <c r="AM8" i="53"/>
  <c r="AL8" i="53"/>
  <c r="AK8" i="53"/>
  <c r="AJ8" i="53"/>
  <c r="AI8" i="53"/>
  <c r="AH8" i="53"/>
  <c r="AG8" i="53"/>
  <c r="AE8" i="53"/>
  <c r="AB8" i="53"/>
  <c r="BC7" i="53"/>
  <c r="BB7" i="53"/>
  <c r="BA7" i="53"/>
  <c r="AZ7" i="53"/>
  <c r="AY7" i="53"/>
  <c r="AX7" i="53"/>
  <c r="AW7" i="53"/>
  <c r="AV7" i="53"/>
  <c r="AU7" i="53"/>
  <c r="AT7" i="53"/>
  <c r="AS7" i="53"/>
  <c r="AR7" i="53"/>
  <c r="AQ7" i="53"/>
  <c r="AP7" i="53"/>
  <c r="AO7" i="53"/>
  <c r="AN7" i="53"/>
  <c r="AM7" i="53"/>
  <c r="AL7" i="53"/>
  <c r="AK7" i="53"/>
  <c r="AJ7" i="53"/>
  <c r="AI7" i="53"/>
  <c r="AH7" i="53"/>
  <c r="AG7" i="53"/>
  <c r="AE7" i="53"/>
  <c r="AB7" i="53"/>
  <c r="BC6" i="53"/>
  <c r="BB6" i="53"/>
  <c r="BA6" i="53"/>
  <c r="AZ6" i="53"/>
  <c r="AY6" i="53"/>
  <c r="AX6" i="53"/>
  <c r="AW6" i="53"/>
  <c r="AV6" i="53"/>
  <c r="AU6" i="53"/>
  <c r="AT6" i="53"/>
  <c r="AS6" i="53"/>
  <c r="AR6" i="53"/>
  <c r="AQ6" i="53"/>
  <c r="AP6" i="53"/>
  <c r="AO6" i="53"/>
  <c r="AN6" i="53"/>
  <c r="AM6" i="53"/>
  <c r="AL6" i="53"/>
  <c r="AK6" i="53"/>
  <c r="AJ6" i="53"/>
  <c r="AI6" i="53"/>
  <c r="AH6" i="53"/>
  <c r="AG6" i="53"/>
  <c r="AE6" i="53"/>
  <c r="AB6" i="53"/>
  <c r="BC5" i="53"/>
  <c r="BB5" i="53"/>
  <c r="BA5" i="53"/>
  <c r="AZ5" i="53"/>
  <c r="AY5" i="53"/>
  <c r="AX5" i="53"/>
  <c r="AW5" i="53"/>
  <c r="AV5" i="53"/>
  <c r="AU5" i="53"/>
  <c r="AT5" i="53"/>
  <c r="AS5" i="53"/>
  <c r="AR5" i="53"/>
  <c r="AQ5" i="53"/>
  <c r="AP5" i="53"/>
  <c r="AO5" i="53"/>
  <c r="AN5" i="53"/>
  <c r="AM5" i="53"/>
  <c r="AL5" i="53"/>
  <c r="AK5" i="53"/>
  <c r="AJ5" i="53"/>
  <c r="AI5" i="53"/>
  <c r="AH5" i="53"/>
  <c r="AG5" i="53"/>
  <c r="AE5" i="53"/>
  <c r="AB5" i="53"/>
  <c r="BC4" i="53"/>
  <c r="BB4" i="53"/>
  <c r="BA4" i="53"/>
  <c r="AZ4" i="53"/>
  <c r="AY4" i="53"/>
  <c r="AX4" i="53"/>
  <c r="AW4" i="53"/>
  <c r="AV4" i="53"/>
  <c r="AU4" i="53"/>
  <c r="AT4" i="53"/>
  <c r="AS4" i="53"/>
  <c r="AR4" i="53"/>
  <c r="AQ4" i="53"/>
  <c r="AP4" i="53"/>
  <c r="AO4" i="53"/>
  <c r="AN4" i="53"/>
  <c r="AM4" i="53"/>
  <c r="AL4" i="53"/>
  <c r="AK4" i="53"/>
  <c r="AJ4" i="53"/>
  <c r="AI4" i="53"/>
  <c r="AH4" i="53"/>
  <c r="AG4" i="53"/>
  <c r="AE4" i="53"/>
  <c r="AB4" i="53"/>
  <c r="BC3" i="53"/>
  <c r="BB3" i="53"/>
  <c r="BA3" i="53"/>
  <c r="AZ3" i="53"/>
  <c r="AY3" i="53"/>
  <c r="AX3" i="53"/>
  <c r="AW3" i="53"/>
  <c r="AV3" i="53"/>
  <c r="AU3" i="53"/>
  <c r="AT3" i="53"/>
  <c r="AS3" i="53"/>
  <c r="AR3" i="53"/>
  <c r="AQ3" i="53"/>
  <c r="AP3" i="53"/>
  <c r="AO3" i="53"/>
  <c r="AN3" i="53"/>
  <c r="AM3" i="53"/>
  <c r="AL3" i="53"/>
  <c r="AK3" i="53"/>
  <c r="AJ3" i="53"/>
  <c r="AI3" i="53"/>
  <c r="AH3" i="53"/>
  <c r="AG3" i="53"/>
  <c r="AE3" i="53"/>
  <c r="AB3" i="53"/>
  <c r="AH2" i="53"/>
  <c r="AI2" i="53" s="1"/>
  <c r="AJ2" i="53" s="1"/>
  <c r="AK2" i="53" s="1"/>
  <c r="AL2" i="53" s="1"/>
  <c r="AM2" i="53" s="1"/>
  <c r="AN2" i="53" s="1"/>
  <c r="AO2" i="53" s="1"/>
  <c r="AP2" i="53" s="1"/>
  <c r="AQ2" i="53" s="1"/>
  <c r="AR2" i="53" s="1"/>
  <c r="AS2" i="53" s="1"/>
  <c r="AT2" i="53" s="1"/>
  <c r="AU2" i="53" s="1"/>
  <c r="AV2" i="53" s="1"/>
  <c r="AW2" i="53" s="1"/>
  <c r="AX2" i="53" s="1"/>
  <c r="AY2" i="53" s="1"/>
  <c r="AZ2" i="53" s="1"/>
  <c r="BA2" i="53" s="1"/>
  <c r="BB2" i="53" s="1"/>
  <c r="BC2" i="53" s="1"/>
  <c r="C85" i="26"/>
  <c r="B85" i="26"/>
  <c r="AE23" i="54"/>
  <c r="BC79" i="54"/>
  <c r="BB79" i="54"/>
  <c r="BA79" i="54"/>
  <c r="AZ79" i="54"/>
  <c r="AY79" i="54"/>
  <c r="AX79" i="54"/>
  <c r="AW79" i="54"/>
  <c r="AV79" i="54"/>
  <c r="AU79" i="54"/>
  <c r="AT79" i="54"/>
  <c r="AS79" i="54"/>
  <c r="AR79" i="54"/>
  <c r="AQ79" i="54"/>
  <c r="AP79" i="54"/>
  <c r="AO79" i="54"/>
  <c r="AN79" i="54"/>
  <c r="AM79" i="54"/>
  <c r="AL79" i="54"/>
  <c r="AK79" i="54"/>
  <c r="AJ79" i="54"/>
  <c r="AI79" i="54"/>
  <c r="AH79" i="54"/>
  <c r="AG79" i="54"/>
  <c r="AE79" i="54"/>
  <c r="AB79" i="54"/>
  <c r="BC78" i="54"/>
  <c r="BB78" i="54"/>
  <c r="BA78" i="54"/>
  <c r="AZ78" i="54"/>
  <c r="AY78" i="54"/>
  <c r="AX78" i="54"/>
  <c r="AW78" i="54"/>
  <c r="AV78" i="54"/>
  <c r="AU78" i="54"/>
  <c r="AT78" i="54"/>
  <c r="AS78" i="54"/>
  <c r="AR78" i="54"/>
  <c r="AQ78" i="54"/>
  <c r="AP78" i="54"/>
  <c r="AO78" i="54"/>
  <c r="AN78" i="54"/>
  <c r="AM78" i="54"/>
  <c r="AL78" i="54"/>
  <c r="AK78" i="54"/>
  <c r="AJ78" i="54"/>
  <c r="AI78" i="54"/>
  <c r="AH78" i="54"/>
  <c r="AG78" i="54"/>
  <c r="AE78" i="54"/>
  <c r="AB78" i="54"/>
  <c r="BC77" i="54"/>
  <c r="BB77" i="54"/>
  <c r="BA77" i="54"/>
  <c r="AZ77" i="54"/>
  <c r="AY77" i="54"/>
  <c r="AX77" i="54"/>
  <c r="AW77" i="54"/>
  <c r="AV77" i="54"/>
  <c r="AU77" i="54"/>
  <c r="AT77" i="54"/>
  <c r="AS77" i="54"/>
  <c r="AR77" i="54"/>
  <c r="AQ77" i="54"/>
  <c r="AP77" i="54"/>
  <c r="AO77" i="54"/>
  <c r="AN77" i="54"/>
  <c r="AM77" i="54"/>
  <c r="AL77" i="54"/>
  <c r="AK77" i="54"/>
  <c r="AJ77" i="54"/>
  <c r="AI77" i="54"/>
  <c r="AH77" i="54"/>
  <c r="AG77" i="54"/>
  <c r="AE77" i="54"/>
  <c r="AB77" i="54"/>
  <c r="BC76" i="54"/>
  <c r="BB76" i="54"/>
  <c r="BA76" i="54"/>
  <c r="AZ76" i="54"/>
  <c r="AY76" i="54"/>
  <c r="AX76" i="54"/>
  <c r="AW76" i="54"/>
  <c r="AV76" i="54"/>
  <c r="AU76" i="54"/>
  <c r="AT76" i="54"/>
  <c r="AS76" i="54"/>
  <c r="AR76" i="54"/>
  <c r="AQ76" i="54"/>
  <c r="AP76" i="54"/>
  <c r="AO76" i="54"/>
  <c r="AN76" i="54"/>
  <c r="AM76" i="54"/>
  <c r="AL76" i="54"/>
  <c r="AK76" i="54"/>
  <c r="AJ76" i="54"/>
  <c r="AI76" i="54"/>
  <c r="AH76" i="54"/>
  <c r="AG76" i="54"/>
  <c r="AE76" i="54"/>
  <c r="AB76" i="54"/>
  <c r="BC75" i="54"/>
  <c r="BB75" i="54"/>
  <c r="BA75" i="54"/>
  <c r="AZ75" i="54"/>
  <c r="AY75" i="54"/>
  <c r="AX75" i="54"/>
  <c r="AW75" i="54"/>
  <c r="AV75" i="54"/>
  <c r="AU75" i="54"/>
  <c r="AT75" i="54"/>
  <c r="AS75" i="54"/>
  <c r="AR75" i="54"/>
  <c r="AQ75" i="54"/>
  <c r="AP75" i="54"/>
  <c r="AO75" i="54"/>
  <c r="AN75" i="54"/>
  <c r="AM75" i="54"/>
  <c r="AL75" i="54"/>
  <c r="AK75" i="54"/>
  <c r="AJ75" i="54"/>
  <c r="AI75" i="54"/>
  <c r="AH75" i="54"/>
  <c r="AG75" i="54"/>
  <c r="AE75" i="54"/>
  <c r="AB75" i="54"/>
  <c r="BC74" i="54"/>
  <c r="BB74" i="54"/>
  <c r="BA74" i="54"/>
  <c r="AZ74" i="54"/>
  <c r="AY74" i="54"/>
  <c r="AX74" i="54"/>
  <c r="AW74" i="54"/>
  <c r="AV74" i="54"/>
  <c r="AU74" i="54"/>
  <c r="AT74" i="54"/>
  <c r="AS74" i="54"/>
  <c r="AR74" i="54"/>
  <c r="AQ74" i="54"/>
  <c r="AP74" i="54"/>
  <c r="AO74" i="54"/>
  <c r="AN74" i="54"/>
  <c r="AM74" i="54"/>
  <c r="AL74" i="54"/>
  <c r="AK74" i="54"/>
  <c r="AJ74" i="54"/>
  <c r="AI74" i="54"/>
  <c r="AH74" i="54"/>
  <c r="AG74" i="54"/>
  <c r="AE74" i="54"/>
  <c r="AB74" i="54"/>
  <c r="BC73" i="54"/>
  <c r="BB73" i="54"/>
  <c r="BA73" i="54"/>
  <c r="AZ73" i="54"/>
  <c r="AY73" i="54"/>
  <c r="AX73" i="54"/>
  <c r="AW73" i="54"/>
  <c r="AV73" i="54"/>
  <c r="AU73" i="54"/>
  <c r="AT73" i="54"/>
  <c r="AS73" i="54"/>
  <c r="AR73" i="54"/>
  <c r="AQ73" i="54"/>
  <c r="AP73" i="54"/>
  <c r="AO73" i="54"/>
  <c r="AN73" i="54"/>
  <c r="AM73" i="54"/>
  <c r="AL73" i="54"/>
  <c r="AK73" i="54"/>
  <c r="AJ73" i="54"/>
  <c r="AI73" i="54"/>
  <c r="AH73" i="54"/>
  <c r="AG73" i="54"/>
  <c r="AE73" i="54"/>
  <c r="AB73" i="54"/>
  <c r="BC72" i="54"/>
  <c r="BB72" i="54"/>
  <c r="BA72" i="54"/>
  <c r="AZ72" i="54"/>
  <c r="AY72" i="54"/>
  <c r="AX72" i="54"/>
  <c r="AW72" i="54"/>
  <c r="AV72" i="54"/>
  <c r="AU72" i="54"/>
  <c r="AT72" i="54"/>
  <c r="AS72" i="54"/>
  <c r="AR72" i="54"/>
  <c r="AQ72" i="54"/>
  <c r="AP72" i="54"/>
  <c r="AO72" i="54"/>
  <c r="AN72" i="54"/>
  <c r="AM72" i="54"/>
  <c r="AL72" i="54"/>
  <c r="AK72" i="54"/>
  <c r="AJ72" i="54"/>
  <c r="AI72" i="54"/>
  <c r="AH72" i="54"/>
  <c r="AG72" i="54"/>
  <c r="AE72" i="54"/>
  <c r="AB72" i="54"/>
  <c r="BC71" i="54"/>
  <c r="BB71" i="54"/>
  <c r="BA71" i="54"/>
  <c r="AZ71" i="54"/>
  <c r="AY71" i="54"/>
  <c r="AX71" i="54"/>
  <c r="AW71" i="54"/>
  <c r="AV71" i="54"/>
  <c r="AU71" i="54"/>
  <c r="AT71" i="54"/>
  <c r="AS71" i="54"/>
  <c r="AR71" i="54"/>
  <c r="AQ71" i="54"/>
  <c r="AP71" i="54"/>
  <c r="AO71" i="54"/>
  <c r="AN71" i="54"/>
  <c r="AM71" i="54"/>
  <c r="AL71" i="54"/>
  <c r="AK71" i="54"/>
  <c r="AJ71" i="54"/>
  <c r="AI71" i="54"/>
  <c r="AH71" i="54"/>
  <c r="AG71" i="54"/>
  <c r="AE71" i="54"/>
  <c r="AB71" i="54"/>
  <c r="BC70" i="54"/>
  <c r="BB70" i="54"/>
  <c r="BA70" i="54"/>
  <c r="AZ70" i="54"/>
  <c r="AY70" i="54"/>
  <c r="AX70" i="54"/>
  <c r="AW70" i="54"/>
  <c r="AV70" i="54"/>
  <c r="AU70" i="54"/>
  <c r="AT70" i="54"/>
  <c r="AS70" i="54"/>
  <c r="AR70" i="54"/>
  <c r="AQ70" i="54"/>
  <c r="AP70" i="54"/>
  <c r="AO70" i="54"/>
  <c r="AN70" i="54"/>
  <c r="AM70" i="54"/>
  <c r="AL70" i="54"/>
  <c r="AK70" i="54"/>
  <c r="AJ70" i="54"/>
  <c r="AI70" i="54"/>
  <c r="AH70" i="54"/>
  <c r="AG70" i="54"/>
  <c r="AE70" i="54"/>
  <c r="AB70" i="54"/>
  <c r="BC69" i="54"/>
  <c r="BB69" i="54"/>
  <c r="BA69" i="54"/>
  <c r="AZ69" i="54"/>
  <c r="AY69" i="54"/>
  <c r="AX69" i="54"/>
  <c r="AW69" i="54"/>
  <c r="AV69" i="54"/>
  <c r="AU69" i="54"/>
  <c r="AT69" i="54"/>
  <c r="AS69" i="54"/>
  <c r="AR69" i="54"/>
  <c r="AQ69" i="54"/>
  <c r="AP69" i="54"/>
  <c r="AO69" i="54"/>
  <c r="AN69" i="54"/>
  <c r="AM69" i="54"/>
  <c r="AL69" i="54"/>
  <c r="AK69" i="54"/>
  <c r="AJ69" i="54"/>
  <c r="AI69" i="54"/>
  <c r="AH69" i="54"/>
  <c r="AG69" i="54"/>
  <c r="AE69" i="54"/>
  <c r="AB69" i="54"/>
  <c r="BC68" i="54"/>
  <c r="BB68" i="54"/>
  <c r="BA68" i="54"/>
  <c r="AZ68" i="54"/>
  <c r="AY68" i="54"/>
  <c r="AX68" i="54"/>
  <c r="AW68" i="54"/>
  <c r="AV68" i="54"/>
  <c r="AU68" i="54"/>
  <c r="AT68" i="54"/>
  <c r="AS68" i="54"/>
  <c r="AR68" i="54"/>
  <c r="AQ68" i="54"/>
  <c r="AP68" i="54"/>
  <c r="AO68" i="54"/>
  <c r="AN68" i="54"/>
  <c r="AM68" i="54"/>
  <c r="AL68" i="54"/>
  <c r="AK68" i="54"/>
  <c r="AJ68" i="54"/>
  <c r="AI68" i="54"/>
  <c r="AH68" i="54"/>
  <c r="AG68" i="54"/>
  <c r="AE68" i="54"/>
  <c r="AB68" i="54"/>
  <c r="BC67" i="54"/>
  <c r="BB67" i="54"/>
  <c r="BA67" i="54"/>
  <c r="AZ67" i="54"/>
  <c r="AY67" i="54"/>
  <c r="AX67" i="54"/>
  <c r="AW67" i="54"/>
  <c r="AV67" i="54"/>
  <c r="AU67" i="54"/>
  <c r="AT67" i="54"/>
  <c r="AS67" i="54"/>
  <c r="AR67" i="54"/>
  <c r="AQ67" i="54"/>
  <c r="AP67" i="54"/>
  <c r="AO67" i="54"/>
  <c r="AN67" i="54"/>
  <c r="AM67" i="54"/>
  <c r="AL67" i="54"/>
  <c r="AK67" i="54"/>
  <c r="AJ67" i="54"/>
  <c r="AI67" i="54"/>
  <c r="AH67" i="54"/>
  <c r="AG67" i="54"/>
  <c r="AE67" i="54"/>
  <c r="AB67" i="54"/>
  <c r="BC66" i="54"/>
  <c r="BB66" i="54"/>
  <c r="BA66" i="54"/>
  <c r="AZ66" i="54"/>
  <c r="AY66" i="54"/>
  <c r="AX66" i="54"/>
  <c r="AW66" i="54"/>
  <c r="AV66" i="54"/>
  <c r="AU66" i="54"/>
  <c r="AT66" i="54"/>
  <c r="AS66" i="54"/>
  <c r="AR66" i="54"/>
  <c r="AQ66" i="54"/>
  <c r="AP66" i="54"/>
  <c r="AO66" i="54"/>
  <c r="AN66" i="54"/>
  <c r="AM66" i="54"/>
  <c r="AL66" i="54"/>
  <c r="AK66" i="54"/>
  <c r="AJ66" i="54"/>
  <c r="AI66" i="54"/>
  <c r="AH66" i="54"/>
  <c r="AG66" i="54"/>
  <c r="AE66" i="54"/>
  <c r="AB66" i="54"/>
  <c r="BC65" i="54"/>
  <c r="BB65" i="54"/>
  <c r="BA65" i="54"/>
  <c r="AZ65" i="54"/>
  <c r="AY65" i="54"/>
  <c r="AX65" i="54"/>
  <c r="AW65" i="54"/>
  <c r="AV65" i="54"/>
  <c r="AU65" i="54"/>
  <c r="AT65" i="54"/>
  <c r="AS65" i="54"/>
  <c r="AR65" i="54"/>
  <c r="AQ65" i="54"/>
  <c r="AP65" i="54"/>
  <c r="AO65" i="54"/>
  <c r="AN65" i="54"/>
  <c r="AM65" i="54"/>
  <c r="AL65" i="54"/>
  <c r="AK65" i="54"/>
  <c r="AJ65" i="54"/>
  <c r="AI65" i="54"/>
  <c r="AH65" i="54"/>
  <c r="AG65" i="54"/>
  <c r="AE65" i="54"/>
  <c r="AB65" i="54"/>
  <c r="BC64" i="54"/>
  <c r="BB64" i="54"/>
  <c r="BA64" i="54"/>
  <c r="AZ64" i="54"/>
  <c r="AY64" i="54"/>
  <c r="AX64" i="54"/>
  <c r="AW64" i="54"/>
  <c r="AV64" i="54"/>
  <c r="AU64" i="54"/>
  <c r="AT64" i="54"/>
  <c r="AS64" i="54"/>
  <c r="AR64" i="54"/>
  <c r="AQ64" i="54"/>
  <c r="AP64" i="54"/>
  <c r="AO64" i="54"/>
  <c r="AN64" i="54"/>
  <c r="AM64" i="54"/>
  <c r="AL64" i="54"/>
  <c r="AK64" i="54"/>
  <c r="AJ64" i="54"/>
  <c r="AI64" i="54"/>
  <c r="AH64" i="54"/>
  <c r="AG64" i="54"/>
  <c r="AE64" i="54"/>
  <c r="AB64" i="54"/>
  <c r="BC63" i="54"/>
  <c r="BB63" i="54"/>
  <c r="BA63" i="54"/>
  <c r="AZ63" i="54"/>
  <c r="AY63" i="54"/>
  <c r="AX63" i="54"/>
  <c r="AW63" i="54"/>
  <c r="AV63" i="54"/>
  <c r="AU63" i="54"/>
  <c r="AT63" i="54"/>
  <c r="AS63" i="54"/>
  <c r="AR63" i="54"/>
  <c r="AQ63" i="54"/>
  <c r="AP63" i="54"/>
  <c r="AO63" i="54"/>
  <c r="AN63" i="54"/>
  <c r="AM63" i="54"/>
  <c r="AL63" i="54"/>
  <c r="AK63" i="54"/>
  <c r="AJ63" i="54"/>
  <c r="AI63" i="54"/>
  <c r="AH63" i="54"/>
  <c r="AG63" i="54"/>
  <c r="AE63" i="54"/>
  <c r="AB63" i="54"/>
  <c r="BC62" i="54"/>
  <c r="BB62" i="54"/>
  <c r="BA62" i="54"/>
  <c r="AZ62" i="54"/>
  <c r="AY62" i="54"/>
  <c r="AX62" i="54"/>
  <c r="AW62" i="54"/>
  <c r="AV62" i="54"/>
  <c r="AU62" i="54"/>
  <c r="AT62" i="54"/>
  <c r="AS62" i="54"/>
  <c r="AR62" i="54"/>
  <c r="AQ62" i="54"/>
  <c r="AP62" i="54"/>
  <c r="AO62" i="54"/>
  <c r="AN62" i="54"/>
  <c r="AM62" i="54"/>
  <c r="AL62" i="54"/>
  <c r="AK62" i="54"/>
  <c r="AJ62" i="54"/>
  <c r="AI62" i="54"/>
  <c r="AH62" i="54"/>
  <c r="AG62" i="54"/>
  <c r="AE62" i="54"/>
  <c r="AB62" i="54"/>
  <c r="BC61" i="54"/>
  <c r="BB61" i="54"/>
  <c r="BA61" i="54"/>
  <c r="AZ61" i="54"/>
  <c r="AY61" i="54"/>
  <c r="AX61" i="54"/>
  <c r="AW61" i="54"/>
  <c r="AV61" i="54"/>
  <c r="AU61" i="54"/>
  <c r="AT61" i="54"/>
  <c r="AS61" i="54"/>
  <c r="AR61" i="54"/>
  <c r="AQ61" i="54"/>
  <c r="AP61" i="54"/>
  <c r="AO61" i="54"/>
  <c r="AN61" i="54"/>
  <c r="AM61" i="54"/>
  <c r="AL61" i="54"/>
  <c r="AK61" i="54"/>
  <c r="AJ61" i="54"/>
  <c r="AI61" i="54"/>
  <c r="AH61" i="54"/>
  <c r="AG61" i="54"/>
  <c r="AE61" i="54"/>
  <c r="AB61" i="54"/>
  <c r="BC60" i="54"/>
  <c r="BB60" i="54"/>
  <c r="BA60" i="54"/>
  <c r="AZ60" i="54"/>
  <c r="AY60" i="54"/>
  <c r="AX60" i="54"/>
  <c r="AW60" i="54"/>
  <c r="AV60" i="54"/>
  <c r="AU60" i="54"/>
  <c r="AT60" i="54"/>
  <c r="AS60" i="54"/>
  <c r="AR60" i="54"/>
  <c r="AQ60" i="54"/>
  <c r="AP60" i="54"/>
  <c r="AO60" i="54"/>
  <c r="AN60" i="54"/>
  <c r="AM60" i="54"/>
  <c r="AL60" i="54"/>
  <c r="AK60" i="54"/>
  <c r="AJ60" i="54"/>
  <c r="AI60" i="54"/>
  <c r="AH60" i="54"/>
  <c r="AG60" i="54"/>
  <c r="AE60" i="54"/>
  <c r="AB60" i="54"/>
  <c r="BC59" i="54"/>
  <c r="BB59" i="54"/>
  <c r="BA59" i="54"/>
  <c r="AZ59" i="54"/>
  <c r="AY59" i="54"/>
  <c r="AX59" i="54"/>
  <c r="AW59" i="54"/>
  <c r="AV59" i="54"/>
  <c r="AU59" i="54"/>
  <c r="AT59" i="54"/>
  <c r="AS59" i="54"/>
  <c r="AR59" i="54"/>
  <c r="AQ59" i="54"/>
  <c r="AP59" i="54"/>
  <c r="AO59" i="54"/>
  <c r="AN59" i="54"/>
  <c r="AM59" i="54"/>
  <c r="AL59" i="54"/>
  <c r="AK59" i="54"/>
  <c r="AJ59" i="54"/>
  <c r="AI59" i="54"/>
  <c r="AH59" i="54"/>
  <c r="AG59" i="54"/>
  <c r="AE59" i="54"/>
  <c r="AB59" i="54"/>
  <c r="BC58" i="54"/>
  <c r="BB58" i="54"/>
  <c r="BA58" i="54"/>
  <c r="AZ58" i="54"/>
  <c r="AY58" i="54"/>
  <c r="AX58" i="54"/>
  <c r="AW58" i="54"/>
  <c r="AV58" i="54"/>
  <c r="AU58" i="54"/>
  <c r="AT58" i="54"/>
  <c r="AS58" i="54"/>
  <c r="AR58" i="54"/>
  <c r="AQ58" i="54"/>
  <c r="AP58" i="54"/>
  <c r="AO58" i="54"/>
  <c r="AN58" i="54"/>
  <c r="AM58" i="54"/>
  <c r="AL58" i="54"/>
  <c r="AK58" i="54"/>
  <c r="AJ58" i="54"/>
  <c r="AI58" i="54"/>
  <c r="AH58" i="54"/>
  <c r="AG58" i="54"/>
  <c r="AE58" i="54"/>
  <c r="AB58" i="54"/>
  <c r="BC57" i="54"/>
  <c r="BB57" i="54"/>
  <c r="BA57" i="54"/>
  <c r="AZ57" i="54"/>
  <c r="AY57" i="54"/>
  <c r="AX57" i="54"/>
  <c r="AW57" i="54"/>
  <c r="AV57" i="54"/>
  <c r="AU57" i="54"/>
  <c r="AT57" i="54"/>
  <c r="AS57" i="54"/>
  <c r="AR57" i="54"/>
  <c r="AQ57" i="54"/>
  <c r="AP57" i="54"/>
  <c r="AO57" i="54"/>
  <c r="AN57" i="54"/>
  <c r="AM57" i="54"/>
  <c r="AL57" i="54"/>
  <c r="AK57" i="54"/>
  <c r="AJ57" i="54"/>
  <c r="AI57" i="54"/>
  <c r="AH57" i="54"/>
  <c r="AG57" i="54"/>
  <c r="AE57" i="54"/>
  <c r="AB57" i="54"/>
  <c r="BC56" i="54"/>
  <c r="BB56" i="54"/>
  <c r="BA56" i="54"/>
  <c r="AZ56" i="54"/>
  <c r="AY56" i="54"/>
  <c r="AX56" i="54"/>
  <c r="AW56" i="54"/>
  <c r="AV56" i="54"/>
  <c r="AU56" i="54"/>
  <c r="AT56" i="54"/>
  <c r="AS56" i="54"/>
  <c r="AR56" i="54"/>
  <c r="AQ56" i="54"/>
  <c r="AP56" i="54"/>
  <c r="AO56" i="54"/>
  <c r="AN56" i="54"/>
  <c r="AM56" i="54"/>
  <c r="AL56" i="54"/>
  <c r="AK56" i="54"/>
  <c r="AJ56" i="54"/>
  <c r="AI56" i="54"/>
  <c r="AH56" i="54"/>
  <c r="AG56" i="54"/>
  <c r="AE56" i="54"/>
  <c r="AB56" i="54"/>
  <c r="BC55" i="54"/>
  <c r="BB55" i="54"/>
  <c r="BA55" i="54"/>
  <c r="AZ55" i="54"/>
  <c r="AY55" i="54"/>
  <c r="AX55" i="54"/>
  <c r="AW55" i="54"/>
  <c r="AV55" i="54"/>
  <c r="AU55" i="54"/>
  <c r="AT55" i="54"/>
  <c r="AS55" i="54"/>
  <c r="AR55" i="54"/>
  <c r="AQ55" i="54"/>
  <c r="AP55" i="54"/>
  <c r="AO55" i="54"/>
  <c r="AN55" i="54"/>
  <c r="AM55" i="54"/>
  <c r="AL55" i="54"/>
  <c r="AK55" i="54"/>
  <c r="AJ55" i="54"/>
  <c r="AI55" i="54"/>
  <c r="AH55" i="54"/>
  <c r="AG55" i="54"/>
  <c r="AE55" i="54"/>
  <c r="AB55" i="54"/>
  <c r="BC54" i="54"/>
  <c r="BB54" i="54"/>
  <c r="BA54" i="54"/>
  <c r="AZ54" i="54"/>
  <c r="AY54" i="54"/>
  <c r="AX54" i="54"/>
  <c r="AW54" i="54"/>
  <c r="AV54" i="54"/>
  <c r="AU54" i="54"/>
  <c r="AT54" i="54"/>
  <c r="AS54" i="54"/>
  <c r="AR54" i="54"/>
  <c r="AQ54" i="54"/>
  <c r="AP54" i="54"/>
  <c r="AO54" i="54"/>
  <c r="AN54" i="54"/>
  <c r="AM54" i="54"/>
  <c r="AL54" i="54"/>
  <c r="AK54" i="54"/>
  <c r="AJ54" i="54"/>
  <c r="AI54" i="54"/>
  <c r="AH54" i="54"/>
  <c r="AG54" i="54"/>
  <c r="AE54" i="54"/>
  <c r="AB54" i="54"/>
  <c r="BC53" i="54"/>
  <c r="BB53" i="54"/>
  <c r="BA53" i="54"/>
  <c r="AZ53" i="54"/>
  <c r="AY53" i="54"/>
  <c r="AX53" i="54"/>
  <c r="AW53" i="54"/>
  <c r="AV53" i="54"/>
  <c r="AU53" i="54"/>
  <c r="AT53" i="54"/>
  <c r="AS53" i="54"/>
  <c r="AR53" i="54"/>
  <c r="AQ53" i="54"/>
  <c r="AP53" i="54"/>
  <c r="AO53" i="54"/>
  <c r="AN53" i="54"/>
  <c r="AM53" i="54"/>
  <c r="AL53" i="54"/>
  <c r="AK53" i="54"/>
  <c r="AJ53" i="54"/>
  <c r="AI53" i="54"/>
  <c r="AH53" i="54"/>
  <c r="AG53" i="54"/>
  <c r="AE53" i="54"/>
  <c r="AB53" i="54"/>
  <c r="BC52" i="54"/>
  <c r="BB52" i="54"/>
  <c r="BA52" i="54"/>
  <c r="AZ52" i="54"/>
  <c r="AY52" i="54"/>
  <c r="AX52" i="54"/>
  <c r="AW52" i="54"/>
  <c r="AV52" i="54"/>
  <c r="AU52" i="54"/>
  <c r="AT52" i="54"/>
  <c r="AS52" i="54"/>
  <c r="AR52" i="54"/>
  <c r="AQ52" i="54"/>
  <c r="AP52" i="54"/>
  <c r="AO52" i="54"/>
  <c r="AN52" i="54"/>
  <c r="AM52" i="54"/>
  <c r="AL52" i="54"/>
  <c r="AK52" i="54"/>
  <c r="AJ52" i="54"/>
  <c r="AI52" i="54"/>
  <c r="AH52" i="54"/>
  <c r="AG52" i="54"/>
  <c r="AE52" i="54"/>
  <c r="AB52" i="54"/>
  <c r="BC51" i="54"/>
  <c r="BB51" i="54"/>
  <c r="BA51" i="54"/>
  <c r="AZ51" i="54"/>
  <c r="AY51" i="54"/>
  <c r="AX51" i="54"/>
  <c r="AW51" i="54"/>
  <c r="AV51" i="54"/>
  <c r="AU51" i="54"/>
  <c r="AT51" i="54"/>
  <c r="AS51" i="54"/>
  <c r="AR51" i="54"/>
  <c r="AQ51" i="54"/>
  <c r="AP51" i="54"/>
  <c r="AO51" i="54"/>
  <c r="AN51" i="54"/>
  <c r="AM51" i="54"/>
  <c r="AL51" i="54"/>
  <c r="AK51" i="54"/>
  <c r="AJ51" i="54"/>
  <c r="AI51" i="54"/>
  <c r="AH51" i="54"/>
  <c r="AG51" i="54"/>
  <c r="AE51" i="54"/>
  <c r="AB51" i="54"/>
  <c r="BC50" i="54"/>
  <c r="BB50" i="54"/>
  <c r="BA50" i="54"/>
  <c r="AZ50" i="54"/>
  <c r="AY50" i="54"/>
  <c r="AX50" i="54"/>
  <c r="AW50" i="54"/>
  <c r="AV50" i="54"/>
  <c r="AU50" i="54"/>
  <c r="AT50" i="54"/>
  <c r="AS50" i="54"/>
  <c r="AR50" i="54"/>
  <c r="AQ50" i="54"/>
  <c r="AP50" i="54"/>
  <c r="AO50" i="54"/>
  <c r="AN50" i="54"/>
  <c r="AM50" i="54"/>
  <c r="AL50" i="54"/>
  <c r="AK50" i="54"/>
  <c r="AJ50" i="54"/>
  <c r="AI50" i="54"/>
  <c r="AH50" i="54"/>
  <c r="AG50" i="54"/>
  <c r="AE50" i="54"/>
  <c r="AB50" i="54"/>
  <c r="BC49" i="54"/>
  <c r="BB49" i="54"/>
  <c r="BA49" i="54"/>
  <c r="AZ49" i="54"/>
  <c r="AY49" i="54"/>
  <c r="AX49" i="54"/>
  <c r="AW49" i="54"/>
  <c r="AV49" i="54"/>
  <c r="AU49" i="54"/>
  <c r="AT49" i="54"/>
  <c r="AS49" i="54"/>
  <c r="AR49" i="54"/>
  <c r="AQ49" i="54"/>
  <c r="AP49" i="54"/>
  <c r="AO49" i="54"/>
  <c r="AN49" i="54"/>
  <c r="AM49" i="54"/>
  <c r="AL49" i="54"/>
  <c r="AK49" i="54"/>
  <c r="AJ49" i="54"/>
  <c r="AI49" i="54"/>
  <c r="AH49" i="54"/>
  <c r="AG49" i="54"/>
  <c r="AE49" i="54"/>
  <c r="AB49" i="54"/>
  <c r="BC48" i="54"/>
  <c r="BB48" i="54"/>
  <c r="BA48" i="54"/>
  <c r="AZ48" i="54"/>
  <c r="AY48" i="54"/>
  <c r="AX48" i="54"/>
  <c r="AW48" i="54"/>
  <c r="AV48" i="54"/>
  <c r="AU48" i="54"/>
  <c r="AT48" i="54"/>
  <c r="AS48" i="54"/>
  <c r="AR48" i="54"/>
  <c r="AQ48" i="54"/>
  <c r="AP48" i="54"/>
  <c r="AO48" i="54"/>
  <c r="AN48" i="54"/>
  <c r="AM48" i="54"/>
  <c r="AL48" i="54"/>
  <c r="AK48" i="54"/>
  <c r="AJ48" i="54"/>
  <c r="AI48" i="54"/>
  <c r="AH48" i="54"/>
  <c r="AG48" i="54"/>
  <c r="AE48" i="54"/>
  <c r="AB48" i="54"/>
  <c r="BC47" i="54"/>
  <c r="BB47" i="54"/>
  <c r="BA47" i="54"/>
  <c r="AZ47" i="54"/>
  <c r="AY47" i="54"/>
  <c r="AX47" i="54"/>
  <c r="AW47" i="54"/>
  <c r="AV47" i="54"/>
  <c r="AU47" i="54"/>
  <c r="AT47" i="54"/>
  <c r="AS47" i="54"/>
  <c r="AR47" i="54"/>
  <c r="AQ47" i="54"/>
  <c r="AP47" i="54"/>
  <c r="AO47" i="54"/>
  <c r="AN47" i="54"/>
  <c r="AM47" i="54"/>
  <c r="AL47" i="54"/>
  <c r="AK47" i="54"/>
  <c r="AJ47" i="54"/>
  <c r="AI47" i="54"/>
  <c r="AH47" i="54"/>
  <c r="AG47" i="54"/>
  <c r="AE47" i="54"/>
  <c r="AB47" i="54"/>
  <c r="BC46" i="54"/>
  <c r="BB46" i="54"/>
  <c r="BA46" i="54"/>
  <c r="AZ46" i="54"/>
  <c r="AY46" i="54"/>
  <c r="AX46" i="54"/>
  <c r="AW46" i="54"/>
  <c r="AV46" i="54"/>
  <c r="AU46" i="54"/>
  <c r="AT46" i="54"/>
  <c r="AS46" i="54"/>
  <c r="AR46" i="54"/>
  <c r="AQ46" i="54"/>
  <c r="AP46" i="54"/>
  <c r="AO46" i="54"/>
  <c r="AN46" i="54"/>
  <c r="AM46" i="54"/>
  <c r="AL46" i="54"/>
  <c r="AK46" i="54"/>
  <c r="AJ46" i="54"/>
  <c r="AI46" i="54"/>
  <c r="AH46" i="54"/>
  <c r="AG46" i="54"/>
  <c r="AE46" i="54"/>
  <c r="AB46" i="54"/>
  <c r="BC45" i="54"/>
  <c r="BB45" i="54"/>
  <c r="BA45" i="54"/>
  <c r="AZ45" i="54"/>
  <c r="AY45" i="54"/>
  <c r="AX45" i="54"/>
  <c r="AW45" i="54"/>
  <c r="AV45" i="54"/>
  <c r="AU45" i="54"/>
  <c r="AT45" i="54"/>
  <c r="AS45" i="54"/>
  <c r="AR45" i="54"/>
  <c r="AQ45" i="54"/>
  <c r="AP45" i="54"/>
  <c r="AO45" i="54"/>
  <c r="AN45" i="54"/>
  <c r="AM45" i="54"/>
  <c r="AL45" i="54"/>
  <c r="AK45" i="54"/>
  <c r="AJ45" i="54"/>
  <c r="AI45" i="54"/>
  <c r="AH45" i="54"/>
  <c r="AG45" i="54"/>
  <c r="AE45" i="54"/>
  <c r="AB45" i="54"/>
  <c r="BC44" i="54"/>
  <c r="BB44" i="54"/>
  <c r="BA44" i="54"/>
  <c r="AZ44" i="54"/>
  <c r="AY44" i="54"/>
  <c r="AX44" i="54"/>
  <c r="AW44" i="54"/>
  <c r="AV44" i="54"/>
  <c r="AU44" i="54"/>
  <c r="AT44" i="54"/>
  <c r="AS44" i="54"/>
  <c r="AR44" i="54"/>
  <c r="AQ44" i="54"/>
  <c r="AP44" i="54"/>
  <c r="AO44" i="54"/>
  <c r="AN44" i="54"/>
  <c r="AM44" i="54"/>
  <c r="AL44" i="54"/>
  <c r="AK44" i="54"/>
  <c r="AJ44" i="54"/>
  <c r="AI44" i="54"/>
  <c r="AH44" i="54"/>
  <c r="AG44" i="54"/>
  <c r="AE44" i="54"/>
  <c r="AB44" i="54"/>
  <c r="BC43" i="54"/>
  <c r="BB43" i="54"/>
  <c r="BA43" i="54"/>
  <c r="AZ43" i="54"/>
  <c r="AY43" i="54"/>
  <c r="AX43" i="54"/>
  <c r="AW43" i="54"/>
  <c r="AV43" i="54"/>
  <c r="AU43" i="54"/>
  <c r="AT43" i="54"/>
  <c r="AS43" i="54"/>
  <c r="AR43" i="54"/>
  <c r="AQ43" i="54"/>
  <c r="AP43" i="54"/>
  <c r="AO43" i="54"/>
  <c r="AN43" i="54"/>
  <c r="AM43" i="54"/>
  <c r="AL43" i="54"/>
  <c r="AK43" i="54"/>
  <c r="AJ43" i="54"/>
  <c r="AI43" i="54"/>
  <c r="AH43" i="54"/>
  <c r="AG43" i="54"/>
  <c r="AE43" i="54"/>
  <c r="AB43" i="54"/>
  <c r="BC42" i="54"/>
  <c r="BB42" i="54"/>
  <c r="BA42" i="54"/>
  <c r="AZ42" i="54"/>
  <c r="AY42" i="54"/>
  <c r="AX42" i="54"/>
  <c r="AW42" i="54"/>
  <c r="AV42" i="54"/>
  <c r="AU42" i="54"/>
  <c r="AT42" i="54"/>
  <c r="AS42" i="54"/>
  <c r="AR42" i="54"/>
  <c r="AQ42" i="54"/>
  <c r="AP42" i="54"/>
  <c r="AO42" i="54"/>
  <c r="AN42" i="54"/>
  <c r="AM42" i="54"/>
  <c r="AL42" i="54"/>
  <c r="AK42" i="54"/>
  <c r="AJ42" i="54"/>
  <c r="AI42" i="54"/>
  <c r="AH42" i="54"/>
  <c r="AG42" i="54"/>
  <c r="AE42" i="54"/>
  <c r="AB42" i="54"/>
  <c r="BC41" i="54"/>
  <c r="BB41" i="54"/>
  <c r="BA41" i="54"/>
  <c r="AZ41" i="54"/>
  <c r="AY41" i="54"/>
  <c r="AX41" i="54"/>
  <c r="AW41" i="54"/>
  <c r="AV41" i="54"/>
  <c r="AU41" i="54"/>
  <c r="AT41" i="54"/>
  <c r="AS41" i="54"/>
  <c r="AR41" i="54"/>
  <c r="AQ41" i="54"/>
  <c r="AP41" i="54"/>
  <c r="AO41" i="54"/>
  <c r="AN41" i="54"/>
  <c r="AM41" i="54"/>
  <c r="AL41" i="54"/>
  <c r="AK41" i="54"/>
  <c r="AJ41" i="54"/>
  <c r="AI41" i="54"/>
  <c r="AH41" i="54"/>
  <c r="AG41" i="54"/>
  <c r="AE41" i="54"/>
  <c r="AB41" i="54"/>
  <c r="BC40" i="54"/>
  <c r="BB40" i="54"/>
  <c r="BA40" i="54"/>
  <c r="AZ40" i="54"/>
  <c r="AY40" i="54"/>
  <c r="AX40" i="54"/>
  <c r="AW40" i="54"/>
  <c r="AV40" i="54"/>
  <c r="AU40" i="54"/>
  <c r="AT40" i="54"/>
  <c r="AS40" i="54"/>
  <c r="AR40" i="54"/>
  <c r="AQ40" i="54"/>
  <c r="AP40" i="54"/>
  <c r="AO40" i="54"/>
  <c r="AN40" i="54"/>
  <c r="AM40" i="54"/>
  <c r="AL40" i="54"/>
  <c r="AK40" i="54"/>
  <c r="AJ40" i="54"/>
  <c r="AI40" i="54"/>
  <c r="AH40" i="54"/>
  <c r="AG40" i="54"/>
  <c r="AE40" i="54"/>
  <c r="AB40" i="54"/>
  <c r="BC39" i="54"/>
  <c r="BB39" i="54"/>
  <c r="BA39" i="54"/>
  <c r="AZ39" i="54"/>
  <c r="AY39" i="54"/>
  <c r="AX39" i="54"/>
  <c r="AW39" i="54"/>
  <c r="AV39" i="54"/>
  <c r="AU39" i="54"/>
  <c r="AT39" i="54"/>
  <c r="AS39" i="54"/>
  <c r="AR39" i="54"/>
  <c r="AQ39" i="54"/>
  <c r="AP39" i="54"/>
  <c r="AO39" i="54"/>
  <c r="AN39" i="54"/>
  <c r="AM39" i="54"/>
  <c r="AL39" i="54"/>
  <c r="AK39" i="54"/>
  <c r="AJ39" i="54"/>
  <c r="AI39" i="54"/>
  <c r="AH39" i="54"/>
  <c r="AG39" i="54"/>
  <c r="AE39" i="54"/>
  <c r="AB39" i="54"/>
  <c r="BC38" i="54"/>
  <c r="BB38" i="54"/>
  <c r="BA38" i="54"/>
  <c r="AZ38" i="54"/>
  <c r="AY38" i="54"/>
  <c r="AX38" i="54"/>
  <c r="AW38" i="54"/>
  <c r="AV38" i="54"/>
  <c r="AU38" i="54"/>
  <c r="AT38" i="54"/>
  <c r="AS38" i="54"/>
  <c r="AR38" i="54"/>
  <c r="AQ38" i="54"/>
  <c r="AP38" i="54"/>
  <c r="AO38" i="54"/>
  <c r="AN38" i="54"/>
  <c r="AM38" i="54"/>
  <c r="AL38" i="54"/>
  <c r="AK38" i="54"/>
  <c r="AJ38" i="54"/>
  <c r="AI38" i="54"/>
  <c r="AH38" i="54"/>
  <c r="AG38" i="54"/>
  <c r="AE38" i="54"/>
  <c r="AB38" i="54"/>
  <c r="BC37" i="54"/>
  <c r="BB37" i="54"/>
  <c r="BA37" i="54"/>
  <c r="AZ37" i="54"/>
  <c r="AY37" i="54"/>
  <c r="AX37" i="54"/>
  <c r="AW37" i="54"/>
  <c r="AV37" i="54"/>
  <c r="AU37" i="54"/>
  <c r="AT37" i="54"/>
  <c r="AS37" i="54"/>
  <c r="AR37" i="54"/>
  <c r="AQ37" i="54"/>
  <c r="AP37" i="54"/>
  <c r="AO37" i="54"/>
  <c r="AN37" i="54"/>
  <c r="AM37" i="54"/>
  <c r="AL37" i="54"/>
  <c r="AK37" i="54"/>
  <c r="AJ37" i="54"/>
  <c r="AI37" i="54"/>
  <c r="AH37" i="54"/>
  <c r="AG37" i="54"/>
  <c r="AE37" i="54"/>
  <c r="AB37" i="54"/>
  <c r="BC36" i="54"/>
  <c r="BB36" i="54"/>
  <c r="BA36" i="54"/>
  <c r="AZ36" i="54"/>
  <c r="AY36" i="54"/>
  <c r="AX36" i="54"/>
  <c r="AW36" i="54"/>
  <c r="AV36" i="54"/>
  <c r="AU36" i="54"/>
  <c r="AT36" i="54"/>
  <c r="AS36" i="54"/>
  <c r="AR36" i="54"/>
  <c r="AQ36" i="54"/>
  <c r="AP36" i="54"/>
  <c r="AO36" i="54"/>
  <c r="AN36" i="54"/>
  <c r="AM36" i="54"/>
  <c r="AL36" i="54"/>
  <c r="AK36" i="54"/>
  <c r="AJ36" i="54"/>
  <c r="AI36" i="54"/>
  <c r="AH36" i="54"/>
  <c r="AG36" i="54"/>
  <c r="AE36" i="54"/>
  <c r="AB36" i="54"/>
  <c r="BC35" i="54"/>
  <c r="BB35" i="54"/>
  <c r="BA35" i="54"/>
  <c r="AZ35" i="54"/>
  <c r="AY35" i="54"/>
  <c r="AX35" i="54"/>
  <c r="AW35" i="54"/>
  <c r="AV35" i="54"/>
  <c r="AU35" i="54"/>
  <c r="AT35" i="54"/>
  <c r="AS35" i="54"/>
  <c r="AR35" i="54"/>
  <c r="AQ35" i="54"/>
  <c r="AP35" i="54"/>
  <c r="AO35" i="54"/>
  <c r="AN35" i="54"/>
  <c r="AM35" i="54"/>
  <c r="AL35" i="54"/>
  <c r="AK35" i="54"/>
  <c r="AJ35" i="54"/>
  <c r="AI35" i="54"/>
  <c r="AH35" i="54"/>
  <c r="AG35" i="54"/>
  <c r="AE35" i="54"/>
  <c r="AB35" i="54"/>
  <c r="BC34" i="54"/>
  <c r="BB34" i="54"/>
  <c r="BA34" i="54"/>
  <c r="AZ34" i="54"/>
  <c r="AY34" i="54"/>
  <c r="AX34" i="54"/>
  <c r="AW34" i="54"/>
  <c r="AV34" i="54"/>
  <c r="AU34" i="54"/>
  <c r="AT34" i="54"/>
  <c r="AS34" i="54"/>
  <c r="AR34" i="54"/>
  <c r="AQ34" i="54"/>
  <c r="AP34" i="54"/>
  <c r="AO34" i="54"/>
  <c r="AN34" i="54"/>
  <c r="AM34" i="54"/>
  <c r="AL34" i="54"/>
  <c r="AK34" i="54"/>
  <c r="AJ34" i="54"/>
  <c r="AI34" i="54"/>
  <c r="AH34" i="54"/>
  <c r="AG34" i="54"/>
  <c r="AE34" i="54"/>
  <c r="AB34" i="54"/>
  <c r="BC33" i="54"/>
  <c r="BB33" i="54"/>
  <c r="BA33" i="54"/>
  <c r="AZ33" i="54"/>
  <c r="AY33" i="54"/>
  <c r="AX33" i="54"/>
  <c r="AW33" i="54"/>
  <c r="AV33" i="54"/>
  <c r="AU33" i="54"/>
  <c r="AT33" i="54"/>
  <c r="AS33" i="54"/>
  <c r="AR33" i="54"/>
  <c r="AQ33" i="54"/>
  <c r="AP33" i="54"/>
  <c r="AO33" i="54"/>
  <c r="AN33" i="54"/>
  <c r="AM33" i="54"/>
  <c r="AL33" i="54"/>
  <c r="AK33" i="54"/>
  <c r="AJ33" i="54"/>
  <c r="AI33" i="54"/>
  <c r="AH33" i="54"/>
  <c r="AG33" i="54"/>
  <c r="AE33" i="54"/>
  <c r="AB33" i="54"/>
  <c r="BC32" i="54"/>
  <c r="BB32" i="54"/>
  <c r="BA32" i="54"/>
  <c r="AZ32" i="54"/>
  <c r="AY32" i="54"/>
  <c r="AX32" i="54"/>
  <c r="AW32" i="54"/>
  <c r="AV32" i="54"/>
  <c r="AU32" i="54"/>
  <c r="AT32" i="54"/>
  <c r="AS32" i="54"/>
  <c r="AR32" i="54"/>
  <c r="AQ32" i="54"/>
  <c r="AP32" i="54"/>
  <c r="AO32" i="54"/>
  <c r="AN32" i="54"/>
  <c r="AM32" i="54"/>
  <c r="AL32" i="54"/>
  <c r="AK32" i="54"/>
  <c r="AJ32" i="54"/>
  <c r="AI32" i="54"/>
  <c r="AH32" i="54"/>
  <c r="AG32" i="54"/>
  <c r="AE32" i="54"/>
  <c r="AB32" i="54"/>
  <c r="BC31" i="54"/>
  <c r="BB31" i="54"/>
  <c r="BA31" i="54"/>
  <c r="AZ31" i="54"/>
  <c r="AY31" i="54"/>
  <c r="AX31" i="54"/>
  <c r="AW31" i="54"/>
  <c r="AV31" i="54"/>
  <c r="AU31" i="54"/>
  <c r="AT31" i="54"/>
  <c r="AS31" i="54"/>
  <c r="AR31" i="54"/>
  <c r="AQ31" i="54"/>
  <c r="AP31" i="54"/>
  <c r="AO31" i="54"/>
  <c r="AN31" i="54"/>
  <c r="AM31" i="54"/>
  <c r="AL31" i="54"/>
  <c r="AK31" i="54"/>
  <c r="AJ31" i="54"/>
  <c r="AI31" i="54"/>
  <c r="AH31" i="54"/>
  <c r="AG31" i="54"/>
  <c r="AE31" i="54"/>
  <c r="AB31" i="54"/>
  <c r="BC30" i="54"/>
  <c r="BB30" i="54"/>
  <c r="BA30" i="54"/>
  <c r="AZ30" i="54"/>
  <c r="AY30" i="54"/>
  <c r="AX30" i="54"/>
  <c r="AW30" i="54"/>
  <c r="AV30" i="54"/>
  <c r="AU30" i="54"/>
  <c r="AT30" i="54"/>
  <c r="AS30" i="54"/>
  <c r="AR30" i="54"/>
  <c r="AQ30" i="54"/>
  <c r="AP30" i="54"/>
  <c r="AO30" i="54"/>
  <c r="AN30" i="54"/>
  <c r="AM30" i="54"/>
  <c r="AL30" i="54"/>
  <c r="AK30" i="54"/>
  <c r="AJ30" i="54"/>
  <c r="AI30" i="54"/>
  <c r="AH30" i="54"/>
  <c r="AG30" i="54"/>
  <c r="AE30" i="54"/>
  <c r="AB30" i="54"/>
  <c r="BC29" i="54"/>
  <c r="BB29" i="54"/>
  <c r="BA29" i="54"/>
  <c r="AZ29" i="54"/>
  <c r="AY29" i="54"/>
  <c r="AX29" i="54"/>
  <c r="AW29" i="54"/>
  <c r="AV29" i="54"/>
  <c r="AU29" i="54"/>
  <c r="AT29" i="54"/>
  <c r="AS29" i="54"/>
  <c r="AR29" i="54"/>
  <c r="AQ29" i="54"/>
  <c r="AP29" i="54"/>
  <c r="AO29" i="54"/>
  <c r="AN29" i="54"/>
  <c r="AM29" i="54"/>
  <c r="AL29" i="54"/>
  <c r="AK29" i="54"/>
  <c r="AJ29" i="54"/>
  <c r="AI29" i="54"/>
  <c r="AH29" i="54"/>
  <c r="AG29" i="54"/>
  <c r="AE29" i="54"/>
  <c r="AB29" i="54"/>
  <c r="BC28" i="54"/>
  <c r="BB28" i="54"/>
  <c r="BA28" i="54"/>
  <c r="AZ28" i="54"/>
  <c r="AY28" i="54"/>
  <c r="AX28" i="54"/>
  <c r="AW28" i="54"/>
  <c r="AV28" i="54"/>
  <c r="AU28" i="54"/>
  <c r="AT28" i="54"/>
  <c r="AS28" i="54"/>
  <c r="AR28" i="54"/>
  <c r="AQ28" i="54"/>
  <c r="AP28" i="54"/>
  <c r="AO28" i="54"/>
  <c r="AN28" i="54"/>
  <c r="AM28" i="54"/>
  <c r="AL28" i="54"/>
  <c r="AK28" i="54"/>
  <c r="AJ28" i="54"/>
  <c r="AI28" i="54"/>
  <c r="AH28" i="54"/>
  <c r="AG28" i="54"/>
  <c r="AE28" i="54"/>
  <c r="AB28" i="54"/>
  <c r="BC27" i="54"/>
  <c r="BB27" i="54"/>
  <c r="BA27" i="54"/>
  <c r="AZ27" i="54"/>
  <c r="AY27" i="54"/>
  <c r="AX27" i="54"/>
  <c r="AW27" i="54"/>
  <c r="AV27" i="54"/>
  <c r="AU27" i="54"/>
  <c r="AT27" i="54"/>
  <c r="AS27" i="54"/>
  <c r="AR27" i="54"/>
  <c r="AQ27" i="54"/>
  <c r="AP27" i="54"/>
  <c r="AO27" i="54"/>
  <c r="AN27" i="54"/>
  <c r="AM27" i="54"/>
  <c r="AL27" i="54"/>
  <c r="AK27" i="54"/>
  <c r="AJ27" i="54"/>
  <c r="AI27" i="54"/>
  <c r="AH27" i="54"/>
  <c r="AG27" i="54"/>
  <c r="AE27" i="54"/>
  <c r="AB27" i="54"/>
  <c r="BC26" i="54"/>
  <c r="BB26" i="54"/>
  <c r="BA26" i="54"/>
  <c r="AZ26" i="54"/>
  <c r="AY26" i="54"/>
  <c r="AX26" i="54"/>
  <c r="AW26" i="54"/>
  <c r="AV26" i="54"/>
  <c r="AU26" i="54"/>
  <c r="AT26" i="54"/>
  <c r="AS26" i="54"/>
  <c r="AR26" i="54"/>
  <c r="AQ26" i="54"/>
  <c r="AP26" i="54"/>
  <c r="AO26" i="54"/>
  <c r="AN26" i="54"/>
  <c r="AM26" i="54"/>
  <c r="AL26" i="54"/>
  <c r="AK26" i="54"/>
  <c r="AJ26" i="54"/>
  <c r="AI26" i="54"/>
  <c r="AH26" i="54"/>
  <c r="AG26" i="54"/>
  <c r="AE26" i="54"/>
  <c r="AB26" i="54"/>
  <c r="BC25" i="54"/>
  <c r="BB25" i="54"/>
  <c r="BA25" i="54"/>
  <c r="AZ25" i="54"/>
  <c r="AY25" i="54"/>
  <c r="AX25" i="54"/>
  <c r="AW25" i="54"/>
  <c r="AV25" i="54"/>
  <c r="AU25" i="54"/>
  <c r="AT25" i="54"/>
  <c r="AS25" i="54"/>
  <c r="AR25" i="54"/>
  <c r="AQ25" i="54"/>
  <c r="AP25" i="54"/>
  <c r="AO25" i="54"/>
  <c r="AN25" i="54"/>
  <c r="AM25" i="54"/>
  <c r="AL25" i="54"/>
  <c r="AK25" i="54"/>
  <c r="AJ25" i="54"/>
  <c r="AI25" i="54"/>
  <c r="AH25" i="54"/>
  <c r="AG25" i="54"/>
  <c r="AE25" i="54"/>
  <c r="AB25" i="54"/>
  <c r="BC24" i="54"/>
  <c r="BB24" i="54"/>
  <c r="BA24" i="54"/>
  <c r="AZ24" i="54"/>
  <c r="AY24" i="54"/>
  <c r="AX24" i="54"/>
  <c r="AW24" i="54"/>
  <c r="AV24" i="54"/>
  <c r="AU24" i="54"/>
  <c r="AT24" i="54"/>
  <c r="AS24" i="54"/>
  <c r="AR24" i="54"/>
  <c r="AQ24" i="54"/>
  <c r="AP24" i="54"/>
  <c r="AO24" i="54"/>
  <c r="AN24" i="54"/>
  <c r="AM24" i="54"/>
  <c r="AL24" i="54"/>
  <c r="AK24" i="54"/>
  <c r="AJ24" i="54"/>
  <c r="AI24" i="54"/>
  <c r="AH24" i="54"/>
  <c r="AG24" i="54"/>
  <c r="AE24" i="54"/>
  <c r="AB24" i="54"/>
  <c r="BC23" i="54"/>
  <c r="BB23" i="54"/>
  <c r="BA23" i="54"/>
  <c r="AZ23" i="54"/>
  <c r="AY23" i="54"/>
  <c r="AX23" i="54"/>
  <c r="AW23" i="54"/>
  <c r="AM23" i="54"/>
  <c r="AL23" i="54"/>
  <c r="AK23" i="54"/>
  <c r="AJ23" i="54"/>
  <c r="AI23" i="54"/>
  <c r="AH23" i="54"/>
  <c r="AG23" i="54"/>
  <c r="A23" i="54"/>
  <c r="AV23" i="54"/>
  <c r="BC22" i="54"/>
  <c r="BB22" i="54"/>
  <c r="BA22" i="54"/>
  <c r="AZ22" i="54"/>
  <c r="AY22" i="54"/>
  <c r="AX22" i="54"/>
  <c r="AW22" i="54"/>
  <c r="AV22" i="54"/>
  <c r="AU22" i="54"/>
  <c r="AT22" i="54"/>
  <c r="AS22" i="54"/>
  <c r="AR22" i="54"/>
  <c r="AQ22" i="54"/>
  <c r="AP22" i="54"/>
  <c r="AO22" i="54"/>
  <c r="AN22" i="54"/>
  <c r="AM22" i="54"/>
  <c r="AL22" i="54"/>
  <c r="AK22" i="54"/>
  <c r="AJ22" i="54"/>
  <c r="AI22" i="54"/>
  <c r="AF22" i="54" s="1"/>
  <c r="AC22" i="54" s="1"/>
  <c r="AH22" i="54"/>
  <c r="AG22" i="54"/>
  <c r="AE22" i="54"/>
  <c r="AB22" i="54"/>
  <c r="BC21" i="54"/>
  <c r="BB21" i="54"/>
  <c r="BA21" i="54"/>
  <c r="AZ21" i="54"/>
  <c r="AY21" i="54"/>
  <c r="AX21" i="54"/>
  <c r="AW21" i="54"/>
  <c r="AV21" i="54"/>
  <c r="AU21" i="54"/>
  <c r="AT21" i="54"/>
  <c r="AS21" i="54"/>
  <c r="AR21" i="54"/>
  <c r="AQ21" i="54"/>
  <c r="AP21" i="54"/>
  <c r="AO21" i="54"/>
  <c r="AN21" i="54"/>
  <c r="AM21" i="54"/>
  <c r="AL21" i="54"/>
  <c r="AK21" i="54"/>
  <c r="AJ21" i="54"/>
  <c r="AI21" i="54"/>
  <c r="AH21" i="54"/>
  <c r="AG21" i="54"/>
  <c r="AE21" i="54"/>
  <c r="AB21" i="54"/>
  <c r="BC20" i="54"/>
  <c r="BB20" i="54"/>
  <c r="BA20" i="54"/>
  <c r="AZ20" i="54"/>
  <c r="AY20" i="54"/>
  <c r="AX20" i="54"/>
  <c r="AW20" i="54"/>
  <c r="AV20" i="54"/>
  <c r="AU20" i="54"/>
  <c r="AT20" i="54"/>
  <c r="AS20" i="54"/>
  <c r="AR20" i="54"/>
  <c r="AQ20" i="54"/>
  <c r="AP20" i="54"/>
  <c r="AO20" i="54"/>
  <c r="AN20" i="54"/>
  <c r="AM20" i="54"/>
  <c r="AL20" i="54"/>
  <c r="AK20" i="54"/>
  <c r="AF20" i="54" s="1"/>
  <c r="AC20" i="54" s="1"/>
  <c r="AJ20" i="54"/>
  <c r="AI20" i="54"/>
  <c r="AH20" i="54"/>
  <c r="AG20" i="54"/>
  <c r="AE20" i="54"/>
  <c r="AB20" i="54"/>
  <c r="BC19" i="54"/>
  <c r="BB19" i="54"/>
  <c r="BA19" i="54"/>
  <c r="AZ19" i="54"/>
  <c r="AY19" i="54"/>
  <c r="AX19" i="54"/>
  <c r="AW19" i="54"/>
  <c r="AV19" i="54"/>
  <c r="AU19" i="54"/>
  <c r="AT19" i="54"/>
  <c r="AS19" i="54"/>
  <c r="AR19" i="54"/>
  <c r="AQ19" i="54"/>
  <c r="AP19" i="54"/>
  <c r="AO19" i="54"/>
  <c r="AN19" i="54"/>
  <c r="AM19" i="54"/>
  <c r="AL19" i="54"/>
  <c r="AK19" i="54"/>
  <c r="AJ19" i="54"/>
  <c r="AI19" i="54"/>
  <c r="AH19" i="54"/>
  <c r="AG19" i="54"/>
  <c r="AE19" i="54"/>
  <c r="AB19" i="54"/>
  <c r="BC18" i="54"/>
  <c r="BB18" i="54"/>
  <c r="BA18" i="54"/>
  <c r="AZ18" i="54"/>
  <c r="AY18" i="54"/>
  <c r="AX18" i="54"/>
  <c r="AW18" i="54"/>
  <c r="AV18" i="54"/>
  <c r="AU18" i="54"/>
  <c r="AT18" i="54"/>
  <c r="AS18" i="54"/>
  <c r="AR18" i="54"/>
  <c r="AQ18" i="54"/>
  <c r="AP18" i="54"/>
  <c r="AO18" i="54"/>
  <c r="AN18" i="54"/>
  <c r="AM18" i="54"/>
  <c r="AF18" i="54" s="1"/>
  <c r="AC18" i="54" s="1"/>
  <c r="AL18" i="54"/>
  <c r="AK18" i="54"/>
  <c r="AJ18" i="54"/>
  <c r="AI18" i="54"/>
  <c r="AH18" i="54"/>
  <c r="AG18" i="54"/>
  <c r="AE18" i="54"/>
  <c r="AB18" i="54"/>
  <c r="BC17" i="54"/>
  <c r="BB17" i="54"/>
  <c r="BA17" i="54"/>
  <c r="AZ17" i="54"/>
  <c r="AY17" i="54"/>
  <c r="AX17" i="54"/>
  <c r="AW17" i="54"/>
  <c r="AV17" i="54"/>
  <c r="AU17" i="54"/>
  <c r="AT17" i="54"/>
  <c r="AS17" i="54"/>
  <c r="AR17" i="54"/>
  <c r="AQ17" i="54"/>
  <c r="AP17" i="54"/>
  <c r="AO17" i="54"/>
  <c r="AN17" i="54"/>
  <c r="AM17" i="54"/>
  <c r="AL17" i="54"/>
  <c r="AK17" i="54"/>
  <c r="AJ17" i="54"/>
  <c r="AI17" i="54"/>
  <c r="AH17" i="54"/>
  <c r="AG17" i="54"/>
  <c r="AE17" i="54"/>
  <c r="AB17" i="54"/>
  <c r="BC16" i="54"/>
  <c r="BB16" i="54"/>
  <c r="BA16" i="54"/>
  <c r="AZ16" i="54"/>
  <c r="AY16" i="54"/>
  <c r="AX16" i="54"/>
  <c r="AW16" i="54"/>
  <c r="AV16" i="54"/>
  <c r="AU16" i="54"/>
  <c r="AT16" i="54"/>
  <c r="AS16" i="54"/>
  <c r="AR16" i="54"/>
  <c r="AQ16" i="54"/>
  <c r="AP16" i="54"/>
  <c r="AO16" i="54"/>
  <c r="AN16" i="54"/>
  <c r="AM16" i="54"/>
  <c r="AL16" i="54"/>
  <c r="AK16" i="54"/>
  <c r="AJ16" i="54"/>
  <c r="AI16" i="54"/>
  <c r="AH16" i="54"/>
  <c r="AG16" i="54"/>
  <c r="AF16" i="54" s="1"/>
  <c r="AC16" i="54" s="1"/>
  <c r="AE16" i="54"/>
  <c r="AB16" i="54"/>
  <c r="BC15" i="54"/>
  <c r="BB15" i="54"/>
  <c r="BA15" i="54"/>
  <c r="AZ15" i="54"/>
  <c r="AY15" i="54"/>
  <c r="AX15" i="54"/>
  <c r="AW15" i="54"/>
  <c r="AV15" i="54"/>
  <c r="AU15" i="54"/>
  <c r="AT15" i="54"/>
  <c r="AS15" i="54"/>
  <c r="AR15" i="54"/>
  <c r="AQ15" i="54"/>
  <c r="AP15" i="54"/>
  <c r="AO15" i="54"/>
  <c r="AN15" i="54"/>
  <c r="AM15" i="54"/>
  <c r="AL15" i="54"/>
  <c r="AK15" i="54"/>
  <c r="AJ15" i="54"/>
  <c r="AI15" i="54"/>
  <c r="AH15" i="54"/>
  <c r="AG15" i="54"/>
  <c r="AE15" i="54"/>
  <c r="AB15" i="54"/>
  <c r="BC14" i="54"/>
  <c r="BB14" i="54"/>
  <c r="BA14" i="54"/>
  <c r="AZ14" i="54"/>
  <c r="AY14" i="54"/>
  <c r="AX14" i="54"/>
  <c r="AW14" i="54"/>
  <c r="AV14" i="54"/>
  <c r="AU14" i="54"/>
  <c r="AT14" i="54"/>
  <c r="AS14" i="54"/>
  <c r="AR14" i="54"/>
  <c r="AQ14" i="54"/>
  <c r="AP14" i="54"/>
  <c r="AO14" i="54"/>
  <c r="AN14" i="54"/>
  <c r="AM14" i="54"/>
  <c r="AL14" i="54"/>
  <c r="AK14" i="54"/>
  <c r="AJ14" i="54"/>
  <c r="AI14" i="54"/>
  <c r="AF14" i="54" s="1"/>
  <c r="AC14" i="54" s="1"/>
  <c r="AH14" i="54"/>
  <c r="AG14" i="54"/>
  <c r="AE14" i="54"/>
  <c r="AB14" i="54"/>
  <c r="BC13" i="54"/>
  <c r="BB13" i="54"/>
  <c r="BA13" i="54"/>
  <c r="AZ13" i="54"/>
  <c r="AY13" i="54"/>
  <c r="AX13" i="54"/>
  <c r="AW13" i="54"/>
  <c r="AV13" i="54"/>
  <c r="AU13" i="54"/>
  <c r="AT13" i="54"/>
  <c r="AS13" i="54"/>
  <c r="AR13" i="54"/>
  <c r="AQ13" i="54"/>
  <c r="AP13" i="54"/>
  <c r="AO13" i="54"/>
  <c r="AN13" i="54"/>
  <c r="AM13" i="54"/>
  <c r="AL13" i="54"/>
  <c r="AK13" i="54"/>
  <c r="AJ13" i="54"/>
  <c r="AI13" i="54"/>
  <c r="AH13" i="54"/>
  <c r="AG13" i="54"/>
  <c r="AE13" i="54"/>
  <c r="AB13" i="54"/>
  <c r="BC12" i="54"/>
  <c r="BB12" i="54"/>
  <c r="BA12" i="54"/>
  <c r="AZ12" i="54"/>
  <c r="AY12" i="54"/>
  <c r="AX12" i="54"/>
  <c r="AW12" i="54"/>
  <c r="AV12" i="54"/>
  <c r="AU12" i="54"/>
  <c r="AT12" i="54"/>
  <c r="AS12" i="54"/>
  <c r="AR12" i="54"/>
  <c r="AQ12" i="54"/>
  <c r="AP12" i="54"/>
  <c r="AO12" i="54"/>
  <c r="AN12" i="54"/>
  <c r="AM12" i="54"/>
  <c r="AL12" i="54"/>
  <c r="AK12" i="54"/>
  <c r="AJ12" i="54"/>
  <c r="AI12" i="54"/>
  <c r="AH12" i="54"/>
  <c r="AG12" i="54"/>
  <c r="AF12" i="54" s="1"/>
  <c r="AC12" i="54" s="1"/>
  <c r="AE12" i="54"/>
  <c r="AB12" i="54"/>
  <c r="BC11" i="54"/>
  <c r="BB11" i="54"/>
  <c r="BA11" i="54"/>
  <c r="AZ11" i="54"/>
  <c r="AY11" i="54"/>
  <c r="AX11" i="54"/>
  <c r="AW11" i="54"/>
  <c r="AV11" i="54"/>
  <c r="AU11" i="54"/>
  <c r="AT11" i="54"/>
  <c r="AS11" i="54"/>
  <c r="AR11" i="54"/>
  <c r="AQ11" i="54"/>
  <c r="AP11" i="54"/>
  <c r="AO11" i="54"/>
  <c r="AN11" i="54"/>
  <c r="AM11" i="54"/>
  <c r="AL11" i="54"/>
  <c r="AK11" i="54"/>
  <c r="AJ11" i="54"/>
  <c r="AI11" i="54"/>
  <c r="AH11" i="54"/>
  <c r="AG11" i="54"/>
  <c r="AE11" i="54"/>
  <c r="AB11" i="54"/>
  <c r="BC10" i="54"/>
  <c r="BB10" i="54"/>
  <c r="BA10" i="54"/>
  <c r="AZ10" i="54"/>
  <c r="AY10" i="54"/>
  <c r="AX10" i="54"/>
  <c r="AW10" i="54"/>
  <c r="AV10" i="54"/>
  <c r="AU10" i="54"/>
  <c r="AT10" i="54"/>
  <c r="AS10" i="54"/>
  <c r="AR10" i="54"/>
  <c r="AQ10" i="54"/>
  <c r="AP10" i="54"/>
  <c r="AO10" i="54"/>
  <c r="AN10" i="54"/>
  <c r="AM10" i="54"/>
  <c r="AF10" i="54" s="1"/>
  <c r="AC10" i="54" s="1"/>
  <c r="AL10" i="54"/>
  <c r="AK10" i="54"/>
  <c r="AJ10" i="54"/>
  <c r="AI10" i="54"/>
  <c r="AH10" i="54"/>
  <c r="AG10" i="54"/>
  <c r="AE10" i="54"/>
  <c r="AB10" i="54"/>
  <c r="BC9" i="54"/>
  <c r="BB9" i="54"/>
  <c r="BA9" i="54"/>
  <c r="AZ9" i="54"/>
  <c r="AY9" i="54"/>
  <c r="AX9" i="54"/>
  <c r="AW9" i="54"/>
  <c r="AV9" i="54"/>
  <c r="AU9" i="54"/>
  <c r="AT9" i="54"/>
  <c r="AS9" i="54"/>
  <c r="AR9" i="54"/>
  <c r="AQ9" i="54"/>
  <c r="AP9" i="54"/>
  <c r="AO9" i="54"/>
  <c r="AN9" i="54"/>
  <c r="AM9" i="54"/>
  <c r="AL9" i="54"/>
  <c r="AK9" i="54"/>
  <c r="AJ9" i="54"/>
  <c r="AI9" i="54"/>
  <c r="AH9" i="54"/>
  <c r="AG9" i="54"/>
  <c r="AE9" i="54"/>
  <c r="AB9" i="54"/>
  <c r="BC8" i="54"/>
  <c r="BB8" i="54"/>
  <c r="BA8" i="54"/>
  <c r="AZ8" i="54"/>
  <c r="AY8" i="54"/>
  <c r="AX8" i="54"/>
  <c r="AW8" i="54"/>
  <c r="AV8" i="54"/>
  <c r="AU8" i="54"/>
  <c r="AT8" i="54"/>
  <c r="AS8" i="54"/>
  <c r="AR8" i="54"/>
  <c r="AQ8" i="54"/>
  <c r="AP8" i="54"/>
  <c r="AO8" i="54"/>
  <c r="AN8" i="54"/>
  <c r="AM8" i="54"/>
  <c r="AL8" i="54"/>
  <c r="AK8" i="54"/>
  <c r="AJ8" i="54"/>
  <c r="AI8" i="54"/>
  <c r="AH8" i="54"/>
  <c r="AG8" i="54"/>
  <c r="AF8" i="54" s="1"/>
  <c r="AC8" i="54" s="1"/>
  <c r="AE8" i="54"/>
  <c r="AB8" i="54"/>
  <c r="BC7" i="54"/>
  <c r="BB7" i="54"/>
  <c r="BA7" i="54"/>
  <c r="AZ7" i="54"/>
  <c r="AY7" i="54"/>
  <c r="AX7" i="54"/>
  <c r="AW7" i="54"/>
  <c r="AV7" i="54"/>
  <c r="AU7" i="54"/>
  <c r="AT7" i="54"/>
  <c r="AS7" i="54"/>
  <c r="AR7" i="54"/>
  <c r="AQ7" i="54"/>
  <c r="AP7" i="54"/>
  <c r="AO7" i="54"/>
  <c r="AN7" i="54"/>
  <c r="AM7" i="54"/>
  <c r="AL7" i="54"/>
  <c r="AK7" i="54"/>
  <c r="AJ7" i="54"/>
  <c r="AI7" i="54"/>
  <c r="AH7" i="54"/>
  <c r="AG7" i="54"/>
  <c r="AE7" i="54"/>
  <c r="AB7" i="54"/>
  <c r="BC6" i="54"/>
  <c r="BB6" i="54"/>
  <c r="BA6" i="54"/>
  <c r="AZ6" i="54"/>
  <c r="AY6" i="54"/>
  <c r="AX6" i="54"/>
  <c r="AW6" i="54"/>
  <c r="AV6" i="54"/>
  <c r="AU6" i="54"/>
  <c r="AT6" i="54"/>
  <c r="AS6" i="54"/>
  <c r="AR6" i="54"/>
  <c r="AQ6" i="54"/>
  <c r="AP6" i="54"/>
  <c r="AO6" i="54"/>
  <c r="AN6" i="54"/>
  <c r="AM6" i="54"/>
  <c r="AL6" i="54"/>
  <c r="AK6" i="54"/>
  <c r="AJ6" i="54"/>
  <c r="AI6" i="54"/>
  <c r="AF6" i="54" s="1"/>
  <c r="AC6" i="54" s="1"/>
  <c r="AH6" i="54"/>
  <c r="AG6" i="54"/>
  <c r="AE6" i="54"/>
  <c r="AB6" i="54"/>
  <c r="BC5" i="54"/>
  <c r="BB5" i="54"/>
  <c r="BA5" i="54"/>
  <c r="AZ5" i="54"/>
  <c r="AY5" i="54"/>
  <c r="AX5" i="54"/>
  <c r="AW5" i="54"/>
  <c r="AV5" i="54"/>
  <c r="AU5" i="54"/>
  <c r="AT5" i="54"/>
  <c r="AS5" i="54"/>
  <c r="AR5" i="54"/>
  <c r="AQ5" i="54"/>
  <c r="AP5" i="54"/>
  <c r="AO5" i="54"/>
  <c r="AN5" i="54"/>
  <c r="AM5" i="54"/>
  <c r="AL5" i="54"/>
  <c r="AK5" i="54"/>
  <c r="AJ5" i="54"/>
  <c r="AI5" i="54"/>
  <c r="AH5" i="54"/>
  <c r="AG5" i="54"/>
  <c r="AE5" i="54"/>
  <c r="AB5" i="54"/>
  <c r="BC4" i="54"/>
  <c r="BB4" i="54"/>
  <c r="BA4" i="54"/>
  <c r="AZ4" i="54"/>
  <c r="AY4" i="54"/>
  <c r="AX4" i="54"/>
  <c r="AW4" i="54"/>
  <c r="AV4" i="54"/>
  <c r="AU4" i="54"/>
  <c r="AT4" i="54"/>
  <c r="AS4" i="54"/>
  <c r="AR4" i="54"/>
  <c r="AQ4" i="54"/>
  <c r="AP4" i="54"/>
  <c r="AO4" i="54"/>
  <c r="AN4" i="54"/>
  <c r="AM4" i="54"/>
  <c r="AL4" i="54"/>
  <c r="AK4" i="54"/>
  <c r="AF4" i="54" s="1"/>
  <c r="AC4" i="54" s="1"/>
  <c r="AJ4" i="54"/>
  <c r="AI4" i="54"/>
  <c r="AH4" i="54"/>
  <c r="AG4" i="54"/>
  <c r="AE4" i="54"/>
  <c r="AB4" i="54"/>
  <c r="BC3" i="54"/>
  <c r="BB3" i="54"/>
  <c r="BA3" i="54"/>
  <c r="AZ3" i="54"/>
  <c r="AY3" i="54"/>
  <c r="AX3" i="54"/>
  <c r="AW3" i="54"/>
  <c r="AV3" i="54"/>
  <c r="AU3" i="54"/>
  <c r="AT3" i="54"/>
  <c r="AS3" i="54"/>
  <c r="AR3" i="54"/>
  <c r="AQ3" i="54"/>
  <c r="AP3" i="54"/>
  <c r="AO3" i="54"/>
  <c r="AN3" i="54"/>
  <c r="AM3" i="54"/>
  <c r="AL3" i="54"/>
  <c r="AK3" i="54"/>
  <c r="AJ3" i="54"/>
  <c r="AI3" i="54"/>
  <c r="AH3" i="54"/>
  <c r="AG3" i="54"/>
  <c r="AE3" i="54"/>
  <c r="AB3" i="54"/>
  <c r="AH2" i="54"/>
  <c r="AI2" i="54" s="1"/>
  <c r="AJ2" i="54" s="1"/>
  <c r="AK2" i="54" s="1"/>
  <c r="AL2" i="54" s="1"/>
  <c r="AM2" i="54" s="1"/>
  <c r="AN2" i="54" s="1"/>
  <c r="AO2" i="54" s="1"/>
  <c r="AP2" i="54" s="1"/>
  <c r="AQ2" i="54" s="1"/>
  <c r="AR2" i="54" s="1"/>
  <c r="AS2" i="54" s="1"/>
  <c r="AT2" i="54" s="1"/>
  <c r="AU2" i="54" s="1"/>
  <c r="AV2" i="54" s="1"/>
  <c r="AW2" i="54" s="1"/>
  <c r="AX2" i="54" s="1"/>
  <c r="AY2" i="54" s="1"/>
  <c r="AZ2" i="54" s="1"/>
  <c r="BA2" i="54" s="1"/>
  <c r="BB2" i="54" s="1"/>
  <c r="BC2" i="54" s="1"/>
  <c r="BC79" i="56"/>
  <c r="BB79" i="56"/>
  <c r="BA79" i="56"/>
  <c r="AZ79" i="56"/>
  <c r="AY79" i="56"/>
  <c r="AX79" i="56"/>
  <c r="AW79" i="56"/>
  <c r="AV79" i="56"/>
  <c r="AU79" i="56"/>
  <c r="AT79" i="56"/>
  <c r="AS79" i="56"/>
  <c r="AR79" i="56"/>
  <c r="AQ79" i="56"/>
  <c r="AP79" i="56"/>
  <c r="AO79" i="56"/>
  <c r="AN79" i="56"/>
  <c r="AM79" i="56"/>
  <c r="AL79" i="56"/>
  <c r="AK79" i="56"/>
  <c r="AJ79" i="56"/>
  <c r="AI79" i="56"/>
  <c r="AH79" i="56"/>
  <c r="AG79" i="56"/>
  <c r="AE79" i="56"/>
  <c r="AB79" i="56"/>
  <c r="BC78" i="56"/>
  <c r="BB78" i="56"/>
  <c r="BA78" i="56"/>
  <c r="AZ78" i="56"/>
  <c r="AY78" i="56"/>
  <c r="AX78" i="56"/>
  <c r="AW78" i="56"/>
  <c r="AV78" i="56"/>
  <c r="AU78" i="56"/>
  <c r="AT78" i="56"/>
  <c r="AS78" i="56"/>
  <c r="AR78" i="56"/>
  <c r="AQ78" i="56"/>
  <c r="AP78" i="56"/>
  <c r="AO78" i="56"/>
  <c r="AN78" i="56"/>
  <c r="AM78" i="56"/>
  <c r="AL78" i="56"/>
  <c r="AK78" i="56"/>
  <c r="AJ78" i="56"/>
  <c r="AI78" i="56"/>
  <c r="AH78" i="56"/>
  <c r="AG78" i="56"/>
  <c r="AE78" i="56"/>
  <c r="AB78" i="56"/>
  <c r="BC77" i="56"/>
  <c r="BB77" i="56"/>
  <c r="BA77" i="56"/>
  <c r="AZ77" i="56"/>
  <c r="AY77" i="56"/>
  <c r="AX77" i="56"/>
  <c r="AW77" i="56"/>
  <c r="AV77" i="56"/>
  <c r="AU77" i="56"/>
  <c r="AT77" i="56"/>
  <c r="AS77" i="56"/>
  <c r="AR77" i="56"/>
  <c r="AQ77" i="56"/>
  <c r="AP77" i="56"/>
  <c r="AO77" i="56"/>
  <c r="AN77" i="56"/>
  <c r="AM77" i="56"/>
  <c r="AL77" i="56"/>
  <c r="AK77" i="56"/>
  <c r="AJ77" i="56"/>
  <c r="AI77" i="56"/>
  <c r="AH77" i="56"/>
  <c r="AG77" i="56"/>
  <c r="AE77" i="56"/>
  <c r="AB77" i="56"/>
  <c r="BC76" i="56"/>
  <c r="BB76" i="56"/>
  <c r="BA76" i="56"/>
  <c r="AZ76" i="56"/>
  <c r="AY76" i="56"/>
  <c r="AX76" i="56"/>
  <c r="AW76" i="56"/>
  <c r="AV76" i="56"/>
  <c r="AU76" i="56"/>
  <c r="AT76" i="56"/>
  <c r="AS76" i="56"/>
  <c r="AR76" i="56"/>
  <c r="AQ76" i="56"/>
  <c r="AP76" i="56"/>
  <c r="AO76" i="56"/>
  <c r="AN76" i="56"/>
  <c r="AM76" i="56"/>
  <c r="AL76" i="56"/>
  <c r="AK76" i="56"/>
  <c r="AJ76" i="56"/>
  <c r="AI76" i="56"/>
  <c r="AH76" i="56"/>
  <c r="AG76" i="56"/>
  <c r="AE76" i="56"/>
  <c r="AB76" i="56"/>
  <c r="BC75" i="56"/>
  <c r="BB75" i="56"/>
  <c r="BA75" i="56"/>
  <c r="AZ75" i="56"/>
  <c r="AY75" i="56"/>
  <c r="AX75" i="56"/>
  <c r="AW75" i="56"/>
  <c r="AV75" i="56"/>
  <c r="AU75" i="56"/>
  <c r="AT75" i="56"/>
  <c r="AS75" i="56"/>
  <c r="AR75" i="56"/>
  <c r="AQ75" i="56"/>
  <c r="AP75" i="56"/>
  <c r="AO75" i="56"/>
  <c r="AN75" i="56"/>
  <c r="AM75" i="56"/>
  <c r="AL75" i="56"/>
  <c r="AK75" i="56"/>
  <c r="AJ75" i="56"/>
  <c r="AI75" i="56"/>
  <c r="AH75" i="56"/>
  <c r="AG75" i="56"/>
  <c r="AE75" i="56"/>
  <c r="AB75" i="56"/>
  <c r="BC74" i="56"/>
  <c r="BB74" i="56"/>
  <c r="BA74" i="56"/>
  <c r="AZ74" i="56"/>
  <c r="AY74" i="56"/>
  <c r="AX74" i="56"/>
  <c r="AW74" i="56"/>
  <c r="AV74" i="56"/>
  <c r="AU74" i="56"/>
  <c r="AT74" i="56"/>
  <c r="AS74" i="56"/>
  <c r="AR74" i="56"/>
  <c r="AQ74" i="56"/>
  <c r="AP74" i="56"/>
  <c r="AO74" i="56"/>
  <c r="AN74" i="56"/>
  <c r="AM74" i="56"/>
  <c r="AL74" i="56"/>
  <c r="AK74" i="56"/>
  <c r="AJ74" i="56"/>
  <c r="AI74" i="56"/>
  <c r="AH74" i="56"/>
  <c r="AG74" i="56"/>
  <c r="AE74" i="56"/>
  <c r="AB74" i="56"/>
  <c r="BC73" i="56"/>
  <c r="BB73" i="56"/>
  <c r="BA73" i="56"/>
  <c r="AZ73" i="56"/>
  <c r="AY73" i="56"/>
  <c r="AX73" i="56"/>
  <c r="AW73" i="56"/>
  <c r="AV73" i="56"/>
  <c r="AU73" i="56"/>
  <c r="AT73" i="56"/>
  <c r="AS73" i="56"/>
  <c r="AR73" i="56"/>
  <c r="AQ73" i="56"/>
  <c r="AP73" i="56"/>
  <c r="AO73" i="56"/>
  <c r="AN73" i="56"/>
  <c r="AM73" i="56"/>
  <c r="AL73" i="56"/>
  <c r="AK73" i="56"/>
  <c r="AJ73" i="56"/>
  <c r="AI73" i="56"/>
  <c r="AH73" i="56"/>
  <c r="AG73" i="56"/>
  <c r="AE73" i="56"/>
  <c r="AB73" i="56"/>
  <c r="BC72" i="56"/>
  <c r="BB72" i="56"/>
  <c r="BA72" i="56"/>
  <c r="AZ72" i="56"/>
  <c r="AY72" i="56"/>
  <c r="AX72" i="56"/>
  <c r="AW72" i="56"/>
  <c r="AV72" i="56"/>
  <c r="AU72" i="56"/>
  <c r="AT72" i="56"/>
  <c r="AS72" i="56"/>
  <c r="AR72" i="56"/>
  <c r="AQ72" i="56"/>
  <c r="AP72" i="56"/>
  <c r="AO72" i="56"/>
  <c r="AN72" i="56"/>
  <c r="AM72" i="56"/>
  <c r="AL72" i="56"/>
  <c r="AK72" i="56"/>
  <c r="AJ72" i="56"/>
  <c r="AI72" i="56"/>
  <c r="AH72" i="56"/>
  <c r="AG72" i="56"/>
  <c r="AE72" i="56"/>
  <c r="AB72" i="56"/>
  <c r="BC71" i="56"/>
  <c r="BB71" i="56"/>
  <c r="BA71" i="56"/>
  <c r="AZ71" i="56"/>
  <c r="AY71" i="56"/>
  <c r="AX71" i="56"/>
  <c r="AW71" i="56"/>
  <c r="AV71" i="56"/>
  <c r="AU71" i="56"/>
  <c r="AT71" i="56"/>
  <c r="AS71" i="56"/>
  <c r="AR71" i="56"/>
  <c r="AQ71" i="56"/>
  <c r="AP71" i="56"/>
  <c r="AO71" i="56"/>
  <c r="AN71" i="56"/>
  <c r="AM71" i="56"/>
  <c r="AL71" i="56"/>
  <c r="AK71" i="56"/>
  <c r="AJ71" i="56"/>
  <c r="AI71" i="56"/>
  <c r="AH71" i="56"/>
  <c r="AG71" i="56"/>
  <c r="AE71" i="56"/>
  <c r="AB71" i="56"/>
  <c r="BC70" i="56"/>
  <c r="BB70" i="56"/>
  <c r="BA70" i="56"/>
  <c r="AZ70" i="56"/>
  <c r="AY70" i="56"/>
  <c r="AX70" i="56"/>
  <c r="AW70" i="56"/>
  <c r="AV70" i="56"/>
  <c r="AU70" i="56"/>
  <c r="AT70" i="56"/>
  <c r="AS70" i="56"/>
  <c r="AR70" i="56"/>
  <c r="AQ70" i="56"/>
  <c r="AP70" i="56"/>
  <c r="AO70" i="56"/>
  <c r="AN70" i="56"/>
  <c r="AM70" i="56"/>
  <c r="AL70" i="56"/>
  <c r="AK70" i="56"/>
  <c r="AJ70" i="56"/>
  <c r="AI70" i="56"/>
  <c r="AH70" i="56"/>
  <c r="AG70" i="56"/>
  <c r="AE70" i="56"/>
  <c r="AB70" i="56"/>
  <c r="BC69" i="56"/>
  <c r="BB69" i="56"/>
  <c r="BA69" i="56"/>
  <c r="AZ69" i="56"/>
  <c r="AY69" i="56"/>
  <c r="AX69" i="56"/>
  <c r="AW69" i="56"/>
  <c r="AV69" i="56"/>
  <c r="AU69" i="56"/>
  <c r="AT69" i="56"/>
  <c r="AS69" i="56"/>
  <c r="AR69" i="56"/>
  <c r="AQ69" i="56"/>
  <c r="AP69" i="56"/>
  <c r="AO69" i="56"/>
  <c r="AN69" i="56"/>
  <c r="AM69" i="56"/>
  <c r="AL69" i="56"/>
  <c r="AK69" i="56"/>
  <c r="AJ69" i="56"/>
  <c r="AI69" i="56"/>
  <c r="AH69" i="56"/>
  <c r="AG69" i="56"/>
  <c r="AE69" i="56"/>
  <c r="AB69" i="56"/>
  <c r="BC68" i="56"/>
  <c r="BB68" i="56"/>
  <c r="BA68" i="56"/>
  <c r="AZ68" i="56"/>
  <c r="AY68" i="56"/>
  <c r="AX68" i="56"/>
  <c r="AW68" i="56"/>
  <c r="AV68" i="56"/>
  <c r="AU68" i="56"/>
  <c r="AT68" i="56"/>
  <c r="AS68" i="56"/>
  <c r="AR68" i="56"/>
  <c r="AQ68" i="56"/>
  <c r="AP68" i="56"/>
  <c r="AO68" i="56"/>
  <c r="AN68" i="56"/>
  <c r="AM68" i="56"/>
  <c r="AL68" i="56"/>
  <c r="AK68" i="56"/>
  <c r="AJ68" i="56"/>
  <c r="AI68" i="56"/>
  <c r="AH68" i="56"/>
  <c r="AG68" i="56"/>
  <c r="AE68" i="56"/>
  <c r="AB68" i="56"/>
  <c r="BC67" i="56"/>
  <c r="BB67" i="56"/>
  <c r="BA67" i="56"/>
  <c r="AZ67" i="56"/>
  <c r="AY67" i="56"/>
  <c r="AX67" i="56"/>
  <c r="AW67" i="56"/>
  <c r="AV67" i="56"/>
  <c r="AU67" i="56"/>
  <c r="AT67" i="56"/>
  <c r="AS67" i="56"/>
  <c r="AR67" i="56"/>
  <c r="AQ67" i="56"/>
  <c r="AP67" i="56"/>
  <c r="AO67" i="56"/>
  <c r="AN67" i="56"/>
  <c r="AM67" i="56"/>
  <c r="AL67" i="56"/>
  <c r="AK67" i="56"/>
  <c r="AJ67" i="56"/>
  <c r="AI67" i="56"/>
  <c r="AH67" i="56"/>
  <c r="AG67" i="56"/>
  <c r="AE67" i="56"/>
  <c r="AB67" i="56"/>
  <c r="BC66" i="56"/>
  <c r="BB66" i="56"/>
  <c r="BA66" i="56"/>
  <c r="AZ66" i="56"/>
  <c r="AY66" i="56"/>
  <c r="AX66" i="56"/>
  <c r="AW66" i="56"/>
  <c r="AV66" i="56"/>
  <c r="AU66" i="56"/>
  <c r="AT66" i="56"/>
  <c r="AS66" i="56"/>
  <c r="AR66" i="56"/>
  <c r="AQ66" i="56"/>
  <c r="AP66" i="56"/>
  <c r="AO66" i="56"/>
  <c r="AN66" i="56"/>
  <c r="AM66" i="56"/>
  <c r="AL66" i="56"/>
  <c r="AK66" i="56"/>
  <c r="AJ66" i="56"/>
  <c r="AI66" i="56"/>
  <c r="AH66" i="56"/>
  <c r="AG66" i="56"/>
  <c r="AE66" i="56"/>
  <c r="AB66" i="56"/>
  <c r="BC65" i="56"/>
  <c r="BB65" i="56"/>
  <c r="BA65" i="56"/>
  <c r="AZ65" i="56"/>
  <c r="AY65" i="56"/>
  <c r="AX65" i="56"/>
  <c r="AW65" i="56"/>
  <c r="AV65" i="56"/>
  <c r="AU65" i="56"/>
  <c r="AT65" i="56"/>
  <c r="AS65" i="56"/>
  <c r="AR65" i="56"/>
  <c r="AQ65" i="56"/>
  <c r="AP65" i="56"/>
  <c r="AO65" i="56"/>
  <c r="AN65" i="56"/>
  <c r="AM65" i="56"/>
  <c r="AL65" i="56"/>
  <c r="AK65" i="56"/>
  <c r="AJ65" i="56"/>
  <c r="AI65" i="56"/>
  <c r="AH65" i="56"/>
  <c r="AG65" i="56"/>
  <c r="AE65" i="56"/>
  <c r="AB65" i="56"/>
  <c r="BC64" i="56"/>
  <c r="BB64" i="56"/>
  <c r="BA64" i="56"/>
  <c r="AZ64" i="56"/>
  <c r="AY64" i="56"/>
  <c r="AX64" i="56"/>
  <c r="AW64" i="56"/>
  <c r="AV64" i="56"/>
  <c r="AU64" i="56"/>
  <c r="AT64" i="56"/>
  <c r="AS64" i="56"/>
  <c r="AR64" i="56"/>
  <c r="AQ64" i="56"/>
  <c r="AP64" i="56"/>
  <c r="AO64" i="56"/>
  <c r="AN64" i="56"/>
  <c r="AM64" i="56"/>
  <c r="AL64" i="56"/>
  <c r="AK64" i="56"/>
  <c r="AJ64" i="56"/>
  <c r="AI64" i="56"/>
  <c r="AH64" i="56"/>
  <c r="AG64" i="56"/>
  <c r="AE64" i="56"/>
  <c r="AB64" i="56"/>
  <c r="BC63" i="56"/>
  <c r="BB63" i="56"/>
  <c r="BA63" i="56"/>
  <c r="AZ63" i="56"/>
  <c r="AY63" i="56"/>
  <c r="AX63" i="56"/>
  <c r="AW63" i="56"/>
  <c r="AV63" i="56"/>
  <c r="AU63" i="56"/>
  <c r="AT63" i="56"/>
  <c r="AS63" i="56"/>
  <c r="AR63" i="56"/>
  <c r="AQ63" i="56"/>
  <c r="AP63" i="56"/>
  <c r="AO63" i="56"/>
  <c r="AN63" i="56"/>
  <c r="AM63" i="56"/>
  <c r="AL63" i="56"/>
  <c r="AK63" i="56"/>
  <c r="AJ63" i="56"/>
  <c r="AI63" i="56"/>
  <c r="AH63" i="56"/>
  <c r="AG63" i="56"/>
  <c r="AE63" i="56"/>
  <c r="AB63" i="56"/>
  <c r="BC62" i="56"/>
  <c r="BB62" i="56"/>
  <c r="BA62" i="56"/>
  <c r="AZ62" i="56"/>
  <c r="AY62" i="56"/>
  <c r="AX62" i="56"/>
  <c r="AW62" i="56"/>
  <c r="AV62" i="56"/>
  <c r="AU62" i="56"/>
  <c r="AT62" i="56"/>
  <c r="AS62" i="56"/>
  <c r="AR62" i="56"/>
  <c r="AQ62" i="56"/>
  <c r="AP62" i="56"/>
  <c r="AO62" i="56"/>
  <c r="AN62" i="56"/>
  <c r="AM62" i="56"/>
  <c r="AL62" i="56"/>
  <c r="AK62" i="56"/>
  <c r="AJ62" i="56"/>
  <c r="AI62" i="56"/>
  <c r="AH62" i="56"/>
  <c r="AG62" i="56"/>
  <c r="AF62" i="56" s="1"/>
  <c r="AE62" i="56"/>
  <c r="AB62" i="56"/>
  <c r="BC61" i="56"/>
  <c r="BB61" i="56"/>
  <c r="BA61" i="56"/>
  <c r="AZ61" i="56"/>
  <c r="AY61" i="56"/>
  <c r="AX61" i="56"/>
  <c r="AW61" i="56"/>
  <c r="AV61" i="56"/>
  <c r="AU61" i="56"/>
  <c r="AT61" i="56"/>
  <c r="AS61" i="56"/>
  <c r="AR61" i="56"/>
  <c r="AQ61" i="56"/>
  <c r="AP61" i="56"/>
  <c r="AO61" i="56"/>
  <c r="AN61" i="56"/>
  <c r="AM61" i="56"/>
  <c r="AL61" i="56"/>
  <c r="AK61" i="56"/>
  <c r="AJ61" i="56"/>
  <c r="AI61" i="56"/>
  <c r="AH61" i="56"/>
  <c r="AG61" i="56"/>
  <c r="AE61" i="56"/>
  <c r="AB61" i="56"/>
  <c r="BC60" i="56"/>
  <c r="BB60" i="56"/>
  <c r="BA60" i="56"/>
  <c r="AZ60" i="56"/>
  <c r="AY60" i="56"/>
  <c r="AX60" i="56"/>
  <c r="AW60" i="56"/>
  <c r="AV60" i="56"/>
  <c r="AU60" i="56"/>
  <c r="AT60" i="56"/>
  <c r="AS60" i="56"/>
  <c r="AR60" i="56"/>
  <c r="AQ60" i="56"/>
  <c r="AP60" i="56"/>
  <c r="AO60" i="56"/>
  <c r="AN60" i="56"/>
  <c r="AM60" i="56"/>
  <c r="AL60" i="56"/>
  <c r="AK60" i="56"/>
  <c r="AJ60" i="56"/>
  <c r="AI60" i="56"/>
  <c r="AH60" i="56"/>
  <c r="AG60" i="56"/>
  <c r="AE60" i="56"/>
  <c r="AB60" i="56"/>
  <c r="BC59" i="56"/>
  <c r="BB59" i="56"/>
  <c r="BA59" i="56"/>
  <c r="AZ59" i="56"/>
  <c r="AY59" i="56"/>
  <c r="AX59" i="56"/>
  <c r="AW59" i="56"/>
  <c r="AV59" i="56"/>
  <c r="AU59" i="56"/>
  <c r="AT59" i="56"/>
  <c r="AS59" i="56"/>
  <c r="AR59" i="56"/>
  <c r="AQ59" i="56"/>
  <c r="AP59" i="56"/>
  <c r="AO59" i="56"/>
  <c r="AN59" i="56"/>
  <c r="AM59" i="56"/>
  <c r="AL59" i="56"/>
  <c r="AK59" i="56"/>
  <c r="AJ59" i="56"/>
  <c r="AI59" i="56"/>
  <c r="AH59" i="56"/>
  <c r="AG59" i="56"/>
  <c r="AE59" i="56"/>
  <c r="AB59" i="56"/>
  <c r="BC58" i="56"/>
  <c r="BB58" i="56"/>
  <c r="BA58" i="56"/>
  <c r="AZ58" i="56"/>
  <c r="AY58" i="56"/>
  <c r="AX58" i="56"/>
  <c r="AW58" i="56"/>
  <c r="AV58" i="56"/>
  <c r="AU58" i="56"/>
  <c r="AT58" i="56"/>
  <c r="AS58" i="56"/>
  <c r="AR58" i="56"/>
  <c r="AQ58" i="56"/>
  <c r="AP58" i="56"/>
  <c r="AO58" i="56"/>
  <c r="AN58" i="56"/>
  <c r="AM58" i="56"/>
  <c r="AL58" i="56"/>
  <c r="AK58" i="56"/>
  <c r="AJ58" i="56"/>
  <c r="AI58" i="56"/>
  <c r="AH58" i="56"/>
  <c r="AG58" i="56"/>
  <c r="AE58" i="56"/>
  <c r="AB58" i="56"/>
  <c r="BC57" i="56"/>
  <c r="BB57" i="56"/>
  <c r="BA57" i="56"/>
  <c r="AZ57" i="56"/>
  <c r="AY57" i="56"/>
  <c r="AX57" i="56"/>
  <c r="AW57" i="56"/>
  <c r="AV57" i="56"/>
  <c r="AU57" i="56"/>
  <c r="AT57" i="56"/>
  <c r="AS57" i="56"/>
  <c r="AR57" i="56"/>
  <c r="AQ57" i="56"/>
  <c r="AP57" i="56"/>
  <c r="AO57" i="56"/>
  <c r="AN57" i="56"/>
  <c r="AM57" i="56"/>
  <c r="AL57" i="56"/>
  <c r="AK57" i="56"/>
  <c r="AJ57" i="56"/>
  <c r="AI57" i="56"/>
  <c r="AH57" i="56"/>
  <c r="AG57" i="56"/>
  <c r="AE57" i="56"/>
  <c r="AB57" i="56"/>
  <c r="BC56" i="56"/>
  <c r="BB56" i="56"/>
  <c r="BA56" i="56"/>
  <c r="AZ56" i="56"/>
  <c r="AY56" i="56"/>
  <c r="AX56" i="56"/>
  <c r="AW56" i="56"/>
  <c r="AV56" i="56"/>
  <c r="AU56" i="56"/>
  <c r="AT56" i="56"/>
  <c r="AS56" i="56"/>
  <c r="AR56" i="56"/>
  <c r="AQ56" i="56"/>
  <c r="AP56" i="56"/>
  <c r="AO56" i="56"/>
  <c r="AN56" i="56"/>
  <c r="AM56" i="56"/>
  <c r="AL56" i="56"/>
  <c r="AK56" i="56"/>
  <c r="AJ56" i="56"/>
  <c r="AI56" i="56"/>
  <c r="AH56" i="56"/>
  <c r="AG56" i="56"/>
  <c r="AE56" i="56"/>
  <c r="AB56" i="56"/>
  <c r="BC55" i="56"/>
  <c r="BB55" i="56"/>
  <c r="BA55" i="56"/>
  <c r="AZ55" i="56"/>
  <c r="AY55" i="56"/>
  <c r="AX55" i="56"/>
  <c r="AW55" i="56"/>
  <c r="AV55" i="56"/>
  <c r="AU55" i="56"/>
  <c r="AT55" i="56"/>
  <c r="AS55" i="56"/>
  <c r="AR55" i="56"/>
  <c r="AQ55" i="56"/>
  <c r="AP55" i="56"/>
  <c r="AO55" i="56"/>
  <c r="AN55" i="56"/>
  <c r="AM55" i="56"/>
  <c r="AL55" i="56"/>
  <c r="AK55" i="56"/>
  <c r="AJ55" i="56"/>
  <c r="AI55" i="56"/>
  <c r="AH55" i="56"/>
  <c r="AG55" i="56"/>
  <c r="AE55" i="56"/>
  <c r="AB55" i="56"/>
  <c r="BC54" i="56"/>
  <c r="BB54" i="56"/>
  <c r="BA54" i="56"/>
  <c r="AZ54" i="56"/>
  <c r="AY54" i="56"/>
  <c r="AX54" i="56"/>
  <c r="AW54" i="56"/>
  <c r="AV54" i="56"/>
  <c r="AU54" i="56"/>
  <c r="AT54" i="56"/>
  <c r="AS54" i="56"/>
  <c r="AR54" i="56"/>
  <c r="AQ54" i="56"/>
  <c r="AP54" i="56"/>
  <c r="AO54" i="56"/>
  <c r="AN54" i="56"/>
  <c r="AM54" i="56"/>
  <c r="AL54" i="56"/>
  <c r="AK54" i="56"/>
  <c r="AJ54" i="56"/>
  <c r="AI54" i="56"/>
  <c r="AH54" i="56"/>
  <c r="AG54" i="56"/>
  <c r="AE54" i="56"/>
  <c r="AB54" i="56"/>
  <c r="BC53" i="56"/>
  <c r="BB53" i="56"/>
  <c r="BA53" i="56"/>
  <c r="AZ53" i="56"/>
  <c r="AY53" i="56"/>
  <c r="AX53" i="56"/>
  <c r="AW53" i="56"/>
  <c r="AV53" i="56"/>
  <c r="AU53" i="56"/>
  <c r="AT53" i="56"/>
  <c r="AS53" i="56"/>
  <c r="AR53" i="56"/>
  <c r="AQ53" i="56"/>
  <c r="AP53" i="56"/>
  <c r="AO53" i="56"/>
  <c r="AN53" i="56"/>
  <c r="AM53" i="56"/>
  <c r="AL53" i="56"/>
  <c r="AK53" i="56"/>
  <c r="AJ53" i="56"/>
  <c r="AI53" i="56"/>
  <c r="AH53" i="56"/>
  <c r="AG53" i="56"/>
  <c r="AE53" i="56"/>
  <c r="AB53" i="56"/>
  <c r="BC52" i="56"/>
  <c r="BB52" i="56"/>
  <c r="BA52" i="56"/>
  <c r="AZ52" i="56"/>
  <c r="AY52" i="56"/>
  <c r="AX52" i="56"/>
  <c r="AW52" i="56"/>
  <c r="AV52" i="56"/>
  <c r="AU52" i="56"/>
  <c r="AT52" i="56"/>
  <c r="AS52" i="56"/>
  <c r="AR52" i="56"/>
  <c r="AQ52" i="56"/>
  <c r="AP52" i="56"/>
  <c r="AO52" i="56"/>
  <c r="AN52" i="56"/>
  <c r="AM52" i="56"/>
  <c r="AL52" i="56"/>
  <c r="AK52" i="56"/>
  <c r="AJ52" i="56"/>
  <c r="AI52" i="56"/>
  <c r="AH52" i="56"/>
  <c r="AG52" i="56"/>
  <c r="AE52" i="56"/>
  <c r="AB52" i="56"/>
  <c r="BC51" i="56"/>
  <c r="BB51" i="56"/>
  <c r="BA51" i="56"/>
  <c r="AZ51" i="56"/>
  <c r="AY51" i="56"/>
  <c r="AX51" i="56"/>
  <c r="AW51" i="56"/>
  <c r="AV51" i="56"/>
  <c r="AU51" i="56"/>
  <c r="AT51" i="56"/>
  <c r="AS51" i="56"/>
  <c r="AR51" i="56"/>
  <c r="AQ51" i="56"/>
  <c r="AP51" i="56"/>
  <c r="AO51" i="56"/>
  <c r="AN51" i="56"/>
  <c r="AM51" i="56"/>
  <c r="AL51" i="56"/>
  <c r="AK51" i="56"/>
  <c r="AJ51" i="56"/>
  <c r="AI51" i="56"/>
  <c r="AH51" i="56"/>
  <c r="AG51" i="56"/>
  <c r="AE51" i="56"/>
  <c r="AF51" i="56" s="1"/>
  <c r="AC51" i="56" s="1"/>
  <c r="AB51" i="56"/>
  <c r="BC50" i="56"/>
  <c r="BB50" i="56"/>
  <c r="BA50" i="56"/>
  <c r="AZ50" i="56"/>
  <c r="AY50" i="56"/>
  <c r="AX50" i="56"/>
  <c r="AW50" i="56"/>
  <c r="AV50" i="56"/>
  <c r="AU50" i="56"/>
  <c r="AT50" i="56"/>
  <c r="AS50" i="56"/>
  <c r="AR50" i="56"/>
  <c r="AQ50" i="56"/>
  <c r="AP50" i="56"/>
  <c r="AO50" i="56"/>
  <c r="AN50" i="56"/>
  <c r="AM50" i="56"/>
  <c r="AL50" i="56"/>
  <c r="AK50" i="56"/>
  <c r="AJ50" i="56"/>
  <c r="AI50" i="56"/>
  <c r="AH50" i="56"/>
  <c r="AG50" i="56"/>
  <c r="AE50" i="56"/>
  <c r="AB50" i="56"/>
  <c r="BC49" i="56"/>
  <c r="BB49" i="56"/>
  <c r="BA49" i="56"/>
  <c r="AZ49" i="56"/>
  <c r="AY49" i="56"/>
  <c r="AX49" i="56"/>
  <c r="AW49" i="56"/>
  <c r="AV49" i="56"/>
  <c r="AU49" i="56"/>
  <c r="AT49" i="56"/>
  <c r="AS49" i="56"/>
  <c r="AR49" i="56"/>
  <c r="AQ49" i="56"/>
  <c r="AP49" i="56"/>
  <c r="AO49" i="56"/>
  <c r="AN49" i="56"/>
  <c r="AM49" i="56"/>
  <c r="AL49" i="56"/>
  <c r="AK49" i="56"/>
  <c r="AJ49" i="56"/>
  <c r="AI49" i="56"/>
  <c r="AH49" i="56"/>
  <c r="AG49" i="56"/>
  <c r="AE49" i="56"/>
  <c r="AB49" i="56"/>
  <c r="BC48" i="56"/>
  <c r="BB48" i="56"/>
  <c r="BA48" i="56"/>
  <c r="AZ48" i="56"/>
  <c r="AY48" i="56"/>
  <c r="AX48" i="56"/>
  <c r="AW48" i="56"/>
  <c r="AV48" i="56"/>
  <c r="AU48" i="56"/>
  <c r="AT48" i="56"/>
  <c r="AS48" i="56"/>
  <c r="AR48" i="56"/>
  <c r="AQ48" i="56"/>
  <c r="AP48" i="56"/>
  <c r="AO48" i="56"/>
  <c r="AN48" i="56"/>
  <c r="AM48" i="56"/>
  <c r="AL48" i="56"/>
  <c r="AK48" i="56"/>
  <c r="AJ48" i="56"/>
  <c r="AI48" i="56"/>
  <c r="AH48" i="56"/>
  <c r="AG48" i="56"/>
  <c r="AE48" i="56"/>
  <c r="AB48" i="56"/>
  <c r="BC47" i="56"/>
  <c r="BB47" i="56"/>
  <c r="BA47" i="56"/>
  <c r="AZ47" i="56"/>
  <c r="AY47" i="56"/>
  <c r="AX47" i="56"/>
  <c r="AW47" i="56"/>
  <c r="AV47" i="56"/>
  <c r="AU47" i="56"/>
  <c r="AT47" i="56"/>
  <c r="AS47" i="56"/>
  <c r="AR47" i="56"/>
  <c r="AQ47" i="56"/>
  <c r="AP47" i="56"/>
  <c r="AO47" i="56"/>
  <c r="AN47" i="56"/>
  <c r="AM47" i="56"/>
  <c r="AL47" i="56"/>
  <c r="AK47" i="56"/>
  <c r="AJ47" i="56"/>
  <c r="AI47" i="56"/>
  <c r="AH47" i="56"/>
  <c r="AG47" i="56"/>
  <c r="AF47" i="56"/>
  <c r="AC47" i="56" s="1"/>
  <c r="AE47" i="56"/>
  <c r="AB47" i="56"/>
  <c r="BC46" i="56"/>
  <c r="BB46" i="56"/>
  <c r="BA46" i="56"/>
  <c r="AZ46" i="56"/>
  <c r="AY46" i="56"/>
  <c r="AX46" i="56"/>
  <c r="AW46" i="56"/>
  <c r="AV46" i="56"/>
  <c r="AU46" i="56"/>
  <c r="AT46" i="56"/>
  <c r="AS46" i="56"/>
  <c r="AR46" i="56"/>
  <c r="AQ46" i="56"/>
  <c r="AP46" i="56"/>
  <c r="AO46" i="56"/>
  <c r="AN46" i="56"/>
  <c r="AM46" i="56"/>
  <c r="AL46" i="56"/>
  <c r="AK46" i="56"/>
  <c r="AJ46" i="56"/>
  <c r="AI46" i="56"/>
  <c r="AH46" i="56"/>
  <c r="AF46" i="56" s="1"/>
  <c r="AC46" i="56" s="1"/>
  <c r="AG46" i="56"/>
  <c r="AE46" i="56"/>
  <c r="AB46" i="56"/>
  <c r="BC45" i="56"/>
  <c r="BB45" i="56"/>
  <c r="BA45" i="56"/>
  <c r="AZ45" i="56"/>
  <c r="AY45" i="56"/>
  <c r="AX45" i="56"/>
  <c r="AW45" i="56"/>
  <c r="AV45" i="56"/>
  <c r="AU45" i="56"/>
  <c r="AT45" i="56"/>
  <c r="AS45" i="56"/>
  <c r="AR45" i="56"/>
  <c r="AQ45" i="56"/>
  <c r="AP45" i="56"/>
  <c r="AO45" i="56"/>
  <c r="AN45" i="56"/>
  <c r="AM45" i="56"/>
  <c r="AL45" i="56"/>
  <c r="AK45" i="56"/>
  <c r="AJ45" i="56"/>
  <c r="AI45" i="56"/>
  <c r="AH45" i="56"/>
  <c r="AG45" i="56"/>
  <c r="AE45" i="56"/>
  <c r="AB45" i="56"/>
  <c r="BC44" i="56"/>
  <c r="BB44" i="56"/>
  <c r="BA44" i="56"/>
  <c r="AZ44" i="56"/>
  <c r="AY44" i="56"/>
  <c r="AX44" i="56"/>
  <c r="AW44" i="56"/>
  <c r="AV44" i="56"/>
  <c r="AU44" i="56"/>
  <c r="AT44" i="56"/>
  <c r="AS44" i="56"/>
  <c r="AR44" i="56"/>
  <c r="AQ44" i="56"/>
  <c r="AP44" i="56"/>
  <c r="AO44" i="56"/>
  <c r="AN44" i="56"/>
  <c r="AM44" i="56"/>
  <c r="AL44" i="56"/>
  <c r="AK44" i="56"/>
  <c r="AJ44" i="56"/>
  <c r="AI44" i="56"/>
  <c r="AH44" i="56"/>
  <c r="AG44" i="56"/>
  <c r="AE44" i="56"/>
  <c r="AB44" i="56"/>
  <c r="BC43" i="56"/>
  <c r="BB43" i="56"/>
  <c r="BA43" i="56"/>
  <c r="AZ43" i="56"/>
  <c r="AY43" i="56"/>
  <c r="AX43" i="56"/>
  <c r="AW43" i="56"/>
  <c r="AV43" i="56"/>
  <c r="AU43" i="56"/>
  <c r="AT43" i="56"/>
  <c r="AS43" i="56"/>
  <c r="AR43" i="56"/>
  <c r="AQ43" i="56"/>
  <c r="AP43" i="56"/>
  <c r="AO43" i="56"/>
  <c r="AN43" i="56"/>
  <c r="AM43" i="56"/>
  <c r="AL43" i="56"/>
  <c r="AK43" i="56"/>
  <c r="AJ43" i="56"/>
  <c r="AI43" i="56"/>
  <c r="AH43" i="56"/>
  <c r="AG43" i="56"/>
  <c r="AE43" i="56"/>
  <c r="AB43" i="56"/>
  <c r="BC42" i="56"/>
  <c r="BB42" i="56"/>
  <c r="BA42" i="56"/>
  <c r="AZ42" i="56"/>
  <c r="AY42" i="56"/>
  <c r="AX42" i="56"/>
  <c r="AW42" i="56"/>
  <c r="AV42" i="56"/>
  <c r="AU42" i="56"/>
  <c r="AT42" i="56"/>
  <c r="AS42" i="56"/>
  <c r="AR42" i="56"/>
  <c r="AQ42" i="56"/>
  <c r="AP42" i="56"/>
  <c r="AO42" i="56"/>
  <c r="AN42" i="56"/>
  <c r="AM42" i="56"/>
  <c r="AL42" i="56"/>
  <c r="AK42" i="56"/>
  <c r="AJ42" i="56"/>
  <c r="AI42" i="56"/>
  <c r="AH42" i="56"/>
  <c r="AG42" i="56"/>
  <c r="AE42" i="56"/>
  <c r="AB42" i="56"/>
  <c r="BC41" i="56"/>
  <c r="BB41" i="56"/>
  <c r="BA41" i="56"/>
  <c r="AZ41" i="56"/>
  <c r="AY41" i="56"/>
  <c r="AX41" i="56"/>
  <c r="AW41" i="56"/>
  <c r="AV41" i="56"/>
  <c r="AU41" i="56"/>
  <c r="AT41" i="56"/>
  <c r="AS41" i="56"/>
  <c r="AR41" i="56"/>
  <c r="AQ41" i="56"/>
  <c r="AP41" i="56"/>
  <c r="AO41" i="56"/>
  <c r="AN41" i="56"/>
  <c r="AM41" i="56"/>
  <c r="AL41" i="56"/>
  <c r="AK41" i="56"/>
  <c r="AJ41" i="56"/>
  <c r="AI41" i="56"/>
  <c r="AH41" i="56"/>
  <c r="AG41" i="56"/>
  <c r="AE41" i="56"/>
  <c r="AB41" i="56"/>
  <c r="BC40" i="56"/>
  <c r="BB40" i="56"/>
  <c r="BA40" i="56"/>
  <c r="AZ40" i="56"/>
  <c r="AY40" i="56"/>
  <c r="AX40" i="56"/>
  <c r="AW40" i="56"/>
  <c r="AV40" i="56"/>
  <c r="AU40" i="56"/>
  <c r="AT40" i="56"/>
  <c r="AS40" i="56"/>
  <c r="AR40" i="56"/>
  <c r="AQ40" i="56"/>
  <c r="AP40" i="56"/>
  <c r="AO40" i="56"/>
  <c r="AN40" i="56"/>
  <c r="AM40" i="56"/>
  <c r="AL40" i="56"/>
  <c r="AK40" i="56"/>
  <c r="AJ40" i="56"/>
  <c r="AI40" i="56"/>
  <c r="AH40" i="56"/>
  <c r="AG40" i="56"/>
  <c r="AE40" i="56"/>
  <c r="AB40" i="56"/>
  <c r="BC39" i="56"/>
  <c r="BB39" i="56"/>
  <c r="BA39" i="56"/>
  <c r="AZ39" i="56"/>
  <c r="AY39" i="56"/>
  <c r="AX39" i="56"/>
  <c r="AW39" i="56"/>
  <c r="AV39" i="56"/>
  <c r="AU39" i="56"/>
  <c r="AT39" i="56"/>
  <c r="AS39" i="56"/>
  <c r="AR39" i="56"/>
  <c r="AQ39" i="56"/>
  <c r="AP39" i="56"/>
  <c r="AO39" i="56"/>
  <c r="AN39" i="56"/>
  <c r="AM39" i="56"/>
  <c r="AL39" i="56"/>
  <c r="AK39" i="56"/>
  <c r="AJ39" i="56"/>
  <c r="AI39" i="56"/>
  <c r="AH39" i="56"/>
  <c r="AG39" i="56"/>
  <c r="AE39" i="56"/>
  <c r="AB39" i="56"/>
  <c r="BC38" i="56"/>
  <c r="BB38" i="56"/>
  <c r="BA38" i="56"/>
  <c r="AZ38" i="56"/>
  <c r="AY38" i="56"/>
  <c r="AX38" i="56"/>
  <c r="AW38" i="56"/>
  <c r="AV38" i="56"/>
  <c r="AU38" i="56"/>
  <c r="AT38" i="56"/>
  <c r="AS38" i="56"/>
  <c r="AR38" i="56"/>
  <c r="AQ38" i="56"/>
  <c r="AP38" i="56"/>
  <c r="AO38" i="56"/>
  <c r="AN38" i="56"/>
  <c r="AM38" i="56"/>
  <c r="AL38" i="56"/>
  <c r="AK38" i="56"/>
  <c r="AJ38" i="56"/>
  <c r="AI38" i="56"/>
  <c r="AH38" i="56"/>
  <c r="AG38" i="56"/>
  <c r="AE38" i="56"/>
  <c r="AB38" i="56"/>
  <c r="BC37" i="56"/>
  <c r="BB37" i="56"/>
  <c r="BA37" i="56"/>
  <c r="AZ37" i="56"/>
  <c r="AY37" i="56"/>
  <c r="AX37" i="56"/>
  <c r="AW37" i="56"/>
  <c r="AV37" i="56"/>
  <c r="AU37" i="56"/>
  <c r="AT37" i="56"/>
  <c r="AS37" i="56"/>
  <c r="AR37" i="56"/>
  <c r="AQ37" i="56"/>
  <c r="AP37" i="56"/>
  <c r="AO37" i="56"/>
  <c r="AN37" i="56"/>
  <c r="AM37" i="56"/>
  <c r="AL37" i="56"/>
  <c r="AK37" i="56"/>
  <c r="AJ37" i="56"/>
  <c r="AI37" i="56"/>
  <c r="AH37" i="56"/>
  <c r="AG37" i="56"/>
  <c r="AE37" i="56"/>
  <c r="AB37" i="56"/>
  <c r="BC36" i="56"/>
  <c r="BB36" i="56"/>
  <c r="BA36" i="56"/>
  <c r="AZ36" i="56"/>
  <c r="AY36" i="56"/>
  <c r="AX36" i="56"/>
  <c r="AW36" i="56"/>
  <c r="AV36" i="56"/>
  <c r="AU36" i="56"/>
  <c r="AT36" i="56"/>
  <c r="AS36" i="56"/>
  <c r="AR36" i="56"/>
  <c r="AQ36" i="56"/>
  <c r="AP36" i="56"/>
  <c r="AO36" i="56"/>
  <c r="AN36" i="56"/>
  <c r="AM36" i="56"/>
  <c r="AL36" i="56"/>
  <c r="AK36" i="56"/>
  <c r="AJ36" i="56"/>
  <c r="AI36" i="56"/>
  <c r="AH36" i="56"/>
  <c r="AG36" i="56"/>
  <c r="AE36" i="56"/>
  <c r="AB36" i="56"/>
  <c r="BC35" i="56"/>
  <c r="BB35" i="56"/>
  <c r="BA35" i="56"/>
  <c r="AZ35" i="56"/>
  <c r="AY35" i="56"/>
  <c r="AX35" i="56"/>
  <c r="AW35" i="56"/>
  <c r="AV35" i="56"/>
  <c r="AU35" i="56"/>
  <c r="AT35" i="56"/>
  <c r="AS35" i="56"/>
  <c r="AR35" i="56"/>
  <c r="AQ35" i="56"/>
  <c r="AP35" i="56"/>
  <c r="AO35" i="56"/>
  <c r="AN35" i="56"/>
  <c r="AM35" i="56"/>
  <c r="AL35" i="56"/>
  <c r="AK35" i="56"/>
  <c r="AJ35" i="56"/>
  <c r="AI35" i="56"/>
  <c r="AH35" i="56"/>
  <c r="AG35" i="56"/>
  <c r="AE35" i="56"/>
  <c r="AB35" i="56"/>
  <c r="BC34" i="56"/>
  <c r="BB34" i="56"/>
  <c r="BA34" i="56"/>
  <c r="AZ34" i="56"/>
  <c r="AY34" i="56"/>
  <c r="AX34" i="56"/>
  <c r="AW34" i="56"/>
  <c r="AV34" i="56"/>
  <c r="AU34" i="56"/>
  <c r="AT34" i="56"/>
  <c r="AS34" i="56"/>
  <c r="AR34" i="56"/>
  <c r="AQ34" i="56"/>
  <c r="AP34" i="56"/>
  <c r="AO34" i="56"/>
  <c r="AN34" i="56"/>
  <c r="AM34" i="56"/>
  <c r="AL34" i="56"/>
  <c r="AK34" i="56"/>
  <c r="AJ34" i="56"/>
  <c r="AI34" i="56"/>
  <c r="AH34" i="56"/>
  <c r="AG34" i="56"/>
  <c r="AE34" i="56"/>
  <c r="AF34" i="56" s="1"/>
  <c r="AC34" i="56" s="1"/>
  <c r="AB34" i="56"/>
  <c r="BC33" i="56"/>
  <c r="BB33" i="56"/>
  <c r="BA33" i="56"/>
  <c r="AZ33" i="56"/>
  <c r="AY33" i="56"/>
  <c r="AX33" i="56"/>
  <c r="AW33" i="56"/>
  <c r="AV33" i="56"/>
  <c r="AU33" i="56"/>
  <c r="AT33" i="56"/>
  <c r="AS33" i="56"/>
  <c r="AR33" i="56"/>
  <c r="AQ33" i="56"/>
  <c r="AP33" i="56"/>
  <c r="AO33" i="56"/>
  <c r="AN33" i="56"/>
  <c r="AM33" i="56"/>
  <c r="AL33" i="56"/>
  <c r="AK33" i="56"/>
  <c r="AJ33" i="56"/>
  <c r="AI33" i="56"/>
  <c r="AH33" i="56"/>
  <c r="AG33" i="56"/>
  <c r="AE33" i="56"/>
  <c r="AB33" i="56"/>
  <c r="BC32" i="56"/>
  <c r="BB32" i="56"/>
  <c r="BA32" i="56"/>
  <c r="AZ32" i="56"/>
  <c r="AY32" i="56"/>
  <c r="AX32" i="56"/>
  <c r="AW32" i="56"/>
  <c r="AV32" i="56"/>
  <c r="AU32" i="56"/>
  <c r="AT32" i="56"/>
  <c r="AS32" i="56"/>
  <c r="AR32" i="56"/>
  <c r="AQ32" i="56"/>
  <c r="AP32" i="56"/>
  <c r="AO32" i="56"/>
  <c r="AN32" i="56"/>
  <c r="AM32" i="56"/>
  <c r="AL32" i="56"/>
  <c r="AK32" i="56"/>
  <c r="AJ32" i="56"/>
  <c r="AI32" i="56"/>
  <c r="AH32" i="56"/>
  <c r="AG32" i="56"/>
  <c r="AE32" i="56"/>
  <c r="AB32" i="56"/>
  <c r="BC31" i="56"/>
  <c r="BB31" i="56"/>
  <c r="BA31" i="56"/>
  <c r="AZ31" i="56"/>
  <c r="AY31" i="56"/>
  <c r="AX31" i="56"/>
  <c r="AW31" i="56"/>
  <c r="AV31" i="56"/>
  <c r="AU31" i="56"/>
  <c r="AT31" i="56"/>
  <c r="AS31" i="56"/>
  <c r="AR31" i="56"/>
  <c r="AQ31" i="56"/>
  <c r="AP31" i="56"/>
  <c r="AO31" i="56"/>
  <c r="AN31" i="56"/>
  <c r="AM31" i="56"/>
  <c r="AL31" i="56"/>
  <c r="AK31" i="56"/>
  <c r="AJ31" i="56"/>
  <c r="AI31" i="56"/>
  <c r="AH31" i="56"/>
  <c r="AG31" i="56"/>
  <c r="AE31" i="56"/>
  <c r="AB31" i="56"/>
  <c r="BC30" i="56"/>
  <c r="BB30" i="56"/>
  <c r="BA30" i="56"/>
  <c r="AZ30" i="56"/>
  <c r="AY30" i="56"/>
  <c r="AX30" i="56"/>
  <c r="AW30" i="56"/>
  <c r="AV30" i="56"/>
  <c r="AU30" i="56"/>
  <c r="AT30" i="56"/>
  <c r="AS30" i="56"/>
  <c r="AR30" i="56"/>
  <c r="AQ30" i="56"/>
  <c r="AP30" i="56"/>
  <c r="AO30" i="56"/>
  <c r="AN30" i="56"/>
  <c r="AM30" i="56"/>
  <c r="AL30" i="56"/>
  <c r="AK30" i="56"/>
  <c r="AJ30" i="56"/>
  <c r="AI30" i="56"/>
  <c r="AH30" i="56"/>
  <c r="AG30" i="56"/>
  <c r="AE30" i="56"/>
  <c r="AB30" i="56"/>
  <c r="BC29" i="56"/>
  <c r="BB29" i="56"/>
  <c r="BA29" i="56"/>
  <c r="AZ29" i="56"/>
  <c r="AY29" i="56"/>
  <c r="AX29" i="56"/>
  <c r="AW29" i="56"/>
  <c r="AV29" i="56"/>
  <c r="AU29" i="56"/>
  <c r="AT29" i="56"/>
  <c r="AS29" i="56"/>
  <c r="AR29" i="56"/>
  <c r="AQ29" i="56"/>
  <c r="AP29" i="56"/>
  <c r="AO29" i="56"/>
  <c r="AN29" i="56"/>
  <c r="AM29" i="56"/>
  <c r="AL29" i="56"/>
  <c r="AK29" i="56"/>
  <c r="AJ29" i="56"/>
  <c r="AI29" i="56"/>
  <c r="AH29" i="56"/>
  <c r="AG29" i="56"/>
  <c r="AE29" i="56"/>
  <c r="AB29" i="56"/>
  <c r="BC28" i="56"/>
  <c r="BB28" i="56"/>
  <c r="BA28" i="56"/>
  <c r="AZ28" i="56"/>
  <c r="AY28" i="56"/>
  <c r="AX28" i="56"/>
  <c r="AW28" i="56"/>
  <c r="AV28" i="56"/>
  <c r="AU28" i="56"/>
  <c r="AT28" i="56"/>
  <c r="AS28" i="56"/>
  <c r="AR28" i="56"/>
  <c r="AQ28" i="56"/>
  <c r="AP28" i="56"/>
  <c r="AO28" i="56"/>
  <c r="AN28" i="56"/>
  <c r="AM28" i="56"/>
  <c r="AL28" i="56"/>
  <c r="AK28" i="56"/>
  <c r="AJ28" i="56"/>
  <c r="AI28" i="56"/>
  <c r="AH28" i="56"/>
  <c r="AG28" i="56"/>
  <c r="AE28" i="56"/>
  <c r="AB28" i="56"/>
  <c r="BC27" i="56"/>
  <c r="BB27" i="56"/>
  <c r="BA27" i="56"/>
  <c r="AZ27" i="56"/>
  <c r="AY27" i="56"/>
  <c r="AX27" i="56"/>
  <c r="AW27" i="56"/>
  <c r="AV27" i="56"/>
  <c r="AU27" i="56"/>
  <c r="AT27" i="56"/>
  <c r="AS27" i="56"/>
  <c r="AR27" i="56"/>
  <c r="AQ27" i="56"/>
  <c r="AP27" i="56"/>
  <c r="AO27" i="56"/>
  <c r="AN27" i="56"/>
  <c r="AM27" i="56"/>
  <c r="AL27" i="56"/>
  <c r="AK27" i="56"/>
  <c r="AJ27" i="56"/>
  <c r="AI27" i="56"/>
  <c r="AH27" i="56"/>
  <c r="AF27" i="56" s="1"/>
  <c r="AC27" i="56" s="1"/>
  <c r="AG27" i="56"/>
  <c r="AE27" i="56"/>
  <c r="AB27" i="56"/>
  <c r="BC26" i="56"/>
  <c r="BB26" i="56"/>
  <c r="BA26" i="56"/>
  <c r="AZ26" i="56"/>
  <c r="AY26" i="56"/>
  <c r="AX26" i="56"/>
  <c r="AW26" i="56"/>
  <c r="AV26" i="56"/>
  <c r="AU26" i="56"/>
  <c r="AT26" i="56"/>
  <c r="AS26" i="56"/>
  <c r="AR26" i="56"/>
  <c r="AQ26" i="56"/>
  <c r="AP26" i="56"/>
  <c r="AO26" i="56"/>
  <c r="AN26" i="56"/>
  <c r="AM26" i="56"/>
  <c r="AL26" i="56"/>
  <c r="AK26" i="56"/>
  <c r="AJ26" i="56"/>
  <c r="AI26" i="56"/>
  <c r="AH26" i="56"/>
  <c r="AG26" i="56"/>
  <c r="AE26" i="56"/>
  <c r="AB26" i="56"/>
  <c r="BC25" i="56"/>
  <c r="BB25" i="56"/>
  <c r="BA25" i="56"/>
  <c r="AZ25" i="56"/>
  <c r="AY25" i="56"/>
  <c r="AX25" i="56"/>
  <c r="AW25" i="56"/>
  <c r="AV25" i="56"/>
  <c r="AU25" i="56"/>
  <c r="AT25" i="56"/>
  <c r="AS25" i="56"/>
  <c r="AR25" i="56"/>
  <c r="AQ25" i="56"/>
  <c r="AP25" i="56"/>
  <c r="AO25" i="56"/>
  <c r="AN25" i="56"/>
  <c r="AM25" i="56"/>
  <c r="AL25" i="56"/>
  <c r="AK25" i="56"/>
  <c r="AJ25" i="56"/>
  <c r="AI25" i="56"/>
  <c r="AH25" i="56"/>
  <c r="AG25" i="56"/>
  <c r="AE25" i="56"/>
  <c r="AB25" i="56"/>
  <c r="BC24" i="56"/>
  <c r="BB24" i="56"/>
  <c r="BA24" i="56"/>
  <c r="AZ24" i="56"/>
  <c r="AY24" i="56"/>
  <c r="AX24" i="56"/>
  <c r="AW24" i="56"/>
  <c r="AV24" i="56"/>
  <c r="AU24" i="56"/>
  <c r="AT24" i="56"/>
  <c r="AS24" i="56"/>
  <c r="AR24" i="56"/>
  <c r="AQ24" i="56"/>
  <c r="AP24" i="56"/>
  <c r="AO24" i="56"/>
  <c r="AN24" i="56"/>
  <c r="AM24" i="56"/>
  <c r="AL24" i="56"/>
  <c r="AK24" i="56"/>
  <c r="AJ24" i="56"/>
  <c r="AI24" i="56"/>
  <c r="AH24" i="56"/>
  <c r="AG24" i="56"/>
  <c r="AE24" i="56"/>
  <c r="AB24" i="56"/>
  <c r="BC23" i="56"/>
  <c r="BB23" i="56"/>
  <c r="BA23" i="56"/>
  <c r="AZ23" i="56"/>
  <c r="AY23" i="56"/>
  <c r="AX23" i="56"/>
  <c r="AW23" i="56"/>
  <c r="AM23" i="56"/>
  <c r="AL23" i="56"/>
  <c r="AK23" i="56"/>
  <c r="AJ23" i="56"/>
  <c r="AI23" i="56"/>
  <c r="AH23" i="56"/>
  <c r="AG23" i="56"/>
  <c r="AE23" i="56"/>
  <c r="AS23" i="56"/>
  <c r="AN23" i="56"/>
  <c r="BC22" i="56"/>
  <c r="BB22" i="56"/>
  <c r="BA22" i="56"/>
  <c r="AZ22" i="56"/>
  <c r="AY22" i="56"/>
  <c r="AX22" i="56"/>
  <c r="AW22" i="56"/>
  <c r="AV22" i="56"/>
  <c r="AU22" i="56"/>
  <c r="AT22" i="56"/>
  <c r="AS22" i="56"/>
  <c r="AR22" i="56"/>
  <c r="AQ22" i="56"/>
  <c r="AP22" i="56"/>
  <c r="AO22" i="56"/>
  <c r="AN22" i="56"/>
  <c r="AM22" i="56"/>
  <c r="AL22" i="56"/>
  <c r="AK22" i="56"/>
  <c r="AJ22" i="56"/>
  <c r="AI22" i="56"/>
  <c r="AH22" i="56"/>
  <c r="AG22" i="56"/>
  <c r="AE22" i="56"/>
  <c r="AB22" i="56"/>
  <c r="BC21" i="56"/>
  <c r="BB21" i="56"/>
  <c r="BA21" i="56"/>
  <c r="AZ21" i="56"/>
  <c r="AY21" i="56"/>
  <c r="AX21" i="56"/>
  <c r="AW21" i="56"/>
  <c r="AV21" i="56"/>
  <c r="AU21" i="56"/>
  <c r="AT21" i="56"/>
  <c r="AS21" i="56"/>
  <c r="AR21" i="56"/>
  <c r="AQ21" i="56"/>
  <c r="AP21" i="56"/>
  <c r="AO21" i="56"/>
  <c r="AN21" i="56"/>
  <c r="AM21" i="56"/>
  <c r="AL21" i="56"/>
  <c r="AK21" i="56"/>
  <c r="AJ21" i="56"/>
  <c r="AI21" i="56"/>
  <c r="AH21" i="56"/>
  <c r="AG21" i="56"/>
  <c r="AE21" i="56"/>
  <c r="AB21" i="56"/>
  <c r="BC20" i="56"/>
  <c r="BB20" i="56"/>
  <c r="BA20" i="56"/>
  <c r="AZ20" i="56"/>
  <c r="AY20" i="56"/>
  <c r="AX20" i="56"/>
  <c r="AW20" i="56"/>
  <c r="AV20" i="56"/>
  <c r="AU20" i="56"/>
  <c r="AT20" i="56"/>
  <c r="AS20" i="56"/>
  <c r="AR20" i="56"/>
  <c r="AQ20" i="56"/>
  <c r="AP20" i="56"/>
  <c r="AO20" i="56"/>
  <c r="AN20" i="56"/>
  <c r="AM20" i="56"/>
  <c r="AL20" i="56"/>
  <c r="AK20" i="56"/>
  <c r="AJ20" i="56"/>
  <c r="AI20" i="56"/>
  <c r="AH20" i="56"/>
  <c r="AG20" i="56"/>
  <c r="AE20" i="56"/>
  <c r="AB20" i="56"/>
  <c r="BC19" i="56"/>
  <c r="BB19" i="56"/>
  <c r="BA19" i="56"/>
  <c r="AZ19" i="56"/>
  <c r="AY19" i="56"/>
  <c r="AX19" i="56"/>
  <c r="AW19" i="56"/>
  <c r="AV19" i="56"/>
  <c r="AU19" i="56"/>
  <c r="AT19" i="56"/>
  <c r="AS19" i="56"/>
  <c r="AR19" i="56"/>
  <c r="AQ19" i="56"/>
  <c r="AP19" i="56"/>
  <c r="AO19" i="56"/>
  <c r="AN19" i="56"/>
  <c r="AM19" i="56"/>
  <c r="AL19" i="56"/>
  <c r="AK19" i="56"/>
  <c r="AJ19" i="56"/>
  <c r="AI19" i="56"/>
  <c r="AH19" i="56"/>
  <c r="AG19" i="56"/>
  <c r="AE19" i="56"/>
  <c r="AB19" i="56"/>
  <c r="BC18" i="56"/>
  <c r="BB18" i="56"/>
  <c r="BA18" i="56"/>
  <c r="AZ18" i="56"/>
  <c r="AY18" i="56"/>
  <c r="AX18" i="56"/>
  <c r="AW18" i="56"/>
  <c r="AV18" i="56"/>
  <c r="AU18" i="56"/>
  <c r="AT18" i="56"/>
  <c r="AS18" i="56"/>
  <c r="AR18" i="56"/>
  <c r="AQ18" i="56"/>
  <c r="AP18" i="56"/>
  <c r="AO18" i="56"/>
  <c r="AN18" i="56"/>
  <c r="AM18" i="56"/>
  <c r="AL18" i="56"/>
  <c r="AK18" i="56"/>
  <c r="AJ18" i="56"/>
  <c r="AI18" i="56"/>
  <c r="AH18" i="56"/>
  <c r="AG18" i="56"/>
  <c r="AE18" i="56"/>
  <c r="AB18" i="56"/>
  <c r="BC17" i="56"/>
  <c r="BB17" i="56"/>
  <c r="BA17" i="56"/>
  <c r="AZ17" i="56"/>
  <c r="AY17" i="56"/>
  <c r="AX17" i="56"/>
  <c r="AW17" i="56"/>
  <c r="AV17" i="56"/>
  <c r="AU17" i="56"/>
  <c r="AT17" i="56"/>
  <c r="AS17" i="56"/>
  <c r="AR17" i="56"/>
  <c r="AQ17" i="56"/>
  <c r="AP17" i="56"/>
  <c r="AO17" i="56"/>
  <c r="AN17" i="56"/>
  <c r="AM17" i="56"/>
  <c r="AL17" i="56"/>
  <c r="AK17" i="56"/>
  <c r="AJ17" i="56"/>
  <c r="AI17" i="56"/>
  <c r="AH17" i="56"/>
  <c r="AG17" i="56"/>
  <c r="AE17" i="56"/>
  <c r="AB17" i="56"/>
  <c r="BC16" i="56"/>
  <c r="BB16" i="56"/>
  <c r="BA16" i="56"/>
  <c r="AZ16" i="56"/>
  <c r="AY16" i="56"/>
  <c r="AX16" i="56"/>
  <c r="AW16" i="56"/>
  <c r="AV16" i="56"/>
  <c r="AU16" i="56"/>
  <c r="AT16" i="56"/>
  <c r="AS16" i="56"/>
  <c r="AR16" i="56"/>
  <c r="AQ16" i="56"/>
  <c r="AP16" i="56"/>
  <c r="AO16" i="56"/>
  <c r="AN16" i="56"/>
  <c r="AM16" i="56"/>
  <c r="AL16" i="56"/>
  <c r="AK16" i="56"/>
  <c r="AJ16" i="56"/>
  <c r="AI16" i="56"/>
  <c r="AH16" i="56"/>
  <c r="AG16" i="56"/>
  <c r="AE16" i="56"/>
  <c r="AB16" i="56"/>
  <c r="BC15" i="56"/>
  <c r="BB15" i="56"/>
  <c r="BA15" i="56"/>
  <c r="AZ15" i="56"/>
  <c r="AY15" i="56"/>
  <c r="AX15" i="56"/>
  <c r="AW15" i="56"/>
  <c r="AV15" i="56"/>
  <c r="AU15" i="56"/>
  <c r="AT15" i="56"/>
  <c r="AS15" i="56"/>
  <c r="AR15" i="56"/>
  <c r="AQ15" i="56"/>
  <c r="AP15" i="56"/>
  <c r="AO15" i="56"/>
  <c r="AN15" i="56"/>
  <c r="AM15" i="56"/>
  <c r="AL15" i="56"/>
  <c r="AK15" i="56"/>
  <c r="AJ15" i="56"/>
  <c r="AI15" i="56"/>
  <c r="AH15" i="56"/>
  <c r="AG15" i="56"/>
  <c r="AE15" i="56"/>
  <c r="AF15" i="56" s="1"/>
  <c r="AC15" i="56" s="1"/>
  <c r="AB15" i="56"/>
  <c r="BC14" i="56"/>
  <c r="BB14" i="56"/>
  <c r="BA14" i="56"/>
  <c r="AZ14" i="56"/>
  <c r="AY14" i="56"/>
  <c r="AX14" i="56"/>
  <c r="AW14" i="56"/>
  <c r="AV14" i="56"/>
  <c r="AU14" i="56"/>
  <c r="AT14" i="56"/>
  <c r="AS14" i="56"/>
  <c r="AR14" i="56"/>
  <c r="AQ14" i="56"/>
  <c r="AP14" i="56"/>
  <c r="AO14" i="56"/>
  <c r="AN14" i="56"/>
  <c r="AM14" i="56"/>
  <c r="AL14" i="56"/>
  <c r="AK14" i="56"/>
  <c r="AJ14" i="56"/>
  <c r="AI14" i="56"/>
  <c r="AH14" i="56"/>
  <c r="AG14" i="56"/>
  <c r="AE14" i="56"/>
  <c r="AB14" i="56"/>
  <c r="BC13" i="56"/>
  <c r="BB13" i="56"/>
  <c r="BA13" i="56"/>
  <c r="AZ13" i="56"/>
  <c r="AY13" i="56"/>
  <c r="AX13" i="56"/>
  <c r="AW13" i="56"/>
  <c r="AV13" i="56"/>
  <c r="AU13" i="56"/>
  <c r="AT13" i="56"/>
  <c r="AS13" i="56"/>
  <c r="AR13" i="56"/>
  <c r="AQ13" i="56"/>
  <c r="AP13" i="56"/>
  <c r="AO13" i="56"/>
  <c r="AN13" i="56"/>
  <c r="AM13" i="56"/>
  <c r="AL13" i="56"/>
  <c r="AK13" i="56"/>
  <c r="AJ13" i="56"/>
  <c r="AI13" i="56"/>
  <c r="AH13" i="56"/>
  <c r="AG13" i="56"/>
  <c r="AE13" i="56"/>
  <c r="AB13" i="56"/>
  <c r="BC12" i="56"/>
  <c r="BB12" i="56"/>
  <c r="BA12" i="56"/>
  <c r="AZ12" i="56"/>
  <c r="AY12" i="56"/>
  <c r="AX12" i="56"/>
  <c r="AW12" i="56"/>
  <c r="AV12" i="56"/>
  <c r="AU12" i="56"/>
  <c r="AT12" i="56"/>
  <c r="AS12" i="56"/>
  <c r="AR12" i="56"/>
  <c r="AQ12" i="56"/>
  <c r="AP12" i="56"/>
  <c r="AO12" i="56"/>
  <c r="AN12" i="56"/>
  <c r="AM12" i="56"/>
  <c r="AL12" i="56"/>
  <c r="AK12" i="56"/>
  <c r="AJ12" i="56"/>
  <c r="AI12" i="56"/>
  <c r="AH12" i="56"/>
  <c r="AG12" i="56"/>
  <c r="AE12" i="56"/>
  <c r="AB12" i="56"/>
  <c r="BC11" i="56"/>
  <c r="BB11" i="56"/>
  <c r="BA11" i="56"/>
  <c r="AZ11" i="56"/>
  <c r="AY11" i="56"/>
  <c r="AX11" i="56"/>
  <c r="AW11" i="56"/>
  <c r="AV11" i="56"/>
  <c r="AU11" i="56"/>
  <c r="AT11" i="56"/>
  <c r="AS11" i="56"/>
  <c r="AR11" i="56"/>
  <c r="AQ11" i="56"/>
  <c r="AP11" i="56"/>
  <c r="AO11" i="56"/>
  <c r="AN11" i="56"/>
  <c r="AM11" i="56"/>
  <c r="AL11" i="56"/>
  <c r="AK11" i="56"/>
  <c r="AJ11" i="56"/>
  <c r="AI11" i="56"/>
  <c r="AH11" i="56"/>
  <c r="AG11" i="56"/>
  <c r="AE11" i="56"/>
  <c r="AB11" i="56"/>
  <c r="BC10" i="56"/>
  <c r="BB10" i="56"/>
  <c r="BA10" i="56"/>
  <c r="AZ10" i="56"/>
  <c r="AY10" i="56"/>
  <c r="AX10" i="56"/>
  <c r="AW10" i="56"/>
  <c r="AV10" i="56"/>
  <c r="AU10" i="56"/>
  <c r="AT10" i="56"/>
  <c r="AS10" i="56"/>
  <c r="AR10" i="56"/>
  <c r="AQ10" i="56"/>
  <c r="AP10" i="56"/>
  <c r="AO10" i="56"/>
  <c r="AN10" i="56"/>
  <c r="AM10" i="56"/>
  <c r="AL10" i="56"/>
  <c r="AK10" i="56"/>
  <c r="AJ10" i="56"/>
  <c r="AI10" i="56"/>
  <c r="AH10" i="56"/>
  <c r="AG10" i="56"/>
  <c r="AE10" i="56"/>
  <c r="AB10" i="56"/>
  <c r="BC9" i="56"/>
  <c r="BB9" i="56"/>
  <c r="BA9" i="56"/>
  <c r="AZ9" i="56"/>
  <c r="AY9" i="56"/>
  <c r="AX9" i="56"/>
  <c r="AW9" i="56"/>
  <c r="AV9" i="56"/>
  <c r="AU9" i="56"/>
  <c r="AT9" i="56"/>
  <c r="AS9" i="56"/>
  <c r="AR9" i="56"/>
  <c r="AQ9" i="56"/>
  <c r="AP9" i="56"/>
  <c r="AO9" i="56"/>
  <c r="AN9" i="56"/>
  <c r="AM9" i="56"/>
  <c r="AL9" i="56"/>
  <c r="AK9" i="56"/>
  <c r="AJ9" i="56"/>
  <c r="AI9" i="56"/>
  <c r="AH9" i="56"/>
  <c r="AG9" i="56"/>
  <c r="AE9" i="56"/>
  <c r="AB9" i="56"/>
  <c r="BC8" i="56"/>
  <c r="BB8" i="56"/>
  <c r="BA8" i="56"/>
  <c r="AZ8" i="56"/>
  <c r="AY8" i="56"/>
  <c r="AX8" i="56"/>
  <c r="AW8" i="56"/>
  <c r="AV8" i="56"/>
  <c r="AU8" i="56"/>
  <c r="AT8" i="56"/>
  <c r="AS8" i="56"/>
  <c r="AR8" i="56"/>
  <c r="AQ8" i="56"/>
  <c r="AP8" i="56"/>
  <c r="AO8" i="56"/>
  <c r="AN8" i="56"/>
  <c r="AM8" i="56"/>
  <c r="AL8" i="56"/>
  <c r="AK8" i="56"/>
  <c r="AJ8" i="56"/>
  <c r="AI8" i="56"/>
  <c r="AH8" i="56"/>
  <c r="AG8" i="56"/>
  <c r="AE8" i="56"/>
  <c r="AB8" i="56"/>
  <c r="BC7" i="56"/>
  <c r="BB7" i="56"/>
  <c r="BA7" i="56"/>
  <c r="AZ7" i="56"/>
  <c r="AY7" i="56"/>
  <c r="AX7" i="56"/>
  <c r="AW7" i="56"/>
  <c r="AV7" i="56"/>
  <c r="AU7" i="56"/>
  <c r="AT7" i="56"/>
  <c r="AS7" i="56"/>
  <c r="AR7" i="56"/>
  <c r="AQ7" i="56"/>
  <c r="AP7" i="56"/>
  <c r="AO7" i="56"/>
  <c r="AN7" i="56"/>
  <c r="AM7" i="56"/>
  <c r="AL7" i="56"/>
  <c r="AK7" i="56"/>
  <c r="AJ7" i="56"/>
  <c r="AI7" i="56"/>
  <c r="AH7" i="56"/>
  <c r="AG7" i="56"/>
  <c r="AE7" i="56"/>
  <c r="AB7" i="56"/>
  <c r="BC6" i="56"/>
  <c r="BB6" i="56"/>
  <c r="BA6" i="56"/>
  <c r="AZ6" i="56"/>
  <c r="AY6" i="56"/>
  <c r="AX6" i="56"/>
  <c r="AW6" i="56"/>
  <c r="AV6" i="56"/>
  <c r="AU6" i="56"/>
  <c r="AT6" i="56"/>
  <c r="AS6" i="56"/>
  <c r="AR6" i="56"/>
  <c r="AQ6" i="56"/>
  <c r="AP6" i="56"/>
  <c r="AO6" i="56"/>
  <c r="AN6" i="56"/>
  <c r="AM6" i="56"/>
  <c r="AL6" i="56"/>
  <c r="AK6" i="56"/>
  <c r="AJ6" i="56"/>
  <c r="AI6" i="56"/>
  <c r="AH6" i="56"/>
  <c r="AG6" i="56"/>
  <c r="AE6" i="56"/>
  <c r="AB6" i="56"/>
  <c r="BC5" i="56"/>
  <c r="BB5" i="56"/>
  <c r="BA5" i="56"/>
  <c r="AZ5" i="56"/>
  <c r="AY5" i="56"/>
  <c r="AX5" i="56"/>
  <c r="AW5" i="56"/>
  <c r="AV5" i="56"/>
  <c r="AU5" i="56"/>
  <c r="AT5" i="56"/>
  <c r="AS5" i="56"/>
  <c r="AR5" i="56"/>
  <c r="AQ5" i="56"/>
  <c r="AP5" i="56"/>
  <c r="AO5" i="56"/>
  <c r="AN5" i="56"/>
  <c r="AM5" i="56"/>
  <c r="AL5" i="56"/>
  <c r="AK5" i="56"/>
  <c r="AJ5" i="56"/>
  <c r="AI5" i="56"/>
  <c r="AH5" i="56"/>
  <c r="AG5" i="56"/>
  <c r="AE5" i="56"/>
  <c r="AB5" i="56"/>
  <c r="BC4" i="56"/>
  <c r="BB4" i="56"/>
  <c r="BA4" i="56"/>
  <c r="AZ4" i="56"/>
  <c r="AY4" i="56"/>
  <c r="AX4" i="56"/>
  <c r="AW4" i="56"/>
  <c r="AV4" i="56"/>
  <c r="AU4" i="56"/>
  <c r="AT4" i="56"/>
  <c r="AS4" i="56"/>
  <c r="AR4" i="56"/>
  <c r="AQ4" i="56"/>
  <c r="AP4" i="56"/>
  <c r="AO4" i="56"/>
  <c r="AN4" i="56"/>
  <c r="AM4" i="56"/>
  <c r="AL4" i="56"/>
  <c r="AK4" i="56"/>
  <c r="AJ4" i="56"/>
  <c r="AI4" i="56"/>
  <c r="AH4" i="56"/>
  <c r="AG4" i="56"/>
  <c r="AE4" i="56"/>
  <c r="AB4" i="56"/>
  <c r="BC3" i="56"/>
  <c r="BB3" i="56"/>
  <c r="BA3" i="56"/>
  <c r="AZ3" i="56"/>
  <c r="AY3" i="56"/>
  <c r="AX3" i="56"/>
  <c r="AW3" i="56"/>
  <c r="AV3" i="56"/>
  <c r="AU3" i="56"/>
  <c r="AT3" i="56"/>
  <c r="AS3" i="56"/>
  <c r="AR3" i="56"/>
  <c r="AQ3" i="56"/>
  <c r="AP3" i="56"/>
  <c r="AO3" i="56"/>
  <c r="AN3" i="56"/>
  <c r="AM3" i="56"/>
  <c r="AL3" i="56"/>
  <c r="AK3" i="56"/>
  <c r="AJ3" i="56"/>
  <c r="AI3" i="56"/>
  <c r="AH3" i="56"/>
  <c r="AG3" i="56"/>
  <c r="AE3" i="56"/>
  <c r="AB3" i="56"/>
  <c r="AH2" i="56"/>
  <c r="AI2" i="56" s="1"/>
  <c r="AJ2" i="56" s="1"/>
  <c r="AK2" i="56" s="1"/>
  <c r="AL2" i="56" s="1"/>
  <c r="AM2" i="56" s="1"/>
  <c r="AN2" i="56" s="1"/>
  <c r="AO2" i="56" s="1"/>
  <c r="AP2" i="56" s="1"/>
  <c r="AQ2" i="56" s="1"/>
  <c r="AR2" i="56" s="1"/>
  <c r="AS2" i="56" s="1"/>
  <c r="AT2" i="56" s="1"/>
  <c r="AU2" i="56" s="1"/>
  <c r="AV2" i="56" s="1"/>
  <c r="AW2" i="56" s="1"/>
  <c r="AX2" i="56" s="1"/>
  <c r="AY2" i="56" s="1"/>
  <c r="AZ2" i="56" s="1"/>
  <c r="BA2" i="56" s="1"/>
  <c r="BB2" i="56" s="1"/>
  <c r="BC2" i="56" s="1"/>
  <c r="AU23" i="54"/>
  <c r="AP23" i="54"/>
  <c r="AR23" i="54"/>
  <c r="AT23" i="54"/>
  <c r="AO23" i="56"/>
  <c r="AP23" i="56"/>
  <c r="AR23" i="56"/>
  <c r="AT23" i="56"/>
  <c r="AS23" i="54"/>
  <c r="AQ23" i="56"/>
  <c r="Z75" i="5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D5" i="1"/>
  <c r="Z6" i="51"/>
  <c r="Z7" i="51"/>
  <c r="Z8" i="51"/>
  <c r="Z9" i="51"/>
  <c r="Z10" i="51"/>
  <c r="Z11" i="51"/>
  <c r="Z12" i="51"/>
  <c r="Z13" i="51"/>
  <c r="Z14" i="51"/>
  <c r="Z15" i="51"/>
  <c r="Z16" i="51"/>
  <c r="Z17" i="51"/>
  <c r="Z18" i="51"/>
  <c r="Z19" i="51"/>
  <c r="Z20" i="51"/>
  <c r="Z21" i="51"/>
  <c r="Z22" i="51"/>
  <c r="Z23" i="51"/>
  <c r="Z24" i="51"/>
  <c r="Z25" i="51"/>
  <c r="Z26" i="51"/>
  <c r="Z27" i="51"/>
  <c r="Z28" i="51"/>
  <c r="Z29" i="51"/>
  <c r="Z30" i="51"/>
  <c r="Z31" i="51"/>
  <c r="Z32" i="51"/>
  <c r="Z33" i="51"/>
  <c r="Z34" i="51"/>
  <c r="Z35" i="51"/>
  <c r="Z36" i="51"/>
  <c r="Z37" i="51"/>
  <c r="Z38" i="51"/>
  <c r="Z39" i="51"/>
  <c r="Z40" i="51"/>
  <c r="Z41" i="51"/>
  <c r="Z42" i="51"/>
  <c r="Z43" i="51"/>
  <c r="Z44" i="51"/>
  <c r="Z45" i="51"/>
  <c r="Z46" i="51"/>
  <c r="Z47" i="51"/>
  <c r="Z48" i="51"/>
  <c r="Z49" i="51"/>
  <c r="Z50" i="51"/>
  <c r="Z51" i="51"/>
  <c r="Z52" i="51"/>
  <c r="Z53" i="51"/>
  <c r="Z54" i="51"/>
  <c r="Z55" i="51"/>
  <c r="Z56" i="51"/>
  <c r="Z57" i="51"/>
  <c r="Z58" i="51"/>
  <c r="Z59" i="51"/>
  <c r="Z60" i="51"/>
  <c r="Z61" i="51"/>
  <c r="Z62" i="51"/>
  <c r="Z63" i="51"/>
  <c r="Z64" i="51"/>
  <c r="Z65" i="51"/>
  <c r="Z66" i="51"/>
  <c r="Z67" i="51"/>
  <c r="Z68" i="51"/>
  <c r="Z69" i="51"/>
  <c r="Z70" i="51"/>
  <c r="Z71" i="51"/>
  <c r="Z72" i="51"/>
  <c r="Z73" i="51"/>
  <c r="Z74" i="51"/>
  <c r="Z76" i="51"/>
  <c r="Z77" i="51"/>
  <c r="Z78" i="51"/>
  <c r="Z79" i="51"/>
  <c r="Z80" i="51"/>
  <c r="Z81" i="51"/>
  <c r="Z82" i="51"/>
  <c r="Z42" i="35"/>
  <c r="Z43" i="35"/>
  <c r="Z44" i="35"/>
  <c r="Z45" i="35"/>
  <c r="Z46" i="35"/>
  <c r="Z47" i="35"/>
  <c r="Z48" i="35"/>
  <c r="Z49" i="35"/>
  <c r="Z50" i="35"/>
  <c r="Z51" i="35"/>
  <c r="Z52" i="35"/>
  <c r="Z53" i="35"/>
  <c r="Z54" i="35"/>
  <c r="Z55" i="35"/>
  <c r="Z56" i="35"/>
  <c r="Z57" i="35"/>
  <c r="Z58" i="35"/>
  <c r="Z59" i="35"/>
  <c r="Z60" i="35"/>
  <c r="Z61" i="35"/>
  <c r="Z62" i="35"/>
  <c r="Z63" i="35"/>
  <c r="Z64" i="35"/>
  <c r="Z65" i="35"/>
  <c r="Z66" i="35"/>
  <c r="Z67" i="35"/>
  <c r="Z68" i="35"/>
  <c r="Z69" i="35"/>
  <c r="Z70" i="35"/>
  <c r="Z71" i="35"/>
  <c r="Z72" i="35"/>
  <c r="Z73" i="35"/>
  <c r="Z74" i="35"/>
  <c r="Z75" i="35"/>
  <c r="Z76" i="35"/>
  <c r="Z77" i="35"/>
  <c r="Z78" i="35"/>
  <c r="Z79" i="35"/>
  <c r="Z80" i="35"/>
  <c r="Z81" i="35"/>
  <c r="Z82" i="35"/>
  <c r="Z83" i="35"/>
  <c r="Z84" i="35"/>
  <c r="Z85" i="35"/>
  <c r="Z86" i="35"/>
  <c r="Z10" i="35"/>
  <c r="Z11" i="35"/>
  <c r="Z12" i="35"/>
  <c r="Z13" i="35"/>
  <c r="Z14" i="35"/>
  <c r="Z15" i="35"/>
  <c r="Z16" i="35"/>
  <c r="Z17" i="35"/>
  <c r="Z18" i="35"/>
  <c r="Z19" i="35"/>
  <c r="Z20" i="35"/>
  <c r="Z21" i="35"/>
  <c r="Z22" i="35"/>
  <c r="Z23" i="35"/>
  <c r="Z24" i="35"/>
  <c r="Z25" i="35"/>
  <c r="Z26" i="35"/>
  <c r="Z27" i="35"/>
  <c r="Z28" i="35"/>
  <c r="Z29" i="35"/>
  <c r="Z30" i="35"/>
  <c r="Z31" i="35"/>
  <c r="Z32" i="35"/>
  <c r="Z33" i="35"/>
  <c r="Z34" i="35"/>
  <c r="Z35" i="35"/>
  <c r="Z36" i="35"/>
  <c r="Z37" i="35"/>
  <c r="Z38" i="35"/>
  <c r="Z39" i="35"/>
  <c r="Z40" i="35"/>
  <c r="Z41" i="35"/>
  <c r="Y86" i="51"/>
  <c r="X86" i="51"/>
  <c r="W86" i="51"/>
  <c r="V86" i="51"/>
  <c r="U86" i="51"/>
  <c r="T86" i="51"/>
  <c r="S86" i="51"/>
  <c r="R86" i="51"/>
  <c r="Q86" i="51"/>
  <c r="P86" i="51"/>
  <c r="O86" i="51"/>
  <c r="N86" i="51"/>
  <c r="M86" i="51"/>
  <c r="L86" i="51"/>
  <c r="K86" i="51"/>
  <c r="J86" i="51"/>
  <c r="I86" i="51"/>
  <c r="H86" i="51"/>
  <c r="G86" i="51"/>
  <c r="F86" i="51"/>
  <c r="E86" i="51"/>
  <c r="D86" i="51"/>
  <c r="C86" i="51"/>
  <c r="B86" i="51"/>
  <c r="Z7" i="36"/>
  <c r="Z8" i="36"/>
  <c r="Z9" i="36"/>
  <c r="Z10" i="36"/>
  <c r="Z11" i="36"/>
  <c r="Z12" i="36"/>
  <c r="Z13" i="36"/>
  <c r="Z14" i="36"/>
  <c r="Z15" i="36"/>
  <c r="Z16" i="36"/>
  <c r="Z17" i="36"/>
  <c r="Z18" i="36"/>
  <c r="Z19" i="36"/>
  <c r="Z20" i="36"/>
  <c r="Z21" i="36"/>
  <c r="Z22" i="36"/>
  <c r="Z23" i="36"/>
  <c r="Z24" i="36"/>
  <c r="Z25" i="36"/>
  <c r="Z26" i="36"/>
  <c r="Z27" i="36"/>
  <c r="Z28" i="36"/>
  <c r="Z29" i="36"/>
  <c r="Z30" i="36"/>
  <c r="Z31" i="36"/>
  <c r="Z32" i="36"/>
  <c r="Z33" i="36"/>
  <c r="Z34" i="36"/>
  <c r="Z35" i="36"/>
  <c r="Z36" i="36"/>
  <c r="Z37" i="36"/>
  <c r="Z38" i="36"/>
  <c r="Z39" i="36"/>
  <c r="Z40" i="36"/>
  <c r="Z41" i="36"/>
  <c r="Z42" i="36"/>
  <c r="Z43" i="36"/>
  <c r="Z44" i="36"/>
  <c r="Z45" i="36"/>
  <c r="Z46" i="36"/>
  <c r="Z47" i="36"/>
  <c r="Z48" i="36"/>
  <c r="Z49" i="36"/>
  <c r="Z50" i="36"/>
  <c r="Z51" i="36"/>
  <c r="Z52" i="36"/>
  <c r="Z53" i="36"/>
  <c r="Z54" i="36"/>
  <c r="Z55" i="36"/>
  <c r="Z56" i="36"/>
  <c r="Z57" i="36"/>
  <c r="Z58" i="36"/>
  <c r="Z59" i="36"/>
  <c r="Z60" i="36"/>
  <c r="Z61" i="36"/>
  <c r="Z62" i="36"/>
  <c r="Z63" i="36"/>
  <c r="Z64" i="36"/>
  <c r="Z65" i="36"/>
  <c r="Z66" i="36"/>
  <c r="Z67" i="36"/>
  <c r="Z68" i="36"/>
  <c r="Z69" i="36"/>
  <c r="Z70" i="36"/>
  <c r="Z71" i="36"/>
  <c r="Z72" i="36"/>
  <c r="Z73" i="36"/>
  <c r="Z74" i="36"/>
  <c r="Z75" i="36"/>
  <c r="Z76" i="36"/>
  <c r="Z77" i="36"/>
  <c r="Z78" i="36"/>
  <c r="Z79" i="36"/>
  <c r="Z80" i="36"/>
  <c r="Z81" i="36"/>
  <c r="Z82" i="36"/>
  <c r="Z83" i="36"/>
  <c r="Z51" i="26"/>
  <c r="Z52" i="26"/>
  <c r="Z53" i="26"/>
  <c r="Z54" i="26"/>
  <c r="Z55" i="26"/>
  <c r="Z56" i="26"/>
  <c r="Z57" i="26"/>
  <c r="Z58" i="26"/>
  <c r="Z59" i="26"/>
  <c r="Z60" i="26"/>
  <c r="Z61" i="26"/>
  <c r="Z62" i="26"/>
  <c r="Z63" i="26"/>
  <c r="Z64" i="26"/>
  <c r="Z65" i="26"/>
  <c r="Z66" i="26"/>
  <c r="Z67" i="26"/>
  <c r="Z68" i="26"/>
  <c r="Z69" i="26"/>
  <c r="Z70" i="26"/>
  <c r="Z71" i="26"/>
  <c r="Z73" i="26"/>
  <c r="Z74" i="26"/>
  <c r="Z75" i="26"/>
  <c r="Z76" i="26"/>
  <c r="Z77" i="26"/>
  <c r="Z78" i="26"/>
  <c r="Z79" i="26"/>
  <c r="Z80" i="26"/>
  <c r="Z81" i="26"/>
  <c r="Z7" i="26"/>
  <c r="Z8" i="26"/>
  <c r="Z9" i="26"/>
  <c r="Z10" i="26"/>
  <c r="Z11" i="26"/>
  <c r="Z12" i="26"/>
  <c r="Z13" i="26"/>
  <c r="Z14" i="26"/>
  <c r="Z15" i="26"/>
  <c r="Z16" i="26"/>
  <c r="Z17" i="26"/>
  <c r="Z18" i="26"/>
  <c r="Z19" i="26"/>
  <c r="Z20" i="26"/>
  <c r="Z21" i="26"/>
  <c r="Z22" i="26"/>
  <c r="Z23" i="26"/>
  <c r="Z24" i="26"/>
  <c r="Z25" i="26"/>
  <c r="Z26" i="26"/>
  <c r="Z27" i="26"/>
  <c r="Z28" i="26"/>
  <c r="Z29" i="26"/>
  <c r="Z30" i="26"/>
  <c r="Z31" i="26"/>
  <c r="Z32" i="26"/>
  <c r="Z33" i="26"/>
  <c r="Z34" i="26"/>
  <c r="Z35" i="26"/>
  <c r="Z36" i="26"/>
  <c r="Z37" i="26"/>
  <c r="Z38" i="26"/>
  <c r="Z39" i="26"/>
  <c r="Z40" i="26"/>
  <c r="Z41" i="26"/>
  <c r="Z42" i="26"/>
  <c r="Z43" i="26"/>
  <c r="Z44" i="26"/>
  <c r="Z45" i="26"/>
  <c r="Z46" i="26"/>
  <c r="Z47" i="26"/>
  <c r="Z48" i="26"/>
  <c r="Z49" i="26"/>
  <c r="Z50" i="26"/>
  <c r="Z72" i="26"/>
  <c r="Z82" i="26"/>
  <c r="Z83" i="26"/>
  <c r="B88" i="36"/>
  <c r="C88" i="36"/>
  <c r="D88" i="36"/>
  <c r="E88" i="36"/>
  <c r="F88" i="36"/>
  <c r="G88" i="36"/>
  <c r="H88" i="36"/>
  <c r="I88" i="36"/>
  <c r="J88" i="36"/>
  <c r="K88" i="36"/>
  <c r="L88" i="36"/>
  <c r="M88" i="36"/>
  <c r="N88" i="36"/>
  <c r="O88" i="36"/>
  <c r="P88" i="36"/>
  <c r="Q88" i="36"/>
  <c r="R88" i="36"/>
  <c r="S88" i="36"/>
  <c r="T88" i="36"/>
  <c r="U88" i="36"/>
  <c r="V88" i="36"/>
  <c r="W88" i="36"/>
  <c r="X88" i="36"/>
  <c r="Y88" i="36"/>
  <c r="B91" i="35"/>
  <c r="C91" i="35"/>
  <c r="D91" i="35"/>
  <c r="E91" i="35"/>
  <c r="F91" i="35"/>
  <c r="G91" i="35"/>
  <c r="H91" i="35"/>
  <c r="I91" i="35"/>
  <c r="J91" i="35"/>
  <c r="K91" i="35"/>
  <c r="L91" i="35"/>
  <c r="M91" i="35"/>
  <c r="N91" i="35"/>
  <c r="O91" i="35"/>
  <c r="P91" i="35"/>
  <c r="Q91" i="35"/>
  <c r="R91" i="35"/>
  <c r="S91" i="35"/>
  <c r="T91" i="35"/>
  <c r="U91" i="35"/>
  <c r="V91" i="35"/>
  <c r="W91" i="35"/>
  <c r="X91" i="35"/>
  <c r="Y91" i="35"/>
  <c r="B91" i="50"/>
  <c r="Z7" i="50"/>
  <c r="Z8" i="50"/>
  <c r="Z9" i="50"/>
  <c r="Z10" i="50"/>
  <c r="Z11" i="50"/>
  <c r="Z12" i="50"/>
  <c r="Z13" i="50"/>
  <c r="Z14" i="50"/>
  <c r="Z15" i="50"/>
  <c r="Z16" i="50"/>
  <c r="Z17" i="50"/>
  <c r="Z18" i="50"/>
  <c r="Z19" i="50"/>
  <c r="Z20" i="50"/>
  <c r="Z21" i="50"/>
  <c r="Z22" i="50"/>
  <c r="Z23" i="50"/>
  <c r="Z24" i="50"/>
  <c r="Z25" i="50"/>
  <c r="Z26" i="50"/>
  <c r="Z27" i="50"/>
  <c r="Z28" i="50"/>
  <c r="Z29" i="50"/>
  <c r="Z30" i="50"/>
  <c r="Z31" i="50"/>
  <c r="Z32" i="50"/>
  <c r="Z33" i="50"/>
  <c r="Z34" i="50"/>
  <c r="Z35" i="50"/>
  <c r="Z36" i="50"/>
  <c r="Z37" i="50"/>
  <c r="Z38" i="50"/>
  <c r="Z39" i="50"/>
  <c r="Z40" i="50"/>
  <c r="Z41" i="50"/>
  <c r="Z42" i="50"/>
  <c r="Z43" i="50"/>
  <c r="Z44" i="50"/>
  <c r="Z45" i="50"/>
  <c r="Z46" i="50"/>
  <c r="Z47" i="50"/>
  <c r="Z48" i="50"/>
  <c r="Z49" i="50"/>
  <c r="Z50" i="50"/>
  <c r="Z51" i="50"/>
  <c r="Z52" i="50"/>
  <c r="Z53" i="50"/>
  <c r="Z54" i="50"/>
  <c r="Z55" i="50"/>
  <c r="Z56" i="50"/>
  <c r="Z57" i="50"/>
  <c r="Z58" i="50"/>
  <c r="Z59" i="50"/>
  <c r="Z60" i="50"/>
  <c r="Z61" i="50"/>
  <c r="Z62" i="50"/>
  <c r="Z63" i="50"/>
  <c r="Z64" i="50"/>
  <c r="Z65" i="50"/>
  <c r="Z66" i="50"/>
  <c r="Z67" i="50"/>
  <c r="Z68" i="50"/>
  <c r="Z69" i="50"/>
  <c r="Z70" i="50"/>
  <c r="Z71" i="50"/>
  <c r="Z72" i="50"/>
  <c r="Z73" i="50"/>
  <c r="Z74" i="50"/>
  <c r="Z75" i="50"/>
  <c r="Z76" i="50"/>
  <c r="Z77" i="50"/>
  <c r="Z78" i="50"/>
  <c r="Z79" i="50"/>
  <c r="Z80" i="50"/>
  <c r="Z81" i="50"/>
  <c r="Z82" i="50"/>
  <c r="Z83" i="50"/>
  <c r="Z84" i="50"/>
  <c r="Z85" i="50"/>
  <c r="Z86" i="50"/>
  <c r="C91" i="50"/>
  <c r="D91" i="50"/>
  <c r="E91" i="50"/>
  <c r="F91" i="50"/>
  <c r="G91" i="50"/>
  <c r="H91" i="50"/>
  <c r="I91" i="50"/>
  <c r="J91" i="50"/>
  <c r="K91" i="50"/>
  <c r="L91" i="50"/>
  <c r="M91" i="50"/>
  <c r="N91" i="50"/>
  <c r="O91" i="50"/>
  <c r="P91" i="50"/>
  <c r="Q91" i="50"/>
  <c r="R91" i="50"/>
  <c r="S91" i="50"/>
  <c r="T91" i="50"/>
  <c r="U91" i="50"/>
  <c r="V91" i="50"/>
  <c r="W91" i="50"/>
  <c r="X91" i="50"/>
  <c r="Y91" i="50"/>
  <c r="D85" i="26"/>
  <c r="E85" i="26"/>
  <c r="F85" i="26"/>
  <c r="G85" i="26"/>
  <c r="H85" i="26"/>
  <c r="I85" i="26"/>
  <c r="J85" i="26"/>
  <c r="K85" i="26"/>
  <c r="L85" i="26"/>
  <c r="M85" i="26"/>
  <c r="N85" i="26"/>
  <c r="O85" i="26"/>
  <c r="P85" i="26"/>
  <c r="Q85" i="26"/>
  <c r="R85" i="26"/>
  <c r="S85" i="26"/>
  <c r="T85" i="26"/>
  <c r="U85" i="26"/>
  <c r="V85" i="26"/>
  <c r="W85" i="26"/>
  <c r="X85" i="26"/>
  <c r="Y85" i="26"/>
  <c r="B88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4" i="25"/>
  <c r="Z35" i="25"/>
  <c r="Z36" i="25"/>
  <c r="Z37" i="25"/>
  <c r="Z38" i="25"/>
  <c r="Z39" i="25"/>
  <c r="Z40" i="25"/>
  <c r="Z41" i="25"/>
  <c r="Z42" i="25"/>
  <c r="Z43" i="25"/>
  <c r="Z44" i="25"/>
  <c r="Z45" i="25"/>
  <c r="Z46" i="25"/>
  <c r="Z47" i="25"/>
  <c r="Z48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65" i="25"/>
  <c r="Z66" i="25"/>
  <c r="Z67" i="25"/>
  <c r="Z68" i="25"/>
  <c r="Z69" i="25"/>
  <c r="Z70" i="25"/>
  <c r="Z71" i="25"/>
  <c r="Z72" i="25"/>
  <c r="Z73" i="25"/>
  <c r="Z74" i="25"/>
  <c r="Z75" i="25"/>
  <c r="Z76" i="25"/>
  <c r="Z77" i="25"/>
  <c r="Z78" i="25"/>
  <c r="Z79" i="25"/>
  <c r="Z80" i="25"/>
  <c r="Z81" i="25"/>
  <c r="Z82" i="25"/>
  <c r="Z83" i="25"/>
  <c r="C88" i="25"/>
  <c r="D88" i="25"/>
  <c r="E88" i="25"/>
  <c r="F88" i="25"/>
  <c r="G88" i="25"/>
  <c r="H88" i="25"/>
  <c r="I88" i="25"/>
  <c r="J88" i="25"/>
  <c r="K88" i="25"/>
  <c r="L88" i="25"/>
  <c r="M88" i="25"/>
  <c r="N88" i="25"/>
  <c r="O88" i="25"/>
  <c r="P88" i="25"/>
  <c r="Q88" i="25"/>
  <c r="R88" i="25"/>
  <c r="S88" i="25"/>
  <c r="T88" i="25"/>
  <c r="U88" i="25"/>
  <c r="V88" i="25"/>
  <c r="W88" i="25"/>
  <c r="X88" i="25"/>
  <c r="Y88" i="25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C82" i="1"/>
  <c r="L82" i="1"/>
  <c r="I82" i="1"/>
  <c r="F82" i="1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F20" i="56" l="1"/>
  <c r="AC20" i="56" s="1"/>
  <c r="AF39" i="56"/>
  <c r="AC39" i="56" s="1"/>
  <c r="AF41" i="56"/>
  <c r="AF31" i="54"/>
  <c r="AC31" i="54" s="1"/>
  <c r="AF63" i="54"/>
  <c r="AC63" i="54" s="1"/>
  <c r="AF71" i="54"/>
  <c r="AF40" i="53"/>
  <c r="AC40" i="53" s="1"/>
  <c r="AF42" i="53"/>
  <c r="AC42" i="53" s="1"/>
  <c r="AF46" i="53"/>
  <c r="AC46" i="53" s="1"/>
  <c r="AF75" i="56"/>
  <c r="AC75" i="56" s="1"/>
  <c r="AF55" i="54"/>
  <c r="AC55" i="54" s="1"/>
  <c r="AF12" i="56"/>
  <c r="AF31" i="56"/>
  <c r="AC31" i="56" s="1"/>
  <c r="AF47" i="54"/>
  <c r="AC47" i="54" s="1"/>
  <c r="AF64" i="54"/>
  <c r="AC64" i="54" s="1"/>
  <c r="AF79" i="54"/>
  <c r="AC79" i="54" s="1"/>
  <c r="AF28" i="53"/>
  <c r="AC28" i="53" s="1"/>
  <c r="AF38" i="53"/>
  <c r="AC38" i="53" s="1"/>
  <c r="AF56" i="53"/>
  <c r="AC56" i="53" s="1"/>
  <c r="AF26" i="56"/>
  <c r="AC26" i="56" s="1"/>
  <c r="AF7" i="56"/>
  <c r="AC7" i="56" s="1"/>
  <c r="AF54" i="53"/>
  <c r="AC54" i="53" s="1"/>
  <c r="Z85" i="26"/>
  <c r="AA74" i="26" s="1"/>
  <c r="AF59" i="56"/>
  <c r="AC59" i="56" s="1"/>
  <c r="AC67" i="56"/>
  <c r="AF67" i="56"/>
  <c r="AF30" i="53"/>
  <c r="AC30" i="53" s="1"/>
  <c r="Z91" i="35"/>
  <c r="AA84" i="35" s="1"/>
  <c r="AC41" i="56"/>
  <c r="AF32" i="53"/>
  <c r="AC32" i="53" s="1"/>
  <c r="AF62" i="53"/>
  <c r="AC62" i="53" s="1"/>
  <c r="AC71" i="54"/>
  <c r="AC54" i="56"/>
  <c r="AF54" i="56"/>
  <c r="AF78" i="56"/>
  <c r="AF48" i="53"/>
  <c r="AC48" i="53" s="1"/>
  <c r="AF79" i="56"/>
  <c r="AC79" i="56" s="1"/>
  <c r="AC26" i="54"/>
  <c r="AF26" i="54"/>
  <c r="AF42" i="54"/>
  <c r="AC42" i="54" s="1"/>
  <c r="AF50" i="54"/>
  <c r="AC50" i="54" s="1"/>
  <c r="AF58" i="54"/>
  <c r="AC58" i="54" s="1"/>
  <c r="AF74" i="54"/>
  <c r="AC74" i="54" s="1"/>
  <c r="AF26" i="53"/>
  <c r="AC26" i="53" s="1"/>
  <c r="AF34" i="53"/>
  <c r="AC34" i="53" s="1"/>
  <c r="AF64" i="53"/>
  <c r="AC64" i="53" s="1"/>
  <c r="N92" i="35"/>
  <c r="F92" i="35"/>
  <c r="AF34" i="54"/>
  <c r="AC34" i="54" s="1"/>
  <c r="AF51" i="54"/>
  <c r="AC51" i="54" s="1"/>
  <c r="AF66" i="54"/>
  <c r="AC66" i="54" s="1"/>
  <c r="AF50" i="53"/>
  <c r="AC50" i="53" s="1"/>
  <c r="AF39" i="54"/>
  <c r="AC39" i="54" s="1"/>
  <c r="AA23" i="35"/>
  <c r="AA44" i="35"/>
  <c r="AF4" i="56"/>
  <c r="AC4" i="56" s="1"/>
  <c r="AC12" i="56"/>
  <c r="AF42" i="56"/>
  <c r="AC42" i="56" s="1"/>
  <c r="AF58" i="53"/>
  <c r="AC58" i="53" s="1"/>
  <c r="AF66" i="53"/>
  <c r="AC66" i="53" s="1"/>
  <c r="B92" i="35"/>
  <c r="V92" i="35"/>
  <c r="AA76" i="35"/>
  <c r="AA60" i="35"/>
  <c r="AF77" i="54"/>
  <c r="AC77" i="54" s="1"/>
  <c r="AF44" i="53"/>
  <c r="AC44" i="53" s="1"/>
  <c r="I92" i="35"/>
  <c r="C92" i="35"/>
  <c r="AF21" i="56"/>
  <c r="AF52" i="56"/>
  <c r="AC52" i="56" s="1"/>
  <c r="AF65" i="56"/>
  <c r="AC65" i="56" s="1"/>
  <c r="AF66" i="56"/>
  <c r="AC66" i="56" s="1"/>
  <c r="AF72" i="56"/>
  <c r="AF7" i="54"/>
  <c r="AC7" i="54" s="1"/>
  <c r="AF15" i="54"/>
  <c r="AC15" i="54" s="1"/>
  <c r="AF24" i="54"/>
  <c r="AC24" i="54" s="1"/>
  <c r="AF25" i="54"/>
  <c r="AC25" i="54" s="1"/>
  <c r="AF38" i="54"/>
  <c r="AC38" i="54" s="1"/>
  <c r="AF44" i="54"/>
  <c r="AF57" i="54"/>
  <c r="AC57" i="54" s="1"/>
  <c r="AF70" i="54"/>
  <c r="AC70" i="54" s="1"/>
  <c r="AF76" i="54"/>
  <c r="AF74" i="53"/>
  <c r="AC74" i="53" s="1"/>
  <c r="AF4" i="52"/>
  <c r="AC4" i="52" s="1"/>
  <c r="AF12" i="52"/>
  <c r="AC12" i="52" s="1"/>
  <c r="AF20" i="52"/>
  <c r="AC20" i="52" s="1"/>
  <c r="AF29" i="52"/>
  <c r="AC29" i="52" s="1"/>
  <c r="AF37" i="52"/>
  <c r="AC37" i="52" s="1"/>
  <c r="AF46" i="52"/>
  <c r="AC46" i="52" s="1"/>
  <c r="AF47" i="52"/>
  <c r="AF54" i="52"/>
  <c r="AC54" i="52" s="1"/>
  <c r="AF55" i="52"/>
  <c r="AF62" i="52"/>
  <c r="AC62" i="52" s="1"/>
  <c r="AF63" i="52"/>
  <c r="AF70" i="52"/>
  <c r="AC70" i="52" s="1"/>
  <c r="AF71" i="52"/>
  <c r="AC71" i="52" s="1"/>
  <c r="AF78" i="52"/>
  <c r="AC78" i="52" s="1"/>
  <c r="AF79" i="52"/>
  <c r="AF8" i="56"/>
  <c r="AC8" i="56" s="1"/>
  <c r="AF10" i="56"/>
  <c r="AC10" i="56" s="1"/>
  <c r="AF48" i="56"/>
  <c r="AF60" i="56"/>
  <c r="AC60" i="56" s="1"/>
  <c r="AF61" i="56"/>
  <c r="AC61" i="56" s="1"/>
  <c r="AF73" i="56"/>
  <c r="AC73" i="56" s="1"/>
  <c r="AF74" i="56"/>
  <c r="AC74" i="56" s="1"/>
  <c r="AF9" i="54"/>
  <c r="AC9" i="54" s="1"/>
  <c r="AF17" i="54"/>
  <c r="AC17" i="54" s="1"/>
  <c r="AF32" i="54"/>
  <c r="AC32" i="54" s="1"/>
  <c r="AF33" i="54"/>
  <c r="AC33" i="54" s="1"/>
  <c r="AF45" i="54"/>
  <c r="AC45" i="54" s="1"/>
  <c r="AF46" i="54"/>
  <c r="AC46" i="54" s="1"/>
  <c r="AF52" i="54"/>
  <c r="AC52" i="54" s="1"/>
  <c r="AF65" i="54"/>
  <c r="AC65" i="54" s="1"/>
  <c r="AF78" i="54"/>
  <c r="AC78" i="54" s="1"/>
  <c r="AF68" i="53"/>
  <c r="AC68" i="53" s="1"/>
  <c r="AF76" i="53"/>
  <c r="AC76" i="53" s="1"/>
  <c r="AF6" i="52"/>
  <c r="AC6" i="52" s="1"/>
  <c r="AF14" i="52"/>
  <c r="AC14" i="52" s="1"/>
  <c r="AF22" i="52"/>
  <c r="AC22" i="52" s="1"/>
  <c r="AF31" i="52"/>
  <c r="AC31" i="52" s="1"/>
  <c r="AF39" i="52"/>
  <c r="AC39" i="52" s="1"/>
  <c r="Z88" i="25"/>
  <c r="P89" i="25" s="1"/>
  <c r="T92" i="35"/>
  <c r="G92" i="35"/>
  <c r="AF3" i="56"/>
  <c r="AC3" i="56" s="1"/>
  <c r="AC62" i="56"/>
  <c r="AF11" i="54"/>
  <c r="AC11" i="54" s="1"/>
  <c r="AF27" i="54"/>
  <c r="AC27" i="54" s="1"/>
  <c r="AF40" i="54"/>
  <c r="AC40" i="54" s="1"/>
  <c r="AF53" i="54"/>
  <c r="AC53" i="54" s="1"/>
  <c r="AF59" i="54"/>
  <c r="AC59" i="54" s="1"/>
  <c r="AF72" i="54"/>
  <c r="AC72" i="54" s="1"/>
  <c r="Y92" i="35"/>
  <c r="S92" i="35"/>
  <c r="AF5" i="56"/>
  <c r="AF16" i="56"/>
  <c r="AC16" i="56" s="1"/>
  <c r="AF35" i="56"/>
  <c r="AC35" i="56" s="1"/>
  <c r="AF37" i="56"/>
  <c r="AC37" i="56" s="1"/>
  <c r="AF68" i="56"/>
  <c r="AC68" i="56" s="1"/>
  <c r="AF69" i="56"/>
  <c r="AC69" i="56" s="1"/>
  <c r="AF3" i="54"/>
  <c r="AC3" i="54" s="1"/>
  <c r="AF19" i="54"/>
  <c r="AC19" i="54" s="1"/>
  <c r="AF28" i="54"/>
  <c r="AF41" i="54"/>
  <c r="AC41" i="54" s="1"/>
  <c r="AF54" i="54"/>
  <c r="AC54" i="54" s="1"/>
  <c r="AF60" i="54"/>
  <c r="AF73" i="54"/>
  <c r="AC73" i="54" s="1"/>
  <c r="AF70" i="53"/>
  <c r="AC70" i="53" s="1"/>
  <c r="AF8" i="52"/>
  <c r="AC8" i="52" s="1"/>
  <c r="AF16" i="52"/>
  <c r="AC16" i="52" s="1"/>
  <c r="AF25" i="52"/>
  <c r="AC25" i="52" s="1"/>
  <c r="AF33" i="52"/>
  <c r="AC33" i="52" s="1"/>
  <c r="AF41" i="52"/>
  <c r="AC41" i="52" s="1"/>
  <c r="AF50" i="52"/>
  <c r="AC50" i="52" s="1"/>
  <c r="AF51" i="52"/>
  <c r="AF58" i="52"/>
  <c r="AC58" i="52" s="1"/>
  <c r="AF59" i="52"/>
  <c r="AF66" i="52"/>
  <c r="AC66" i="52" s="1"/>
  <c r="AF67" i="52"/>
  <c r="AF74" i="52"/>
  <c r="AC74" i="52" s="1"/>
  <c r="AF75" i="52"/>
  <c r="R92" i="35"/>
  <c r="L92" i="35"/>
  <c r="AF11" i="56"/>
  <c r="AC11" i="56" s="1"/>
  <c r="AF30" i="56"/>
  <c r="AC30" i="56" s="1"/>
  <c r="AF57" i="56"/>
  <c r="AC57" i="56" s="1"/>
  <c r="AF63" i="56"/>
  <c r="AC63" i="56" s="1"/>
  <c r="AF29" i="54"/>
  <c r="AC29" i="54" s="1"/>
  <c r="AF35" i="54"/>
  <c r="AC35" i="54" s="1"/>
  <c r="AF48" i="54"/>
  <c r="AC48" i="54" s="1"/>
  <c r="AF61" i="54"/>
  <c r="AC61" i="54" s="1"/>
  <c r="AF67" i="54"/>
  <c r="AC67" i="54" s="1"/>
  <c r="W86" i="26"/>
  <c r="Q92" i="35"/>
  <c r="K92" i="35"/>
  <c r="AF32" i="56"/>
  <c r="AF43" i="56"/>
  <c r="AC43" i="56" s="1"/>
  <c r="AF45" i="56"/>
  <c r="AC45" i="56" s="1"/>
  <c r="AF64" i="56"/>
  <c r="AC64" i="56" s="1"/>
  <c r="AF70" i="56"/>
  <c r="AC70" i="56" s="1"/>
  <c r="AF76" i="56"/>
  <c r="AC76" i="56" s="1"/>
  <c r="AF77" i="56"/>
  <c r="AC77" i="56" s="1"/>
  <c r="AF5" i="54"/>
  <c r="AC5" i="54" s="1"/>
  <c r="AF13" i="54"/>
  <c r="AC13" i="54" s="1"/>
  <c r="AF21" i="54"/>
  <c r="AC21" i="54" s="1"/>
  <c r="AF30" i="54"/>
  <c r="AC30" i="54" s="1"/>
  <c r="AF36" i="54"/>
  <c r="AC36" i="54" s="1"/>
  <c r="AF49" i="54"/>
  <c r="AC49" i="54" s="1"/>
  <c r="AF62" i="54"/>
  <c r="AC62" i="54" s="1"/>
  <c r="AF68" i="54"/>
  <c r="AF72" i="53"/>
  <c r="AC72" i="53" s="1"/>
  <c r="AF10" i="52"/>
  <c r="AC10" i="52" s="1"/>
  <c r="AF18" i="52"/>
  <c r="AC18" i="52" s="1"/>
  <c r="AF27" i="52"/>
  <c r="AC27" i="52" s="1"/>
  <c r="AF35" i="52"/>
  <c r="AC35" i="52" s="1"/>
  <c r="J89" i="25"/>
  <c r="W92" i="35"/>
  <c r="J92" i="35"/>
  <c r="D92" i="35"/>
  <c r="AF19" i="56"/>
  <c r="AC19" i="56" s="1"/>
  <c r="AF38" i="56"/>
  <c r="AC38" i="56" s="1"/>
  <c r="AF71" i="56"/>
  <c r="AC71" i="56" s="1"/>
  <c r="AC78" i="56"/>
  <c r="AF37" i="54"/>
  <c r="AC37" i="54" s="1"/>
  <c r="AF43" i="54"/>
  <c r="AC43" i="54" s="1"/>
  <c r="AF56" i="54"/>
  <c r="AC56" i="54" s="1"/>
  <c r="AF69" i="54"/>
  <c r="AC69" i="54" s="1"/>
  <c r="AF75" i="54"/>
  <c r="AC75" i="54" s="1"/>
  <c r="H89" i="25"/>
  <c r="W89" i="25"/>
  <c r="AA16" i="25"/>
  <c r="AA39" i="25"/>
  <c r="AA55" i="25"/>
  <c r="AA71" i="25"/>
  <c r="AA33" i="25"/>
  <c r="AA9" i="25"/>
  <c r="AA18" i="25"/>
  <c r="AA34" i="25"/>
  <c r="AA44" i="25"/>
  <c r="AA52" i="25"/>
  <c r="AA60" i="25"/>
  <c r="AA68" i="25"/>
  <c r="AA76" i="25"/>
  <c r="AA31" i="25"/>
  <c r="AA15" i="25"/>
  <c r="C89" i="25"/>
  <c r="AA21" i="25"/>
  <c r="AA12" i="25"/>
  <c r="AA28" i="25"/>
  <c r="AA41" i="25"/>
  <c r="AA49" i="25"/>
  <c r="AA57" i="25"/>
  <c r="AA65" i="25"/>
  <c r="AA73" i="25"/>
  <c r="AA81" i="25"/>
  <c r="AA13" i="25"/>
  <c r="E89" i="25"/>
  <c r="G89" i="25"/>
  <c r="K89" i="25"/>
  <c r="M89" i="25"/>
  <c r="O89" i="25"/>
  <c r="Q89" i="25"/>
  <c r="AA14" i="25"/>
  <c r="AA22" i="25"/>
  <c r="AA30" i="25"/>
  <c r="AA38" i="25"/>
  <c r="AA42" i="25"/>
  <c r="AA46" i="25"/>
  <c r="AA50" i="25"/>
  <c r="AA54" i="25"/>
  <c r="AA58" i="25"/>
  <c r="AA62" i="25"/>
  <c r="AA66" i="25"/>
  <c r="AA70" i="25"/>
  <c r="AA74" i="25"/>
  <c r="AA78" i="25"/>
  <c r="AA82" i="25"/>
  <c r="AA35" i="25"/>
  <c r="AA27" i="25"/>
  <c r="AA19" i="25"/>
  <c r="AA11" i="25"/>
  <c r="AA8" i="25"/>
  <c r="AA32" i="25"/>
  <c r="AA43" i="25"/>
  <c r="AA51" i="25"/>
  <c r="AA59" i="25"/>
  <c r="AA67" i="25"/>
  <c r="AA75" i="25"/>
  <c r="AA83" i="25"/>
  <c r="AA17" i="25"/>
  <c r="Y89" i="25"/>
  <c r="U89" i="25"/>
  <c r="Z91" i="50"/>
  <c r="L92" i="50" s="1"/>
  <c r="AA83" i="35"/>
  <c r="AA67" i="35"/>
  <c r="AA51" i="35"/>
  <c r="AA35" i="35"/>
  <c r="AA19" i="35"/>
  <c r="AA79" i="35"/>
  <c r="AA63" i="35"/>
  <c r="AA47" i="35"/>
  <c r="AA15" i="35"/>
  <c r="AA73" i="35"/>
  <c r="AA75" i="35"/>
  <c r="AA59" i="35"/>
  <c r="AA43" i="35"/>
  <c r="AA27" i="35"/>
  <c r="AA11" i="35"/>
  <c r="AF14" i="56"/>
  <c r="AC14" i="56" s="1"/>
  <c r="AF17" i="56"/>
  <c r="AC17" i="56" s="1"/>
  <c r="AF44" i="56"/>
  <c r="AC44" i="56" s="1"/>
  <c r="U92" i="35"/>
  <c r="M92" i="35"/>
  <c r="E92" i="35"/>
  <c r="AA39" i="35"/>
  <c r="AF6" i="56"/>
  <c r="AC6" i="56" s="1"/>
  <c r="AC9" i="56"/>
  <c r="AF9" i="56"/>
  <c r="AF18" i="56"/>
  <c r="AC18" i="56" s="1"/>
  <c r="AF24" i="56"/>
  <c r="AC24" i="56" s="1"/>
  <c r="AF33" i="56"/>
  <c r="AC33" i="56" s="1"/>
  <c r="AF36" i="56"/>
  <c r="AC36" i="56" s="1"/>
  <c r="AA66" i="36"/>
  <c r="AA34" i="36"/>
  <c r="Z88" i="36"/>
  <c r="K89" i="36" s="1"/>
  <c r="AA10" i="36"/>
  <c r="AA55" i="35"/>
  <c r="AA85" i="35"/>
  <c r="AA81" i="35"/>
  <c r="AA77" i="35"/>
  <c r="AF25" i="56"/>
  <c r="AC25" i="56" s="1"/>
  <c r="AF28" i="56"/>
  <c r="AC28" i="56" s="1"/>
  <c r="X89" i="36"/>
  <c r="AA71" i="35"/>
  <c r="AA31" i="35"/>
  <c r="AA69" i="35"/>
  <c r="Z86" i="51"/>
  <c r="Q87" i="51" s="1"/>
  <c r="AN23" i="54"/>
  <c r="AO23" i="54"/>
  <c r="AB23" i="54"/>
  <c r="AB83" i="54" s="1"/>
  <c r="AQ23" i="54"/>
  <c r="AF13" i="56"/>
  <c r="AC13" i="56" s="1"/>
  <c r="AF22" i="56"/>
  <c r="AC22" i="56" s="1"/>
  <c r="AF29" i="56"/>
  <c r="AC29" i="56" s="1"/>
  <c r="AF40" i="56"/>
  <c r="AC40" i="56" s="1"/>
  <c r="AF49" i="56"/>
  <c r="AC49" i="56" s="1"/>
  <c r="AC5" i="56"/>
  <c r="AC21" i="56"/>
  <c r="AV23" i="56"/>
  <c r="AC32" i="56"/>
  <c r="AC48" i="56"/>
  <c r="AB23" i="56"/>
  <c r="AB83" i="56" s="1"/>
  <c r="AF55" i="56"/>
  <c r="AC55" i="56" s="1"/>
  <c r="AF58" i="56"/>
  <c r="AC58" i="56" s="1"/>
  <c r="M87" i="51"/>
  <c r="AF50" i="56"/>
  <c r="AC50" i="56" s="1"/>
  <c r="AF53" i="56"/>
  <c r="AC53" i="56" s="1"/>
  <c r="AF56" i="56"/>
  <c r="AC56" i="56" s="1"/>
  <c r="AC72" i="56"/>
  <c r="AC28" i="54"/>
  <c r="AC44" i="54"/>
  <c r="AC60" i="54"/>
  <c r="AC68" i="54"/>
  <c r="AC76" i="54"/>
  <c r="AF3" i="53"/>
  <c r="AC3" i="53" s="1"/>
  <c r="AF7" i="53"/>
  <c r="AC7" i="53" s="1"/>
  <c r="AF11" i="53"/>
  <c r="AC11" i="53" s="1"/>
  <c r="AF15" i="53"/>
  <c r="AC15" i="53" s="1"/>
  <c r="AF19" i="53"/>
  <c r="AC19" i="53" s="1"/>
  <c r="AF78" i="53"/>
  <c r="AC78" i="53" s="1"/>
  <c r="AF79" i="53"/>
  <c r="AF44" i="52"/>
  <c r="AC44" i="52" s="1"/>
  <c r="AF45" i="52"/>
  <c r="AC45" i="52" s="1"/>
  <c r="AF48" i="52"/>
  <c r="AC48" i="52" s="1"/>
  <c r="AF49" i="52"/>
  <c r="AC49" i="52" s="1"/>
  <c r="AF52" i="52"/>
  <c r="AC52" i="52" s="1"/>
  <c r="AF53" i="52"/>
  <c r="AC53" i="52" s="1"/>
  <c r="AF56" i="52"/>
  <c r="AC56" i="52" s="1"/>
  <c r="AF57" i="52"/>
  <c r="AC57" i="52" s="1"/>
  <c r="AF60" i="52"/>
  <c r="AC60" i="52" s="1"/>
  <c r="AF61" i="52"/>
  <c r="AC61" i="52" s="1"/>
  <c r="AF64" i="52"/>
  <c r="AC64" i="52" s="1"/>
  <c r="AF65" i="52"/>
  <c r="AF68" i="52"/>
  <c r="AC68" i="52" s="1"/>
  <c r="AF69" i="52"/>
  <c r="AF72" i="52"/>
  <c r="AC72" i="52" s="1"/>
  <c r="AF73" i="52"/>
  <c r="AC73" i="52" s="1"/>
  <c r="AF76" i="52"/>
  <c r="AC76" i="52" s="1"/>
  <c r="AF77" i="52"/>
  <c r="AC77" i="52" s="1"/>
  <c r="AF5" i="53"/>
  <c r="AC5" i="53" s="1"/>
  <c r="AF9" i="53"/>
  <c r="AC9" i="53" s="1"/>
  <c r="AF13" i="53"/>
  <c r="AC13" i="53" s="1"/>
  <c r="AF17" i="53"/>
  <c r="AC17" i="53" s="1"/>
  <c r="AF21" i="53"/>
  <c r="AC21" i="53" s="1"/>
  <c r="AF22" i="53"/>
  <c r="W87" i="51"/>
  <c r="AA9" i="51"/>
  <c r="U87" i="51"/>
  <c r="AA13" i="51"/>
  <c r="AF43" i="52"/>
  <c r="AC43" i="52" s="1"/>
  <c r="AF24" i="52"/>
  <c r="AF26" i="52"/>
  <c r="AC26" i="52" s="1"/>
  <c r="AF28" i="52"/>
  <c r="AC28" i="52" s="1"/>
  <c r="AF30" i="52"/>
  <c r="AC30" i="52" s="1"/>
  <c r="AF32" i="52"/>
  <c r="AF34" i="52"/>
  <c r="AF36" i="52"/>
  <c r="AC36" i="52" s="1"/>
  <c r="AF38" i="52"/>
  <c r="AF40" i="52"/>
  <c r="AC40" i="52" s="1"/>
  <c r="AF42" i="52"/>
  <c r="AC42" i="52" s="1"/>
  <c r="AF3" i="52"/>
  <c r="AF5" i="52"/>
  <c r="AC5" i="52" s="1"/>
  <c r="AF7" i="52"/>
  <c r="AC7" i="52" s="1"/>
  <c r="AF9" i="52"/>
  <c r="AF11" i="52"/>
  <c r="AF13" i="52"/>
  <c r="AC13" i="52" s="1"/>
  <c r="AF15" i="52"/>
  <c r="AC15" i="52" s="1"/>
  <c r="AF17" i="52"/>
  <c r="AF19" i="52"/>
  <c r="AC19" i="52" s="1"/>
  <c r="AF21" i="52"/>
  <c r="AC21" i="52" s="1"/>
  <c r="AC47" i="52"/>
  <c r="AC51" i="52"/>
  <c r="AC55" i="52"/>
  <c r="AC59" i="52"/>
  <c r="AC63" i="52"/>
  <c r="AC65" i="52"/>
  <c r="AC67" i="52"/>
  <c r="AC69" i="52"/>
  <c r="AC75" i="52"/>
  <c r="AC79" i="52"/>
  <c r="AT23" i="52"/>
  <c r="AV23" i="52"/>
  <c r="AC3" i="52"/>
  <c r="AC9" i="52"/>
  <c r="AC11" i="52"/>
  <c r="AC17" i="52"/>
  <c r="AQ23" i="52"/>
  <c r="AS23" i="52"/>
  <c r="AC24" i="52"/>
  <c r="AC32" i="52"/>
  <c r="AC34" i="52"/>
  <c r="AC38" i="52"/>
  <c r="AF25" i="53"/>
  <c r="AC25" i="53" s="1"/>
  <c r="AF27" i="53"/>
  <c r="AC27" i="53" s="1"/>
  <c r="AF29" i="53"/>
  <c r="AC29" i="53" s="1"/>
  <c r="AF31" i="53"/>
  <c r="AF33" i="53"/>
  <c r="AC33" i="53" s="1"/>
  <c r="AF35" i="53"/>
  <c r="AC35" i="53" s="1"/>
  <c r="AF37" i="53"/>
  <c r="AC37" i="53" s="1"/>
  <c r="AF39" i="53"/>
  <c r="AF41" i="53"/>
  <c r="AC41" i="53" s="1"/>
  <c r="AF43" i="53"/>
  <c r="AC43" i="53" s="1"/>
  <c r="AF45" i="53"/>
  <c r="AC45" i="53" s="1"/>
  <c r="AF47" i="53"/>
  <c r="AF49" i="53"/>
  <c r="AC49" i="53" s="1"/>
  <c r="AF51" i="53"/>
  <c r="AC51" i="53" s="1"/>
  <c r="AF53" i="53"/>
  <c r="AC53" i="53" s="1"/>
  <c r="AF55" i="53"/>
  <c r="AF57" i="53"/>
  <c r="AC57" i="53" s="1"/>
  <c r="AF59" i="53"/>
  <c r="AC59" i="53" s="1"/>
  <c r="AF61" i="53"/>
  <c r="AC61" i="53" s="1"/>
  <c r="AF63" i="53"/>
  <c r="AF65" i="53"/>
  <c r="AC65" i="53" s="1"/>
  <c r="AF67" i="53"/>
  <c r="AC67" i="53" s="1"/>
  <c r="AF69" i="53"/>
  <c r="AC69" i="53" s="1"/>
  <c r="AF71" i="53"/>
  <c r="AF73" i="53"/>
  <c r="AC73" i="53" s="1"/>
  <c r="AF75" i="53"/>
  <c r="AC75" i="53" s="1"/>
  <c r="AF77" i="53"/>
  <c r="AC77" i="53" s="1"/>
  <c r="AF4" i="53"/>
  <c r="AF6" i="53"/>
  <c r="AC6" i="53" s="1"/>
  <c r="AF8" i="53"/>
  <c r="AC8" i="53" s="1"/>
  <c r="AF10" i="53"/>
  <c r="AC10" i="53" s="1"/>
  <c r="AF12" i="53"/>
  <c r="AF14" i="53"/>
  <c r="AF16" i="53"/>
  <c r="AC16" i="53" s="1"/>
  <c r="AF18" i="53"/>
  <c r="AC18" i="53" s="1"/>
  <c r="AF20" i="53"/>
  <c r="AU23" i="53"/>
  <c r="AC4" i="53"/>
  <c r="AC12" i="53"/>
  <c r="AC14" i="53"/>
  <c r="AC20" i="53"/>
  <c r="AC22" i="53"/>
  <c r="AP23" i="53"/>
  <c r="AR23" i="53"/>
  <c r="AT23" i="53"/>
  <c r="AN23" i="53"/>
  <c r="AC31" i="53"/>
  <c r="AC39" i="53"/>
  <c r="AC47" i="53"/>
  <c r="AC55" i="53"/>
  <c r="AC63" i="53"/>
  <c r="AC71" i="53"/>
  <c r="AC79" i="53"/>
  <c r="AB83" i="53"/>
  <c r="AA50" i="36" l="1"/>
  <c r="AA77" i="25"/>
  <c r="AA61" i="25"/>
  <c r="AA45" i="25"/>
  <c r="AA20" i="25"/>
  <c r="AA29" i="25"/>
  <c r="AA23" i="25"/>
  <c r="AA72" i="25"/>
  <c r="AA56" i="25"/>
  <c r="AA40" i="25"/>
  <c r="AA10" i="25"/>
  <c r="AA79" i="25"/>
  <c r="AA47" i="25"/>
  <c r="S89" i="25"/>
  <c r="L89" i="25"/>
  <c r="F89" i="25"/>
  <c r="T89" i="25"/>
  <c r="S86" i="26"/>
  <c r="I89" i="25"/>
  <c r="AA37" i="25"/>
  <c r="AA69" i="25"/>
  <c r="AA53" i="25"/>
  <c r="AA36" i="25"/>
  <c r="B89" i="25"/>
  <c r="AA7" i="25"/>
  <c r="AA80" i="25"/>
  <c r="AA64" i="25"/>
  <c r="AA48" i="25"/>
  <c r="AA26" i="25"/>
  <c r="AA25" i="25"/>
  <c r="AA88" i="25" s="1"/>
  <c r="AA63" i="25"/>
  <c r="AA24" i="25"/>
  <c r="D89" i="25"/>
  <c r="E86" i="26"/>
  <c r="AA57" i="26"/>
  <c r="O87" i="51"/>
  <c r="AA18" i="36"/>
  <c r="AA65" i="26"/>
  <c r="AF23" i="54"/>
  <c r="AC23" i="54" s="1"/>
  <c r="AC83" i="54" s="1"/>
  <c r="AD83" i="54" s="1"/>
  <c r="P92" i="35"/>
  <c r="X92" i="35"/>
  <c r="AA82" i="35"/>
  <c r="AA66" i="35"/>
  <c r="AA50" i="35"/>
  <c r="AA34" i="35"/>
  <c r="AA18" i="35"/>
  <c r="AA25" i="35"/>
  <c r="AA57" i="35"/>
  <c r="AA80" i="35"/>
  <c r="AA64" i="35"/>
  <c r="AA48" i="35"/>
  <c r="AA32" i="35"/>
  <c r="AA16" i="35"/>
  <c r="AA29" i="35"/>
  <c r="AA61" i="35"/>
  <c r="AA28" i="35"/>
  <c r="AA12" i="35"/>
  <c r="AA37" i="35"/>
  <c r="AA74" i="35"/>
  <c r="AA58" i="35"/>
  <c r="AA42" i="35"/>
  <c r="AA26" i="35"/>
  <c r="AA10" i="35"/>
  <c r="AA41" i="35"/>
  <c r="AA36" i="35"/>
  <c r="AA21" i="35"/>
  <c r="AA62" i="35"/>
  <c r="AA30" i="35"/>
  <c r="AA33" i="35"/>
  <c r="AA24" i="35"/>
  <c r="AA86" i="35"/>
  <c r="AA56" i="35"/>
  <c r="AA22" i="35"/>
  <c r="AA13" i="35"/>
  <c r="AA45" i="35"/>
  <c r="AA49" i="35"/>
  <c r="AA54" i="35"/>
  <c r="AA72" i="35"/>
  <c r="AA20" i="35"/>
  <c r="AA53" i="35"/>
  <c r="H92" i="35"/>
  <c r="AA78" i="35"/>
  <c r="AA46" i="35"/>
  <c r="AA14" i="35"/>
  <c r="AA65" i="35"/>
  <c r="AA40" i="35"/>
  <c r="AA70" i="35"/>
  <c r="AA38" i="35"/>
  <c r="AA17" i="35"/>
  <c r="X89" i="25"/>
  <c r="AA14" i="26"/>
  <c r="AA30" i="26"/>
  <c r="AA46" i="26"/>
  <c r="AA63" i="26"/>
  <c r="AA79" i="26"/>
  <c r="AA16" i="26"/>
  <c r="AA32" i="26"/>
  <c r="AA48" i="26"/>
  <c r="AA81" i="26"/>
  <c r="AA18" i="26"/>
  <c r="AA34" i="26"/>
  <c r="AA50" i="26"/>
  <c r="AA67" i="26"/>
  <c r="AA83" i="26"/>
  <c r="AA20" i="26"/>
  <c r="AA36" i="26"/>
  <c r="AA53" i="26"/>
  <c r="AA69" i="26"/>
  <c r="B86" i="26"/>
  <c r="AA22" i="26"/>
  <c r="AA38" i="26"/>
  <c r="AA55" i="26"/>
  <c r="AA71" i="26"/>
  <c r="AA76" i="26"/>
  <c r="AA60" i="26"/>
  <c r="AA43" i="26"/>
  <c r="AA27" i="26"/>
  <c r="AA11" i="26"/>
  <c r="P86" i="26"/>
  <c r="H86" i="26"/>
  <c r="AA8" i="26"/>
  <c r="AA24" i="26"/>
  <c r="AA40" i="26"/>
  <c r="AA73" i="26"/>
  <c r="AA58" i="26"/>
  <c r="AA41" i="26"/>
  <c r="AA25" i="26"/>
  <c r="AA9" i="26"/>
  <c r="O86" i="26"/>
  <c r="G86" i="26"/>
  <c r="AA12" i="26"/>
  <c r="AA28" i="26"/>
  <c r="AA44" i="26"/>
  <c r="AA61" i="26"/>
  <c r="AA77" i="26"/>
  <c r="AA70" i="26"/>
  <c r="AA54" i="26"/>
  <c r="AA37" i="26"/>
  <c r="AA21" i="26"/>
  <c r="X86" i="26"/>
  <c r="AA51" i="26"/>
  <c r="AA68" i="26"/>
  <c r="AA52" i="26"/>
  <c r="AA35" i="26"/>
  <c r="AA19" i="26"/>
  <c r="V86" i="26"/>
  <c r="L86" i="26"/>
  <c r="D86" i="26"/>
  <c r="AA59" i="26"/>
  <c r="AA78" i="26"/>
  <c r="AA45" i="26"/>
  <c r="AA13" i="26"/>
  <c r="I86" i="26"/>
  <c r="AA75" i="26"/>
  <c r="AA72" i="26"/>
  <c r="AA39" i="26"/>
  <c r="AA7" i="26"/>
  <c r="F86" i="26"/>
  <c r="T86" i="26"/>
  <c r="AA49" i="26"/>
  <c r="AA33" i="26"/>
  <c r="AA31" i="26"/>
  <c r="AA66" i="26"/>
  <c r="C86" i="26"/>
  <c r="R86" i="26"/>
  <c r="K86" i="26"/>
  <c r="AA64" i="26"/>
  <c r="AA82" i="26"/>
  <c r="AA62" i="26"/>
  <c r="AA29" i="26"/>
  <c r="Q86" i="26"/>
  <c r="AA10" i="26"/>
  <c r="AA56" i="26"/>
  <c r="AA23" i="26"/>
  <c r="N86" i="26"/>
  <c r="AA26" i="26"/>
  <c r="AA17" i="26"/>
  <c r="AA42" i="26"/>
  <c r="AA80" i="26"/>
  <c r="AA47" i="26"/>
  <c r="AA15" i="26"/>
  <c r="J86" i="26"/>
  <c r="N89" i="25"/>
  <c r="M86" i="26"/>
  <c r="O92" i="35"/>
  <c r="AA52" i="35"/>
  <c r="Y87" i="51"/>
  <c r="AA82" i="36"/>
  <c r="V89" i="25"/>
  <c r="U86" i="26"/>
  <c r="Y86" i="26"/>
  <c r="AA68" i="35"/>
  <c r="Z92" i="35"/>
  <c r="R89" i="25"/>
  <c r="Z89" i="25" s="1"/>
  <c r="T89" i="36"/>
  <c r="N92" i="50"/>
  <c r="AA36" i="50"/>
  <c r="AA68" i="50"/>
  <c r="H92" i="50"/>
  <c r="X92" i="50"/>
  <c r="AU23" i="56"/>
  <c r="AF23" i="56" s="1"/>
  <c r="AC23" i="56" s="1"/>
  <c r="AC83" i="56" s="1"/>
  <c r="AD83" i="56" s="1"/>
  <c r="AA7" i="51"/>
  <c r="AA20" i="51"/>
  <c r="AA28" i="51"/>
  <c r="AA36" i="51"/>
  <c r="AA44" i="51"/>
  <c r="AA52" i="51"/>
  <c r="AA60" i="51"/>
  <c r="AA68" i="51"/>
  <c r="AA76" i="51"/>
  <c r="B87" i="51"/>
  <c r="J87" i="51"/>
  <c r="AA14" i="51"/>
  <c r="AA22" i="51"/>
  <c r="AA30" i="51"/>
  <c r="AA38" i="51"/>
  <c r="AA46" i="51"/>
  <c r="AA54" i="51"/>
  <c r="AA62" i="51"/>
  <c r="AA70" i="51"/>
  <c r="D87" i="51"/>
  <c r="L87" i="51"/>
  <c r="T87" i="51"/>
  <c r="S87" i="51"/>
  <c r="AA16" i="51"/>
  <c r="AA24" i="51"/>
  <c r="AA32" i="51"/>
  <c r="AA40" i="51"/>
  <c r="AA48" i="51"/>
  <c r="AA56" i="51"/>
  <c r="AA64" i="51"/>
  <c r="AA72" i="51"/>
  <c r="AA80" i="51"/>
  <c r="F87" i="51"/>
  <c r="V87" i="51"/>
  <c r="C87" i="51"/>
  <c r="AA34" i="51"/>
  <c r="AA66" i="51"/>
  <c r="P87" i="51"/>
  <c r="AA11" i="51"/>
  <c r="AA29" i="51"/>
  <c r="AA45" i="51"/>
  <c r="AA61" i="51"/>
  <c r="AA42" i="51"/>
  <c r="AA74" i="51"/>
  <c r="X87" i="51"/>
  <c r="AA15" i="51"/>
  <c r="AA23" i="51"/>
  <c r="AA31" i="51"/>
  <c r="AA39" i="51"/>
  <c r="AA47" i="51"/>
  <c r="AA55" i="51"/>
  <c r="AA63" i="51"/>
  <c r="AA71" i="51"/>
  <c r="AA79" i="51"/>
  <c r="AA8" i="51"/>
  <c r="AA25" i="51"/>
  <c r="AA33" i="51"/>
  <c r="AA49" i="51"/>
  <c r="AA57" i="51"/>
  <c r="AA73" i="51"/>
  <c r="AA77" i="51"/>
  <c r="AA18" i="51"/>
  <c r="AA50" i="51"/>
  <c r="AA17" i="51"/>
  <c r="AA41" i="51"/>
  <c r="AA65" i="51"/>
  <c r="AA6" i="51"/>
  <c r="K87" i="51"/>
  <c r="AA26" i="51"/>
  <c r="AA58" i="51"/>
  <c r="H87" i="51"/>
  <c r="AA19" i="51"/>
  <c r="AA27" i="51"/>
  <c r="AA35" i="51"/>
  <c r="AA43" i="51"/>
  <c r="AA51" i="51"/>
  <c r="AA59" i="51"/>
  <c r="AA67" i="51"/>
  <c r="AA75" i="51"/>
  <c r="AA12" i="51"/>
  <c r="AA21" i="51"/>
  <c r="AA37" i="51"/>
  <c r="AA53" i="51"/>
  <c r="AA69" i="51"/>
  <c r="AA81" i="51"/>
  <c r="AA10" i="51"/>
  <c r="AA8" i="36"/>
  <c r="AA16" i="36"/>
  <c r="AA24" i="36"/>
  <c r="AA32" i="36"/>
  <c r="AA40" i="36"/>
  <c r="AA48" i="36"/>
  <c r="AA56" i="36"/>
  <c r="AA64" i="36"/>
  <c r="E89" i="36"/>
  <c r="M89" i="36"/>
  <c r="R89" i="36"/>
  <c r="AA12" i="36"/>
  <c r="AA20" i="36"/>
  <c r="U89" i="36"/>
  <c r="AA22" i="36"/>
  <c r="AA38" i="36"/>
  <c r="AA54" i="36"/>
  <c r="AA70" i="36"/>
  <c r="AA80" i="36"/>
  <c r="AA7" i="36"/>
  <c r="AA23" i="36"/>
  <c r="AA39" i="36"/>
  <c r="AA55" i="36"/>
  <c r="AA71" i="36"/>
  <c r="L89" i="36"/>
  <c r="I89" i="36"/>
  <c r="S89" i="36"/>
  <c r="AA28" i="36"/>
  <c r="AA44" i="36"/>
  <c r="AA60" i="36"/>
  <c r="AA72" i="36"/>
  <c r="AA9" i="36"/>
  <c r="AA17" i="36"/>
  <c r="AA25" i="36"/>
  <c r="AA33" i="36"/>
  <c r="AA41" i="36"/>
  <c r="AA49" i="36"/>
  <c r="AA57" i="36"/>
  <c r="AA65" i="36"/>
  <c r="AA73" i="36"/>
  <c r="AA81" i="36"/>
  <c r="J89" i="36"/>
  <c r="B89" i="36"/>
  <c r="AA11" i="36"/>
  <c r="AA19" i="36"/>
  <c r="AA27" i="36"/>
  <c r="AA43" i="36"/>
  <c r="AA51" i="36"/>
  <c r="AA67" i="36"/>
  <c r="AA83" i="36"/>
  <c r="P89" i="36"/>
  <c r="Q89" i="36"/>
  <c r="Y89" i="36"/>
  <c r="AA76" i="36"/>
  <c r="AA35" i="36"/>
  <c r="AA59" i="36"/>
  <c r="AA75" i="36"/>
  <c r="H89" i="36"/>
  <c r="W89" i="36"/>
  <c r="AA14" i="36"/>
  <c r="AA36" i="36"/>
  <c r="AA52" i="36"/>
  <c r="AA68" i="36"/>
  <c r="AA78" i="36"/>
  <c r="AA13" i="36"/>
  <c r="AA21" i="36"/>
  <c r="AA29" i="36"/>
  <c r="AA37" i="36"/>
  <c r="AA45" i="36"/>
  <c r="AA53" i="36"/>
  <c r="AA61" i="36"/>
  <c r="AA69" i="36"/>
  <c r="AA77" i="36"/>
  <c r="N89" i="36"/>
  <c r="F89" i="36"/>
  <c r="AA15" i="36"/>
  <c r="AA31" i="36"/>
  <c r="AA47" i="36"/>
  <c r="AA63" i="36"/>
  <c r="AA79" i="36"/>
  <c r="D89" i="36"/>
  <c r="AA42" i="36"/>
  <c r="AA74" i="36"/>
  <c r="R87" i="51"/>
  <c r="O89" i="36"/>
  <c r="R92" i="50"/>
  <c r="AA83" i="50"/>
  <c r="AA30" i="36"/>
  <c r="AA12" i="50"/>
  <c r="AA44" i="50"/>
  <c r="AA76" i="50"/>
  <c r="AA78" i="51"/>
  <c r="I87" i="51"/>
  <c r="C89" i="36"/>
  <c r="N87" i="51"/>
  <c r="B92" i="50"/>
  <c r="AA8" i="50"/>
  <c r="AA16" i="50"/>
  <c r="AA24" i="50"/>
  <c r="AA32" i="50"/>
  <c r="AA40" i="50"/>
  <c r="AA48" i="50"/>
  <c r="AA56" i="50"/>
  <c r="AA64" i="50"/>
  <c r="AA72" i="50"/>
  <c r="AA80" i="50"/>
  <c r="AA85" i="50"/>
  <c r="AA81" i="50"/>
  <c r="AA65" i="50"/>
  <c r="AA49" i="50"/>
  <c r="AA33" i="50"/>
  <c r="AA17" i="50"/>
  <c r="AA10" i="50"/>
  <c r="AA18" i="50"/>
  <c r="AA26" i="50"/>
  <c r="AA34" i="50"/>
  <c r="AA42" i="50"/>
  <c r="AA50" i="50"/>
  <c r="AA58" i="50"/>
  <c r="AA66" i="50"/>
  <c r="AA74" i="50"/>
  <c r="AA82" i="50"/>
  <c r="AA86" i="50"/>
  <c r="AA79" i="50"/>
  <c r="AA71" i="50"/>
  <c r="AA63" i="50"/>
  <c r="AA55" i="50"/>
  <c r="AA47" i="50"/>
  <c r="AA39" i="50"/>
  <c r="AA31" i="50"/>
  <c r="AA23" i="50"/>
  <c r="AA15" i="50"/>
  <c r="AA7" i="50"/>
  <c r="AA77" i="50"/>
  <c r="AA61" i="50"/>
  <c r="AA45" i="50"/>
  <c r="AA29" i="50"/>
  <c r="AA13" i="50"/>
  <c r="AA69" i="50"/>
  <c r="AA53" i="50"/>
  <c r="AA37" i="50"/>
  <c r="AA21" i="50"/>
  <c r="E92" i="50"/>
  <c r="G92" i="50"/>
  <c r="I92" i="50"/>
  <c r="K92" i="50"/>
  <c r="M92" i="50"/>
  <c r="O92" i="50"/>
  <c r="Q92" i="50"/>
  <c r="S92" i="50"/>
  <c r="U92" i="50"/>
  <c r="W92" i="50"/>
  <c r="Y92" i="50"/>
  <c r="AA14" i="50"/>
  <c r="AA22" i="50"/>
  <c r="AA30" i="50"/>
  <c r="AA38" i="50"/>
  <c r="AA46" i="50"/>
  <c r="AA54" i="50"/>
  <c r="AA62" i="50"/>
  <c r="AA70" i="50"/>
  <c r="AA78" i="50"/>
  <c r="AA75" i="50"/>
  <c r="AA67" i="50"/>
  <c r="AA59" i="50"/>
  <c r="AA51" i="50"/>
  <c r="AA43" i="50"/>
  <c r="AA35" i="50"/>
  <c r="AA27" i="50"/>
  <c r="AA19" i="50"/>
  <c r="AA11" i="50"/>
  <c r="AA73" i="50"/>
  <c r="AA57" i="50"/>
  <c r="AA41" i="50"/>
  <c r="AA25" i="50"/>
  <c r="AA9" i="50"/>
  <c r="F92" i="50"/>
  <c r="V92" i="50"/>
  <c r="C92" i="50"/>
  <c r="AA46" i="36"/>
  <c r="AA20" i="50"/>
  <c r="AA52" i="50"/>
  <c r="AA84" i="50"/>
  <c r="P92" i="50"/>
  <c r="E87" i="51"/>
  <c r="AA26" i="36"/>
  <c r="AA58" i="36"/>
  <c r="V89" i="36"/>
  <c r="G89" i="36"/>
  <c r="G87" i="51"/>
  <c r="AA82" i="51"/>
  <c r="J92" i="50"/>
  <c r="AA62" i="36"/>
  <c r="AA28" i="50"/>
  <c r="AA60" i="50"/>
  <c r="D92" i="50"/>
  <c r="T92" i="50"/>
  <c r="AP23" i="52"/>
  <c r="AO23" i="52"/>
  <c r="AB83" i="52"/>
  <c r="AN23" i="52"/>
  <c r="AR23" i="52"/>
  <c r="AU23" i="52"/>
  <c r="AS23" i="53"/>
  <c r="AQ23" i="53"/>
  <c r="AO23" i="53"/>
  <c r="AB92" i="52" l="1"/>
  <c r="AB93" i="52"/>
  <c r="AB91" i="52"/>
  <c r="Z87" i="51"/>
  <c r="AA91" i="35"/>
  <c r="AA85" i="26"/>
  <c r="AA86" i="51"/>
  <c r="Z86" i="26"/>
  <c r="AA91" i="50"/>
  <c r="Z92" i="50"/>
  <c r="AA88" i="36"/>
  <c r="Z89" i="36"/>
  <c r="AF23" i="53"/>
  <c r="AC23" i="53" s="1"/>
  <c r="AC83" i="53" s="1"/>
  <c r="AD83" i="53" s="1"/>
  <c r="AF23" i="52"/>
  <c r="AC23" i="52" s="1"/>
  <c r="AC83" i="52" s="1"/>
  <c r="AD83" i="52" s="1"/>
</calcChain>
</file>

<file path=xl/sharedStrings.xml><?xml version="1.0" encoding="utf-8"?>
<sst xmlns="http://schemas.openxmlformats.org/spreadsheetml/2006/main" count="1057" uniqueCount="167">
  <si>
    <t xml:space="preserve">Date </t>
  </si>
  <si>
    <t>Daily chum salmon</t>
  </si>
  <si>
    <t>Cumulative chum salmon</t>
  </si>
  <si>
    <t>Daily pink salmon</t>
  </si>
  <si>
    <t>Cumulative pink salmon</t>
  </si>
  <si>
    <t>Date</t>
  </si>
  <si>
    <t>0000</t>
  </si>
  <si>
    <t>0100</t>
  </si>
  <si>
    <t>0200</t>
  </si>
  <si>
    <t>0300</t>
  </si>
  <si>
    <t>0400</t>
  </si>
  <si>
    <t>0500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</si>
  <si>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</si>
  <si>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</si>
  <si>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</si>
  <si>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</si>
  <si>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</si>
  <si>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</si>
  <si>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</si>
  <si>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</si>
  <si>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</si>
  <si>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</si>
  <si>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</si>
  <si>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</si>
  <si>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Total</t>
  </si>
  <si>
    <t>% of Total</t>
  </si>
  <si>
    <t>Air Temp</t>
  </si>
  <si>
    <t>Water Temp</t>
  </si>
  <si>
    <t>Cloud Cover</t>
  </si>
  <si>
    <t>Time</t>
  </si>
  <si>
    <t>%</t>
  </si>
  <si>
    <t>Water Visibility</t>
  </si>
  <si>
    <t>Remarks</t>
  </si>
  <si>
    <t>0600</t>
  </si>
  <si>
    <t>0700</t>
  </si>
  <si>
    <t>0800</t>
  </si>
  <si>
    <t>0900</t>
  </si>
  <si>
    <t>1000</t>
  </si>
  <si>
    <t>1100</t>
  </si>
  <si>
    <t>Outlined areas indicate hours not counted</t>
  </si>
  <si>
    <t>Daily coho salmon</t>
  </si>
  <si>
    <t>Cumulative coho salmon</t>
  </si>
  <si>
    <t>Daily chinook salmon</t>
  </si>
  <si>
    <t>Cumulative chinook salmon</t>
  </si>
  <si>
    <t xml:space="preserve">Total </t>
  </si>
  <si>
    <t xml:space="preserve">Appendix Table 9.  Reported hourly coho salmon observations at the Kwiniuk River counting tower, Norton Sound, 2005. </t>
  </si>
  <si>
    <t>murky</t>
  </si>
  <si>
    <t>clear</t>
  </si>
  <si>
    <r>
      <t>0</t>
    </r>
    <r>
      <rPr>
        <sz val="8"/>
        <rFont val="Times New Roman"/>
        <family val="1"/>
      </rPr>
      <t>C</t>
    </r>
  </si>
  <si>
    <t>Water Depth</t>
  </si>
  <si>
    <t>intermittent rain</t>
  </si>
  <si>
    <t>calm</t>
  </si>
  <si>
    <t xml:space="preserve">Appendix Table 6.  Reported hourly chum salmon observations at the Kwiniuk River counting tower, Norton Sound, 2008. </t>
  </si>
  <si>
    <t xml:space="preserve">Appendix Table 8.  Reported hourly chinook salmon observations at the Kwiniuk River counting tower, Norton Sound, 2008. </t>
  </si>
  <si>
    <t xml:space="preserve">Appendix Table 10.  Reported hourly Coho observations at the Kwiniuk River counting tower, Norton Sound, 2008. </t>
  </si>
  <si>
    <t xml:space="preserve">Appendix Table 10.  Reported hourly Dolly Varden observations at the Kwiniuk River counting tower, Norton Sound, 2008. </t>
  </si>
  <si>
    <t xml:space="preserve">Table 6.  Expanded daily dolly varden migration past the Kwiniuk River counting tower, Norton Sound, 2008. </t>
  </si>
  <si>
    <t xml:space="preserve">Expanded daily and cumulative migration of all salmon species past the Kwiniuk River counting tower,  Norton Sound, 2008.  </t>
  </si>
  <si>
    <t>Table 8.  Kwiniuk River counting tower climatological and stream observations, Norton Sound 2008. (Page 1 of 2)</t>
  </si>
  <si>
    <t>Noon / Low</t>
  </si>
  <si>
    <t>37/31</t>
  </si>
  <si>
    <t>32/31</t>
  </si>
  <si>
    <t>33/31</t>
  </si>
  <si>
    <t>31/28.5</t>
  </si>
  <si>
    <t>28.5/27.5</t>
  </si>
  <si>
    <t>31/26</t>
  </si>
  <si>
    <t>35/25.5</t>
  </si>
  <si>
    <t>35/24.5</t>
  </si>
  <si>
    <t>37/24</t>
  </si>
  <si>
    <t>42/23</t>
  </si>
  <si>
    <t>38/23</t>
  </si>
  <si>
    <t>38/22.75</t>
  </si>
  <si>
    <t>31/21.5</t>
  </si>
  <si>
    <t>22/21</t>
  </si>
  <si>
    <t>30/23.5</t>
  </si>
  <si>
    <t>33/24</t>
  </si>
  <si>
    <t>38/24</t>
  </si>
  <si>
    <t>30/20.5</t>
  </si>
  <si>
    <t>49/34.15</t>
  </si>
  <si>
    <t>46/27</t>
  </si>
  <si>
    <t>44/31</t>
  </si>
  <si>
    <t>48/36</t>
  </si>
  <si>
    <t>46/40</t>
  </si>
  <si>
    <t>42/34</t>
  </si>
  <si>
    <t>41/31</t>
  </si>
  <si>
    <t>44/32</t>
  </si>
  <si>
    <t>33/30.5</t>
  </si>
  <si>
    <t>30/29</t>
  </si>
  <si>
    <t>27.5/27</t>
  </si>
  <si>
    <t>28.5/26.75</t>
  </si>
  <si>
    <t>29/34</t>
  </si>
  <si>
    <t>34/29.75</t>
  </si>
  <si>
    <t>37/27</t>
  </si>
  <si>
    <t>49/27</t>
  </si>
  <si>
    <t>48/26.5</t>
  </si>
  <si>
    <t>53/27</t>
  </si>
  <si>
    <t>32/26</t>
  </si>
  <si>
    <t>29/24.5</t>
  </si>
  <si>
    <t>25/25</t>
  </si>
  <si>
    <t>24/23</t>
  </si>
  <si>
    <t>23/22.5</t>
  </si>
  <si>
    <t>23/21.5</t>
  </si>
  <si>
    <t>22.5/21</t>
  </si>
  <si>
    <t>25/20.5</t>
  </si>
  <si>
    <t>25/20</t>
  </si>
  <si>
    <t>25/19.5</t>
  </si>
  <si>
    <t>24/19</t>
  </si>
  <si>
    <t>30/19</t>
  </si>
  <si>
    <t>40/18</t>
  </si>
  <si>
    <t>33.5/18</t>
  </si>
  <si>
    <t>32/20</t>
  </si>
  <si>
    <t>23/18.5</t>
  </si>
  <si>
    <t>21/18</t>
  </si>
  <si>
    <t>18/17</t>
  </si>
  <si>
    <t>17/16.5</t>
  </si>
  <si>
    <t>16.5/16</t>
  </si>
  <si>
    <t>17.5/15.5</t>
  </si>
  <si>
    <t>17/15</t>
  </si>
  <si>
    <t>16/15</t>
  </si>
  <si>
    <t>29/14.75</t>
  </si>
  <si>
    <t>22/14.75</t>
  </si>
  <si>
    <t>34/15</t>
  </si>
  <si>
    <t>28/14.75</t>
  </si>
  <si>
    <t>25/15</t>
  </si>
  <si>
    <t>14.5/14</t>
  </si>
  <si>
    <t>14/14</t>
  </si>
  <si>
    <t>13.5/13.5</t>
  </si>
  <si>
    <t>13/13</t>
  </si>
  <si>
    <t>opaque</t>
  </si>
  <si>
    <t>slight turbidity</t>
  </si>
  <si>
    <t>fair</t>
  </si>
  <si>
    <t>31"</t>
  </si>
  <si>
    <t>rain</t>
  </si>
  <si>
    <t>sunny</t>
  </si>
  <si>
    <t>wind &amp; rain</t>
  </si>
  <si>
    <t>no counts @ 0800, high water</t>
  </si>
  <si>
    <t>part sunny</t>
  </si>
  <si>
    <t>sunny/cloudy</t>
  </si>
  <si>
    <t>nice day</t>
  </si>
  <si>
    <t>cloudy</t>
  </si>
  <si>
    <t>S 5-10</t>
  </si>
  <si>
    <t>SE 5</t>
  </si>
  <si>
    <t>calm, sunny</t>
  </si>
  <si>
    <t>N 5-10</t>
  </si>
  <si>
    <t>NE 5-10</t>
  </si>
  <si>
    <t>Murray(??)</t>
  </si>
  <si>
    <t>ENE 5-10</t>
  </si>
  <si>
    <t>N 5-15</t>
  </si>
  <si>
    <t>A</t>
  </si>
  <si>
    <t>s2d</t>
  </si>
  <si>
    <t>Counted</t>
  </si>
  <si>
    <t>Nhat</t>
  </si>
  <si>
    <t>Var(Nhat)</t>
  </si>
  <si>
    <t>md</t>
  </si>
  <si>
    <t>Var</t>
  </si>
  <si>
    <t>SE</t>
  </si>
  <si>
    <t>Period of peak passage (&gt;80%)(actual 89.7%)</t>
  </si>
  <si>
    <t>Period of peak passage (&gt;80%)(actual 81%)</t>
  </si>
  <si>
    <t xml:space="preserve">Reported hourly pink salmon observations at the Kwiniuk River counting tower, Norton Sound, 2008. </t>
  </si>
  <si>
    <t>Period of peak passage (&gt;80%)(actual 82.4%)</t>
  </si>
  <si>
    <t>Proportions of hourly chum salmon passage based only on days with completed counts, Kwiniuk River tower, 2008.</t>
  </si>
  <si>
    <t>Period of peak passage (&gt;80%)(actual 89.6%)</t>
  </si>
  <si>
    <t>Proportions of hourly pink salmon passage based only on days with completed counts, Kwiniuk River tower, 2008.</t>
  </si>
  <si>
    <t>Period of peak passage (&gt;80%)(actual 81.0%)</t>
  </si>
  <si>
    <t>Proportions of hourly Chinook salmon passage based only on days with completed counts, Kwiniuk River tower, 2008.</t>
  </si>
  <si>
    <t>Period of peak passage (&gt;80%)(actual 80.0%)</t>
  </si>
  <si>
    <t>Proportions of hourly coho salmon passage based only on days with completed counts, Kwiniuk River tower, 2008.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</si>
</sst>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0_)"/>
    <numFmt numFmtId="166" formatCode="0.0"/>
    <numFmt numFmtId="167" formatCode="0.0000"/>
    <numFmt numFmtId="168" formatCode="0.000"/>
    <numFmt numFmtId="169" formatCode="0.00000"/>
    <numFmt numFmtId="170" formatCode="h:mm;@"/>
    <numFmt numFmtId="171" formatCode="0000"/>
  </numFmts>
  <fonts count="1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Times New Roman"/>
      <family val="1"/>
    </font>
    <font>
      <vertAlign val="superscript"/>
      <sz val="8"/>
      <name val="Times New Roman"/>
      <family val="1"/>
    </font>
    <font>
      <sz val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2" fillId="0" borderId="0"/>
  </cellStyleXfs>
  <cellXfs count="211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2" fillId="0" borderId="0" xfId="0" applyNumberFormat="1" applyFont="1" applyBorder="1"/>
    <xf numFmtId="0" fontId="3" fillId="0" borderId="0" xfId="0" applyFont="1" applyFill="1" applyBorder="1" applyAlignment="1">
      <alignment horizontal="center"/>
    </xf>
    <xf numFmtId="0" fontId="5" fillId="0" borderId="0" xfId="0" applyFont="1" applyBorder="1"/>
    <xf numFmtId="0" fontId="1" fillId="0" borderId="0" xfId="0" applyFont="1"/>
    <xf numFmtId="0" fontId="7" fillId="0" borderId="0" xfId="0" applyFont="1"/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1" fillId="0" borderId="0" xfId="0" applyFont="1" applyBorder="1"/>
    <xf numFmtId="0" fontId="5" fillId="0" borderId="0" xfId="0" quotePrefix="1" applyFont="1" applyBorder="1"/>
    <xf numFmtId="0" fontId="7" fillId="0" borderId="2" xfId="0" applyFont="1" applyBorder="1"/>
    <xf numFmtId="0" fontId="7" fillId="2" borderId="3" xfId="0" applyFont="1" applyFill="1" applyBorder="1"/>
    <xf numFmtId="0" fontId="7" fillId="0" borderId="1" xfId="0" applyFont="1" applyBorder="1"/>
    <xf numFmtId="0" fontId="5" fillId="0" borderId="1" xfId="0" quotePrefix="1" applyFont="1" applyBorder="1"/>
    <xf numFmtId="0" fontId="7" fillId="0" borderId="0" xfId="0" applyFont="1" applyFill="1" applyBorder="1" applyAlignment="1">
      <alignment horizontal="center"/>
    </xf>
    <xf numFmtId="3" fontId="7" fillId="0" borderId="0" xfId="0" applyNumberFormat="1" applyFont="1" applyBorder="1"/>
    <xf numFmtId="16" fontId="7" fillId="0" borderId="0" xfId="0" applyNumberFormat="1" applyFont="1" applyBorder="1"/>
    <xf numFmtId="16" fontId="7" fillId="0" borderId="1" xfId="0" applyNumberFormat="1" applyFont="1" applyBorder="1"/>
    <xf numFmtId="0" fontId="7" fillId="0" borderId="1" xfId="0" applyFont="1" applyFill="1" applyBorder="1" applyAlignment="1">
      <alignment horizontal="center"/>
    </xf>
    <xf numFmtId="165" fontId="7" fillId="0" borderId="0" xfId="0" applyNumberFormat="1" applyFont="1" applyBorder="1" applyProtection="1"/>
    <xf numFmtId="0" fontId="1" fillId="0" borderId="0" xfId="0" quotePrefix="1" applyFont="1" applyBorder="1"/>
    <xf numFmtId="0" fontId="1" fillId="0" borderId="2" xfId="0" applyFont="1" applyBorder="1"/>
    <xf numFmtId="0" fontId="1" fillId="2" borderId="4" xfId="0" applyFont="1" applyFill="1" applyBorder="1"/>
    <xf numFmtId="0" fontId="1" fillId="2" borderId="3" xfId="0" applyFont="1" applyFill="1" applyBorder="1"/>
    <xf numFmtId="0" fontId="5" fillId="0" borderId="0" xfId="0" quotePrefix="1" applyFont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164" fontId="7" fillId="0" borderId="0" xfId="0" applyNumberFormat="1" applyFont="1" applyBorder="1" applyProtection="1"/>
    <xf numFmtId="3" fontId="7" fillId="0" borderId="0" xfId="0" applyNumberFormat="1" applyFont="1"/>
    <xf numFmtId="3" fontId="7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/>
    <xf numFmtId="164" fontId="7" fillId="0" borderId="1" xfId="0" applyNumberFormat="1" applyFont="1" applyBorder="1" applyProtection="1"/>
    <xf numFmtId="9" fontId="7" fillId="0" borderId="0" xfId="0" applyNumberFormat="1" applyFont="1" applyBorder="1"/>
    <xf numFmtId="0" fontId="2" fillId="0" borderId="0" xfId="0" quotePrefix="1" applyFont="1" applyBorder="1"/>
    <xf numFmtId="0" fontId="2" fillId="2" borderId="2" xfId="0" applyFont="1" applyFill="1" applyBorder="1"/>
    <xf numFmtId="0" fontId="2" fillId="2" borderId="4" xfId="0" applyFont="1" applyFill="1" applyBorder="1"/>
    <xf numFmtId="0" fontId="2" fillId="2" borderId="3" xfId="0" applyFont="1" applyFill="1" applyBorder="1"/>
    <xf numFmtId="0" fontId="2" fillId="0" borderId="1" xfId="0" quotePrefix="1" applyFont="1" applyBorder="1"/>
    <xf numFmtId="16" fontId="2" fillId="0" borderId="0" xfId="0" applyNumberFormat="1" applyFont="1" applyBorder="1"/>
    <xf numFmtId="3" fontId="2" fillId="0" borderId="0" xfId="0" applyNumberFormat="1" applyFont="1" applyBorder="1"/>
    <xf numFmtId="164" fontId="2" fillId="0" borderId="0" xfId="0" applyNumberFormat="1" applyFont="1" applyBorder="1" applyProtection="1"/>
    <xf numFmtId="0" fontId="2" fillId="0" borderId="0" xfId="0" applyFont="1" applyFill="1" applyBorder="1" applyAlignment="1">
      <alignment horizontal="center"/>
    </xf>
    <xf numFmtId="16" fontId="2" fillId="0" borderId="1" xfId="0" applyNumberFormat="1" applyFont="1" applyBorder="1"/>
    <xf numFmtId="3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Protection="1"/>
    <xf numFmtId="0" fontId="7" fillId="2" borderId="4" xfId="0" applyFont="1" applyFill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Border="1"/>
    <xf numFmtId="0" fontId="4" fillId="0" borderId="1" xfId="0" quotePrefix="1" applyFont="1" applyBorder="1" applyAlignment="1">
      <alignment horizontal="center"/>
    </xf>
    <xf numFmtId="16" fontId="3" fillId="0" borderId="0" xfId="0" applyNumberFormat="1" applyFont="1" applyBorder="1" applyAlignment="1">
      <alignment horizontal="center"/>
    </xf>
    <xf numFmtId="170" fontId="3" fillId="0" borderId="0" xfId="0" applyNumberFormat="1" applyFont="1" applyBorder="1" applyAlignment="1">
      <alignment horizontal="center"/>
    </xf>
    <xf numFmtId="9" fontId="3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 applyAlignment="1">
      <alignment horizontal="center"/>
    </xf>
    <xf numFmtId="9" fontId="3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1" xfId="0" applyFont="1" applyBorder="1"/>
    <xf numFmtId="16" fontId="3" fillId="0" borderId="0" xfId="0" applyNumberFormat="1" applyFont="1" applyBorder="1"/>
    <xf numFmtId="0" fontId="6" fillId="0" borderId="0" xfId="0" applyFont="1" applyFill="1" applyBorder="1" applyAlignment="1">
      <alignment horizontal="center"/>
    </xf>
    <xf numFmtId="3" fontId="3" fillId="0" borderId="0" xfId="0" applyNumberFormat="1" applyFont="1" applyBorder="1"/>
    <xf numFmtId="164" fontId="3" fillId="0" borderId="0" xfId="0" applyNumberFormat="1" applyFont="1" applyBorder="1" applyProtection="1"/>
    <xf numFmtId="16" fontId="6" fillId="0" borderId="0" xfId="0" applyNumberFormat="1" applyFont="1" applyBorder="1"/>
    <xf numFmtId="16" fontId="6" fillId="0" borderId="1" xfId="0" applyNumberFormat="1" applyFont="1" applyBorder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3" fontId="3" fillId="0" borderId="1" xfId="0" applyNumberFormat="1" applyFont="1" applyBorder="1"/>
    <xf numFmtId="164" fontId="3" fillId="0" borderId="1" xfId="0" applyNumberFormat="1" applyFont="1" applyBorder="1" applyProtection="1"/>
    <xf numFmtId="3" fontId="3" fillId="0" borderId="0" xfId="0" applyNumberFormat="1" applyFont="1" applyBorder="1" applyAlignment="1">
      <alignment horizontal="center"/>
    </xf>
    <xf numFmtId="9" fontId="3" fillId="0" borderId="0" xfId="0" applyNumberFormat="1" applyFont="1" applyBorder="1"/>
    <xf numFmtId="165" fontId="6" fillId="0" borderId="0" xfId="0" applyNumberFormat="1" applyFont="1" applyBorder="1" applyProtection="1"/>
    <xf numFmtId="0" fontId="6" fillId="0" borderId="0" xfId="0" quotePrefix="1" applyFont="1"/>
    <xf numFmtId="16" fontId="3" fillId="0" borderId="7" xfId="0" applyNumberFormat="1" applyFont="1" applyBorder="1"/>
    <xf numFmtId="3" fontId="8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" fontId="3" fillId="0" borderId="8" xfId="0" applyNumberFormat="1" applyFont="1" applyBorder="1"/>
    <xf numFmtId="3" fontId="8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 wrapText="1"/>
    </xf>
    <xf numFmtId="164" fontId="6" fillId="0" borderId="0" xfId="0" applyNumberFormat="1" applyFont="1" applyBorder="1" applyProtection="1"/>
    <xf numFmtId="164" fontId="6" fillId="0" borderId="1" xfId="0" applyNumberFormat="1" applyFont="1" applyBorder="1" applyProtection="1"/>
    <xf numFmtId="0" fontId="5" fillId="0" borderId="9" xfId="0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0" fontId="5" fillId="0" borderId="9" xfId="0" applyFont="1" applyBorder="1" applyAlignment="1">
      <alignment horizontal="right"/>
    </xf>
    <xf numFmtId="0" fontId="5" fillId="0" borderId="9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66" fontId="3" fillId="0" borderId="0" xfId="0" applyNumberFormat="1" applyFont="1" applyFill="1" applyAlignment="1">
      <alignment horizontal="center"/>
    </xf>
    <xf numFmtId="166" fontId="3" fillId="0" borderId="0" xfId="0" applyNumberFormat="1" applyFont="1" applyFill="1" applyBorder="1" applyAlignment="1" applyProtection="1">
      <alignment horizontal="center"/>
    </xf>
    <xf numFmtId="0" fontId="6" fillId="0" borderId="10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" fillId="0" borderId="5" xfId="0" applyFont="1" applyBorder="1"/>
    <xf numFmtId="0" fontId="7" fillId="2" borderId="6" xfId="0" applyFont="1" applyFill="1" applyBorder="1"/>
    <xf numFmtId="0" fontId="7" fillId="2" borderId="5" xfId="0" applyFont="1" applyFill="1" applyBorder="1"/>
    <xf numFmtId="0" fontId="7" fillId="2" borderId="0" xfId="0" applyFont="1" applyFill="1" applyBorder="1"/>
    <xf numFmtId="0" fontId="5" fillId="0" borderId="0" xfId="0" quotePrefix="1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right"/>
    </xf>
    <xf numFmtId="0" fontId="5" fillId="0" borderId="0" xfId="0" applyFont="1"/>
    <xf numFmtId="0" fontId="5" fillId="0" borderId="1" xfId="0" applyFont="1" applyBorder="1"/>
    <xf numFmtId="0" fontId="5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/>
    <xf numFmtId="16" fontId="1" fillId="0" borderId="0" xfId="0" applyNumberFormat="1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" fontId="1" fillId="0" borderId="1" xfId="0" applyNumberFormat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10" fillId="0" borderId="0" xfId="0" applyFont="1"/>
    <xf numFmtId="0" fontId="10" fillId="0" borderId="0" xfId="0" applyFont="1" applyBorder="1"/>
    <xf numFmtId="171" fontId="10" fillId="0" borderId="0" xfId="0" applyNumberFormat="1" applyFont="1"/>
    <xf numFmtId="16" fontId="10" fillId="0" borderId="0" xfId="0" applyNumberFormat="1" applyFont="1" applyBorder="1"/>
    <xf numFmtId="3" fontId="10" fillId="0" borderId="0" xfId="0" applyNumberFormat="1" applyFont="1" applyBorder="1"/>
    <xf numFmtId="1" fontId="10" fillId="0" borderId="0" xfId="0" applyNumberFormat="1" applyFont="1"/>
    <xf numFmtId="167" fontId="10" fillId="0" borderId="0" xfId="0" applyNumberFormat="1" applyFont="1"/>
    <xf numFmtId="169" fontId="10" fillId="0" borderId="0" xfId="0" applyNumberFormat="1" applyFont="1"/>
    <xf numFmtId="165" fontId="10" fillId="0" borderId="0" xfId="0" applyNumberFormat="1" applyFont="1" applyBorder="1"/>
    <xf numFmtId="164" fontId="10" fillId="0" borderId="0" xfId="0" applyNumberFormat="1" applyFont="1" applyBorder="1"/>
    <xf numFmtId="3" fontId="10" fillId="0" borderId="0" xfId="0" applyNumberFormat="1" applyFont="1"/>
    <xf numFmtId="0" fontId="11" fillId="4" borderId="15" xfId="0" applyFont="1" applyFill="1" applyBorder="1" applyAlignment="1">
      <alignment horizontal="center"/>
    </xf>
    <xf numFmtId="0" fontId="11" fillId="4" borderId="16" xfId="0" applyFont="1" applyFill="1" applyBorder="1" applyAlignment="1">
      <alignment horizontal="center"/>
    </xf>
    <xf numFmtId="0" fontId="11" fillId="4" borderId="17" xfId="0" applyFont="1" applyFill="1" applyBorder="1" applyAlignment="1">
      <alignment horizontal="center"/>
    </xf>
    <xf numFmtId="3" fontId="11" fillId="4" borderId="6" xfId="0" applyNumberFormat="1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11" fillId="4" borderId="18" xfId="0" applyFont="1" applyFill="1" applyBorder="1" applyAlignment="1">
      <alignment horizontal="center"/>
    </xf>
    <xf numFmtId="0" fontId="10" fillId="0" borderId="0" xfId="0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164" fontId="10" fillId="0" borderId="0" xfId="0" applyNumberFormat="1" applyFont="1" applyBorder="1" applyAlignment="1">
      <alignment horizontal="right"/>
    </xf>
    <xf numFmtId="10" fontId="10" fillId="0" borderId="0" xfId="0" applyNumberFormat="1" applyFont="1"/>
    <xf numFmtId="0" fontId="10" fillId="3" borderId="0" xfId="0" applyFont="1" applyFill="1"/>
    <xf numFmtId="2" fontId="10" fillId="3" borderId="0" xfId="0" applyNumberFormat="1" applyFont="1" applyFill="1"/>
    <xf numFmtId="0" fontId="10" fillId="5" borderId="0" xfId="0" applyFont="1" applyFill="1" applyBorder="1" applyAlignment="1">
      <alignment horizontal="right"/>
    </xf>
    <xf numFmtId="3" fontId="10" fillId="5" borderId="0" xfId="0" applyNumberFormat="1" applyFont="1" applyFill="1" applyBorder="1" applyAlignment="1">
      <alignment horizontal="right"/>
    </xf>
    <xf numFmtId="164" fontId="10" fillId="5" borderId="0" xfId="0" applyNumberFormat="1" applyFont="1" applyFill="1" applyBorder="1" applyAlignment="1">
      <alignment horizontal="right"/>
    </xf>
    <xf numFmtId="164" fontId="10" fillId="5" borderId="0" xfId="0" applyNumberFormat="1" applyFont="1" applyFill="1" applyBorder="1"/>
    <xf numFmtId="0" fontId="10" fillId="5" borderId="0" xfId="0" applyFont="1" applyFill="1" applyBorder="1"/>
    <xf numFmtId="171" fontId="0" fillId="0" borderId="0" xfId="0" applyNumberFormat="1"/>
    <xf numFmtId="0" fontId="0" fillId="0" borderId="5" xfId="0" applyBorder="1"/>
    <xf numFmtId="171" fontId="0" fillId="0" borderId="5" xfId="0" applyNumberFormat="1" applyBorder="1"/>
    <xf numFmtId="16" fontId="0" fillId="0" borderId="0" xfId="0" applyNumberFormat="1"/>
    <xf numFmtId="3" fontId="0" fillId="0" borderId="0" xfId="0" applyNumberFormat="1"/>
    <xf numFmtId="1" fontId="0" fillId="0" borderId="0" xfId="0" applyNumberFormat="1"/>
    <xf numFmtId="167" fontId="0" fillId="0" borderId="0" xfId="0" applyNumberFormat="1"/>
    <xf numFmtId="1" fontId="0" fillId="3" borderId="0" xfId="0" applyNumberFormat="1" applyFill="1"/>
    <xf numFmtId="0" fontId="0" fillId="3" borderId="0" xfId="0" applyFill="1"/>
    <xf numFmtId="169" fontId="0" fillId="0" borderId="0" xfId="0" applyNumberFormat="1"/>
    <xf numFmtId="0" fontId="0" fillId="5" borderId="0" xfId="0" applyFill="1"/>
    <xf numFmtId="3" fontId="0" fillId="5" borderId="0" xfId="0" applyNumberFormat="1" applyFill="1"/>
    <xf numFmtId="0" fontId="9" fillId="4" borderId="15" xfId="0" applyFont="1" applyFill="1" applyBorder="1" applyAlignment="1">
      <alignment horizontal="center"/>
    </xf>
    <xf numFmtId="0" fontId="9" fillId="4" borderId="16" xfId="0" applyFont="1" applyFill="1" applyBorder="1" applyAlignment="1">
      <alignment horizontal="center"/>
    </xf>
    <xf numFmtId="0" fontId="9" fillId="4" borderId="17" xfId="0" applyFont="1" applyFill="1" applyBorder="1" applyAlignment="1">
      <alignment horizontal="center"/>
    </xf>
    <xf numFmtId="165" fontId="0" fillId="0" borderId="0" xfId="0" applyNumberFormat="1"/>
    <xf numFmtId="164" fontId="0" fillId="5" borderId="0" xfId="0" applyNumberFormat="1" applyFill="1"/>
    <xf numFmtId="164" fontId="0" fillId="0" borderId="0" xfId="0" applyNumberFormat="1"/>
    <xf numFmtId="3" fontId="9" fillId="4" borderId="6" xfId="0" applyNumberFormat="1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18" xfId="0" applyFont="1" applyFill="1" applyBorder="1" applyAlignment="1">
      <alignment horizontal="center"/>
    </xf>
    <xf numFmtId="10" fontId="0" fillId="0" borderId="0" xfId="0" applyNumberFormat="1"/>
    <xf numFmtId="2" fontId="0" fillId="3" borderId="0" xfId="0" applyNumberFormat="1" applyFill="1"/>
    <xf numFmtId="0" fontId="1" fillId="0" borderId="1" xfId="0" applyFont="1" applyBorder="1" applyAlignment="1">
      <alignment horizontal="center"/>
    </xf>
    <xf numFmtId="16" fontId="0" fillId="0" borderId="1" xfId="0" applyNumberFormat="1" applyBorder="1"/>
    <xf numFmtId="0" fontId="0" fillId="0" borderId="1" xfId="0" applyBorder="1"/>
    <xf numFmtId="16" fontId="10" fillId="0" borderId="1" xfId="0" applyNumberFormat="1" applyFont="1" applyBorder="1"/>
    <xf numFmtId="0" fontId="10" fillId="0" borderId="1" xfId="0" applyFont="1" applyBorder="1"/>
    <xf numFmtId="1" fontId="0" fillId="3" borderId="0" xfId="0" applyNumberFormat="1" applyFill="1" applyAlignment="1">
      <alignment horizontal="center"/>
    </xf>
    <xf numFmtId="0" fontId="10" fillId="6" borderId="0" xfId="0" applyFont="1" applyFill="1" applyBorder="1"/>
    <xf numFmtId="0" fontId="10" fillId="0" borderId="0" xfId="0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 applyBorder="1" applyAlignment="1">
      <alignment horizontal="right"/>
    </xf>
    <xf numFmtId="16" fontId="3" fillId="0" borderId="1" xfId="0" applyNumberFormat="1" applyFont="1" applyBorder="1"/>
    <xf numFmtId="1" fontId="0" fillId="6" borderId="0" xfId="0" applyNumberFormat="1" applyFill="1"/>
    <xf numFmtId="1" fontId="10" fillId="6" borderId="0" xfId="0" applyNumberFormat="1" applyFont="1" applyFill="1"/>
    <xf numFmtId="168" fontId="0" fillId="6" borderId="0" xfId="0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O82"/>
  <sheetViews>
    <sheetView zoomScale="75" zoomScaleNormal="75" workbookViewId="0">
      <pane ySplit="4" topLeftCell="A5" activePane="bottomLeft" state="frozen"/>
      <selection pane="bottomLeft" activeCell="J49" sqref="J5:J49"/>
    </sheetView>
  </sheetViews>
  <sheetFormatPr defaultColWidth="9.140625" defaultRowHeight="12.75" x14ac:dyDescent="0.2"/>
  <cols>
    <col min="1" max="1" width="8.5703125" style="56" customWidth="1"/>
    <col min="2" max="2" width="2.7109375" style="56" customWidth="1"/>
    <col min="3" max="4" width="14.7109375" style="56" customWidth="1"/>
    <col min="5" max="5" width="2.7109375" style="56" customWidth="1"/>
    <col min="6" max="6" width="12" style="56" customWidth="1"/>
    <col min="7" max="7" width="14.7109375" style="56" customWidth="1"/>
    <col min="8" max="8" width="2.7109375" style="56" customWidth="1"/>
    <col min="9" max="9" width="13.140625" style="56" customWidth="1"/>
    <col min="10" max="10" width="13.7109375" style="56" customWidth="1"/>
    <col min="11" max="11" width="2.7109375" style="56" customWidth="1"/>
    <col min="12" max="12" width="11.28515625" style="56" customWidth="1"/>
    <col min="13" max="13" width="14.42578125" style="56" customWidth="1"/>
    <col min="14" max="16384" width="9.140625" style="56"/>
  </cols>
  <sheetData>
    <row r="1" spans="1:15" ht="13.15" customHeight="1" x14ac:dyDescent="0.2">
      <c r="A1" s="56" t="s">
        <v>57</v>
      </c>
    </row>
    <row r="2" spans="1:15" ht="13.15" customHeight="1" x14ac:dyDescent="0.2"/>
    <row r="3" spans="1:15" ht="13.15" customHeight="1" x14ac:dyDescent="0.2">
      <c r="C3" s="87"/>
      <c r="F3" s="87"/>
      <c r="I3" s="87"/>
      <c r="L3" s="87"/>
    </row>
    <row r="4" spans="1:15" ht="24" x14ac:dyDescent="0.2">
      <c r="A4" s="97" t="s">
        <v>0</v>
      </c>
      <c r="B4" s="97"/>
      <c r="C4" s="98" t="s">
        <v>1</v>
      </c>
      <c r="D4" s="98" t="s">
        <v>2</v>
      </c>
      <c r="E4" s="98"/>
      <c r="F4" s="98" t="s">
        <v>3</v>
      </c>
      <c r="G4" s="98" t="s">
        <v>4</v>
      </c>
      <c r="H4" s="98"/>
      <c r="I4" s="98" t="s">
        <v>42</v>
      </c>
      <c r="J4" s="98" t="s">
        <v>43</v>
      </c>
      <c r="K4" s="98"/>
      <c r="L4" s="98" t="s">
        <v>40</v>
      </c>
      <c r="M4" s="98" t="s">
        <v>41</v>
      </c>
      <c r="N4" s="62"/>
      <c r="O4" s="62"/>
    </row>
    <row r="5" spans="1:15" ht="13.15" customHeight="1" x14ac:dyDescent="0.2">
      <c r="A5" s="88">
        <v>37795</v>
      </c>
      <c r="B5" s="74"/>
      <c r="C5" s="89">
        <v>0</v>
      </c>
      <c r="D5" s="89">
        <f>C5</f>
        <v>0</v>
      </c>
      <c r="E5" s="89"/>
      <c r="F5" s="89">
        <v>0</v>
      </c>
      <c r="G5" s="89">
        <f>F5</f>
        <v>0</v>
      </c>
      <c r="H5" s="89"/>
      <c r="I5" s="89">
        <v>0</v>
      </c>
      <c r="J5" s="89">
        <f>I5</f>
        <v>0</v>
      </c>
      <c r="K5" s="89"/>
      <c r="L5" s="89">
        <v>0</v>
      </c>
      <c r="M5" s="89">
        <f>L5</f>
        <v>0</v>
      </c>
    </row>
    <row r="6" spans="1:15" ht="13.15" customHeight="1" x14ac:dyDescent="0.2">
      <c r="A6" s="88">
        <v>37796</v>
      </c>
      <c r="B6" s="74"/>
      <c r="C6" s="89">
        <v>3</v>
      </c>
      <c r="D6" s="89">
        <f t="shared" ref="D6:G65" si="0">C6+D5</f>
        <v>3</v>
      </c>
      <c r="E6" s="89"/>
      <c r="F6" s="89">
        <v>-42</v>
      </c>
      <c r="G6" s="89">
        <f t="shared" si="0"/>
        <v>-42</v>
      </c>
      <c r="H6" s="89"/>
      <c r="I6" s="89">
        <v>0</v>
      </c>
      <c r="J6" s="89">
        <f t="shared" ref="J6:J32" si="1">J5+I6</f>
        <v>0</v>
      </c>
      <c r="K6" s="89"/>
      <c r="L6" s="89">
        <v>0</v>
      </c>
      <c r="M6" s="89">
        <f t="shared" ref="M6:M32" si="2">M5+L6</f>
        <v>0</v>
      </c>
    </row>
    <row r="7" spans="1:15" ht="13.15" customHeight="1" x14ac:dyDescent="0.2">
      <c r="A7" s="88">
        <v>37797</v>
      </c>
      <c r="B7" s="74"/>
      <c r="C7" s="89">
        <v>0</v>
      </c>
      <c r="D7" s="89">
        <f t="shared" si="0"/>
        <v>3</v>
      </c>
      <c r="E7" s="89"/>
      <c r="F7" s="89">
        <v>24</v>
      </c>
      <c r="G7" s="89">
        <f t="shared" si="0"/>
        <v>-18</v>
      </c>
      <c r="H7" s="89"/>
      <c r="I7" s="89">
        <v>0</v>
      </c>
      <c r="J7" s="89">
        <f t="shared" si="1"/>
        <v>0</v>
      </c>
      <c r="K7" s="89"/>
      <c r="L7" s="89">
        <v>0</v>
      </c>
      <c r="M7" s="89">
        <f t="shared" si="2"/>
        <v>0</v>
      </c>
    </row>
    <row r="8" spans="1:15" ht="13.15" customHeight="1" x14ac:dyDescent="0.2">
      <c r="A8" s="88">
        <v>37798</v>
      </c>
      <c r="B8" s="74"/>
      <c r="C8" s="89">
        <v>6</v>
      </c>
      <c r="D8" s="89">
        <f t="shared" si="0"/>
        <v>9</v>
      </c>
      <c r="E8" s="89"/>
      <c r="F8" s="89">
        <v>207</v>
      </c>
      <c r="G8" s="89">
        <f t="shared" si="0"/>
        <v>189</v>
      </c>
      <c r="H8" s="89"/>
      <c r="I8" s="89">
        <v>0</v>
      </c>
      <c r="J8" s="89">
        <f t="shared" si="1"/>
        <v>0</v>
      </c>
      <c r="K8" s="89"/>
      <c r="L8" s="89">
        <v>0</v>
      </c>
      <c r="M8" s="89">
        <f t="shared" si="2"/>
        <v>0</v>
      </c>
    </row>
    <row r="9" spans="1:15" ht="13.15" customHeight="1" x14ac:dyDescent="0.2">
      <c r="A9" s="88">
        <v>37799</v>
      </c>
      <c r="B9" s="74"/>
      <c r="C9" s="89">
        <v>45</v>
      </c>
      <c r="D9" s="89">
        <f t="shared" si="0"/>
        <v>54</v>
      </c>
      <c r="E9" s="89"/>
      <c r="F9" s="89">
        <v>579</v>
      </c>
      <c r="G9" s="89">
        <f t="shared" si="0"/>
        <v>768</v>
      </c>
      <c r="H9" s="89"/>
      <c r="I9" s="89">
        <v>0</v>
      </c>
      <c r="J9" s="89">
        <f t="shared" si="1"/>
        <v>0</v>
      </c>
      <c r="K9" s="89"/>
      <c r="L9" s="89">
        <v>0</v>
      </c>
      <c r="M9" s="89">
        <f t="shared" si="2"/>
        <v>0</v>
      </c>
    </row>
    <row r="10" spans="1:15" ht="13.15" customHeight="1" x14ac:dyDescent="0.2">
      <c r="A10" s="88">
        <v>37800</v>
      </c>
      <c r="B10" s="74"/>
      <c r="C10" s="89">
        <v>183</v>
      </c>
      <c r="D10" s="89">
        <f t="shared" si="0"/>
        <v>237</v>
      </c>
      <c r="E10" s="89"/>
      <c r="F10" s="89">
        <v>21690</v>
      </c>
      <c r="G10" s="89">
        <f t="shared" si="0"/>
        <v>22458</v>
      </c>
      <c r="H10" s="89"/>
      <c r="I10" s="89">
        <v>0</v>
      </c>
      <c r="J10" s="89">
        <f t="shared" si="1"/>
        <v>0</v>
      </c>
      <c r="K10" s="89"/>
      <c r="L10" s="89">
        <v>0</v>
      </c>
      <c r="M10" s="89">
        <f t="shared" si="2"/>
        <v>0</v>
      </c>
    </row>
    <row r="11" spans="1:15" ht="13.15" customHeight="1" x14ac:dyDescent="0.2">
      <c r="A11" s="88">
        <v>37801</v>
      </c>
      <c r="B11" s="74"/>
      <c r="C11" s="89">
        <v>603</v>
      </c>
      <c r="D11" s="89">
        <f t="shared" si="0"/>
        <v>840</v>
      </c>
      <c r="E11" s="89"/>
      <c r="F11" s="89">
        <v>44493</v>
      </c>
      <c r="G11" s="89">
        <f t="shared" si="0"/>
        <v>66951</v>
      </c>
      <c r="H11" s="89"/>
      <c r="I11" s="89">
        <v>6</v>
      </c>
      <c r="J11" s="89">
        <f t="shared" si="1"/>
        <v>6</v>
      </c>
      <c r="K11" s="89"/>
      <c r="L11" s="89">
        <v>0</v>
      </c>
      <c r="M11" s="89">
        <f t="shared" si="2"/>
        <v>0</v>
      </c>
    </row>
    <row r="12" spans="1:15" ht="13.15" customHeight="1" x14ac:dyDescent="0.2">
      <c r="A12" s="88">
        <v>37802</v>
      </c>
      <c r="B12" s="74"/>
      <c r="C12" s="89">
        <v>123</v>
      </c>
      <c r="D12" s="89">
        <f t="shared" si="0"/>
        <v>963</v>
      </c>
      <c r="E12" s="89"/>
      <c r="F12" s="89">
        <v>28422</v>
      </c>
      <c r="G12" s="89">
        <f t="shared" si="0"/>
        <v>95373</v>
      </c>
      <c r="H12" s="89"/>
      <c r="I12" s="89">
        <v>0</v>
      </c>
      <c r="J12" s="89">
        <f t="shared" si="1"/>
        <v>6</v>
      </c>
      <c r="K12" s="89"/>
      <c r="L12" s="89">
        <v>0</v>
      </c>
      <c r="M12" s="89">
        <f t="shared" si="2"/>
        <v>0</v>
      </c>
    </row>
    <row r="13" spans="1:15" ht="13.15" customHeight="1" x14ac:dyDescent="0.2">
      <c r="A13" s="88">
        <v>37803</v>
      </c>
      <c r="B13" s="74"/>
      <c r="C13" s="89">
        <v>366</v>
      </c>
      <c r="D13" s="89">
        <f t="shared" si="0"/>
        <v>1329</v>
      </c>
      <c r="E13" s="89"/>
      <c r="F13" s="89">
        <v>46263</v>
      </c>
      <c r="G13" s="89">
        <f t="shared" si="0"/>
        <v>141636</v>
      </c>
      <c r="H13" s="89"/>
      <c r="I13" s="89">
        <v>0</v>
      </c>
      <c r="J13" s="89">
        <f t="shared" si="1"/>
        <v>6</v>
      </c>
      <c r="K13" s="89"/>
      <c r="L13" s="89">
        <v>0</v>
      </c>
      <c r="M13" s="89">
        <f t="shared" si="2"/>
        <v>0</v>
      </c>
    </row>
    <row r="14" spans="1:15" ht="13.15" customHeight="1" x14ac:dyDescent="0.2">
      <c r="A14" s="88">
        <v>37804</v>
      </c>
      <c r="B14" s="74"/>
      <c r="C14" s="89">
        <v>510</v>
      </c>
      <c r="D14" s="89">
        <f t="shared" si="0"/>
        <v>1839</v>
      </c>
      <c r="E14" s="89"/>
      <c r="F14" s="89">
        <v>18657</v>
      </c>
      <c r="G14" s="89">
        <f t="shared" si="0"/>
        <v>160293</v>
      </c>
      <c r="H14" s="89"/>
      <c r="I14" s="89">
        <v>6</v>
      </c>
      <c r="J14" s="89">
        <f t="shared" si="1"/>
        <v>12</v>
      </c>
      <c r="K14" s="89"/>
      <c r="L14" s="89">
        <v>0</v>
      </c>
      <c r="M14" s="89">
        <f t="shared" si="2"/>
        <v>0</v>
      </c>
    </row>
    <row r="15" spans="1:15" ht="13.15" customHeight="1" x14ac:dyDescent="0.2">
      <c r="A15" s="88">
        <v>37805</v>
      </c>
      <c r="B15" s="74"/>
      <c r="C15" s="89">
        <v>1557</v>
      </c>
      <c r="D15" s="89">
        <f t="shared" si="0"/>
        <v>3396</v>
      </c>
      <c r="E15" s="89"/>
      <c r="F15" s="89">
        <v>84126</v>
      </c>
      <c r="G15" s="89">
        <f t="shared" si="0"/>
        <v>244419</v>
      </c>
      <c r="H15" s="89"/>
      <c r="I15" s="89">
        <v>0</v>
      </c>
      <c r="J15" s="89">
        <f t="shared" si="1"/>
        <v>12</v>
      </c>
      <c r="K15" s="89"/>
      <c r="L15" s="89">
        <v>0</v>
      </c>
      <c r="M15" s="89">
        <f t="shared" si="2"/>
        <v>0</v>
      </c>
    </row>
    <row r="16" spans="1:15" ht="13.15" customHeight="1" x14ac:dyDescent="0.2">
      <c r="A16" s="88">
        <v>37806</v>
      </c>
      <c r="B16" s="74"/>
      <c r="C16" s="89">
        <v>1821</v>
      </c>
      <c r="D16" s="89">
        <f t="shared" si="0"/>
        <v>5217</v>
      </c>
      <c r="E16" s="89"/>
      <c r="F16" s="89">
        <v>211617</v>
      </c>
      <c r="G16" s="89">
        <f t="shared" si="0"/>
        <v>456036</v>
      </c>
      <c r="H16" s="89"/>
      <c r="I16" s="89">
        <v>15</v>
      </c>
      <c r="J16" s="89">
        <f t="shared" si="1"/>
        <v>27</v>
      </c>
      <c r="K16" s="89"/>
      <c r="L16" s="89">
        <v>0</v>
      </c>
      <c r="M16" s="89">
        <f t="shared" si="2"/>
        <v>0</v>
      </c>
    </row>
    <row r="17" spans="1:13" ht="13.15" customHeight="1" x14ac:dyDescent="0.2">
      <c r="A17" s="88">
        <v>37807</v>
      </c>
      <c r="B17" s="74"/>
      <c r="C17" s="89">
        <v>984</v>
      </c>
      <c r="D17" s="89">
        <f t="shared" si="0"/>
        <v>6201</v>
      </c>
      <c r="E17" s="89"/>
      <c r="F17" s="89">
        <v>91758</v>
      </c>
      <c r="G17" s="89">
        <f t="shared" si="0"/>
        <v>547794</v>
      </c>
      <c r="H17" s="89"/>
      <c r="I17" s="89">
        <v>39</v>
      </c>
      <c r="J17" s="89">
        <f t="shared" si="1"/>
        <v>66</v>
      </c>
      <c r="K17" s="89"/>
      <c r="L17" s="89">
        <v>0</v>
      </c>
      <c r="M17" s="89">
        <f t="shared" si="2"/>
        <v>0</v>
      </c>
    </row>
    <row r="18" spans="1:13" ht="13.15" customHeight="1" x14ac:dyDescent="0.2">
      <c r="A18" s="88">
        <v>37808</v>
      </c>
      <c r="B18" s="74"/>
      <c r="C18" s="89">
        <v>690</v>
      </c>
      <c r="D18" s="89">
        <f t="shared" si="0"/>
        <v>6891</v>
      </c>
      <c r="E18" s="89"/>
      <c r="F18" s="89">
        <v>171564</v>
      </c>
      <c r="G18" s="89">
        <f t="shared" si="0"/>
        <v>719358</v>
      </c>
      <c r="H18" s="89"/>
      <c r="I18" s="89">
        <v>27</v>
      </c>
      <c r="J18" s="89">
        <f t="shared" si="1"/>
        <v>93</v>
      </c>
      <c r="K18" s="89"/>
      <c r="L18" s="89">
        <v>0</v>
      </c>
      <c r="M18" s="89">
        <f t="shared" si="2"/>
        <v>0</v>
      </c>
    </row>
    <row r="19" spans="1:13" ht="13.15" customHeight="1" x14ac:dyDescent="0.2">
      <c r="A19" s="88">
        <v>37809</v>
      </c>
      <c r="B19" s="74"/>
      <c r="C19" s="89">
        <v>561</v>
      </c>
      <c r="D19" s="89">
        <f t="shared" si="0"/>
        <v>7452</v>
      </c>
      <c r="E19" s="89"/>
      <c r="F19" s="89">
        <v>119577</v>
      </c>
      <c r="G19" s="89">
        <f t="shared" si="0"/>
        <v>838935</v>
      </c>
      <c r="H19" s="89"/>
      <c r="I19" s="89">
        <v>33</v>
      </c>
      <c r="J19" s="89">
        <f t="shared" si="1"/>
        <v>126</v>
      </c>
      <c r="K19" s="89"/>
      <c r="L19" s="89">
        <v>0</v>
      </c>
      <c r="M19" s="89">
        <f t="shared" si="2"/>
        <v>0</v>
      </c>
    </row>
    <row r="20" spans="1:13" ht="13.15" customHeight="1" x14ac:dyDescent="0.2">
      <c r="A20" s="88">
        <v>37810</v>
      </c>
      <c r="B20" s="74"/>
      <c r="C20" s="89">
        <v>495</v>
      </c>
      <c r="D20" s="89">
        <f t="shared" si="0"/>
        <v>7947</v>
      </c>
      <c r="E20" s="89"/>
      <c r="F20" s="89">
        <v>120597</v>
      </c>
      <c r="G20" s="89">
        <f t="shared" si="0"/>
        <v>959532</v>
      </c>
      <c r="H20" s="89"/>
      <c r="I20" s="89">
        <v>27</v>
      </c>
      <c r="J20" s="89">
        <f t="shared" si="1"/>
        <v>153</v>
      </c>
      <c r="K20" s="89"/>
      <c r="L20" s="89">
        <v>0</v>
      </c>
      <c r="M20" s="89">
        <f t="shared" si="2"/>
        <v>0</v>
      </c>
    </row>
    <row r="21" spans="1:13" ht="13.15" customHeight="1" x14ac:dyDescent="0.2">
      <c r="A21" s="88">
        <v>37811</v>
      </c>
      <c r="B21" s="74"/>
      <c r="C21" s="89">
        <v>15</v>
      </c>
      <c r="D21" s="89">
        <f t="shared" si="0"/>
        <v>7962</v>
      </c>
      <c r="E21" s="89"/>
      <c r="F21" s="89">
        <v>-17631</v>
      </c>
      <c r="G21" s="89">
        <f t="shared" si="0"/>
        <v>941901</v>
      </c>
      <c r="H21" s="89"/>
      <c r="I21" s="89">
        <v>9</v>
      </c>
      <c r="J21" s="89">
        <f t="shared" si="1"/>
        <v>162</v>
      </c>
      <c r="K21" s="89"/>
      <c r="L21" s="89">
        <v>0</v>
      </c>
      <c r="M21" s="89">
        <f t="shared" si="2"/>
        <v>0</v>
      </c>
    </row>
    <row r="22" spans="1:13" ht="13.15" customHeight="1" x14ac:dyDescent="0.2">
      <c r="A22" s="88">
        <v>37812</v>
      </c>
      <c r="B22" s="74"/>
      <c r="C22" s="89">
        <v>51</v>
      </c>
      <c r="D22" s="89">
        <f t="shared" si="0"/>
        <v>8013</v>
      </c>
      <c r="E22" s="89"/>
      <c r="F22" s="89">
        <v>-9981</v>
      </c>
      <c r="G22" s="89">
        <f t="shared" si="0"/>
        <v>931920</v>
      </c>
      <c r="H22" s="89"/>
      <c r="I22" s="89">
        <v>-3</v>
      </c>
      <c r="J22" s="89">
        <f t="shared" si="1"/>
        <v>159</v>
      </c>
      <c r="K22" s="89"/>
      <c r="L22" s="89">
        <v>0</v>
      </c>
      <c r="M22" s="89">
        <f t="shared" si="2"/>
        <v>0</v>
      </c>
    </row>
    <row r="23" spans="1:13" ht="13.15" customHeight="1" x14ac:dyDescent="0.2">
      <c r="A23" s="88">
        <v>37813</v>
      </c>
      <c r="B23" s="74"/>
      <c r="C23" s="89">
        <v>81</v>
      </c>
      <c r="D23" s="89">
        <f t="shared" si="0"/>
        <v>8094</v>
      </c>
      <c r="E23" s="89"/>
      <c r="F23" s="89">
        <v>5376</v>
      </c>
      <c r="G23" s="89">
        <f t="shared" si="0"/>
        <v>937296</v>
      </c>
      <c r="H23" s="89"/>
      <c r="I23" s="89">
        <v>0</v>
      </c>
      <c r="J23" s="89">
        <f t="shared" si="1"/>
        <v>159</v>
      </c>
      <c r="K23" s="89"/>
      <c r="L23" s="89">
        <v>0</v>
      </c>
      <c r="M23" s="89">
        <f t="shared" si="2"/>
        <v>0</v>
      </c>
    </row>
    <row r="24" spans="1:13" ht="13.15" customHeight="1" x14ac:dyDescent="0.2">
      <c r="A24" s="88">
        <v>37814</v>
      </c>
      <c r="B24" s="74"/>
      <c r="C24" s="89">
        <v>201</v>
      </c>
      <c r="D24" s="89">
        <f t="shared" si="0"/>
        <v>8295</v>
      </c>
      <c r="E24" s="89"/>
      <c r="F24" s="89">
        <v>7296</v>
      </c>
      <c r="G24" s="89">
        <f t="shared" si="0"/>
        <v>944592</v>
      </c>
      <c r="H24" s="89"/>
      <c r="I24" s="89">
        <v>12</v>
      </c>
      <c r="J24" s="89">
        <f t="shared" si="1"/>
        <v>171</v>
      </c>
      <c r="K24" s="89"/>
      <c r="L24" s="89">
        <v>9</v>
      </c>
      <c r="M24" s="89">
        <f t="shared" si="2"/>
        <v>9</v>
      </c>
    </row>
    <row r="25" spans="1:13" ht="13.15" customHeight="1" x14ac:dyDescent="0.2">
      <c r="A25" s="88">
        <v>37815</v>
      </c>
      <c r="B25" s="74"/>
      <c r="C25" s="89">
        <v>276.33601278350136</v>
      </c>
      <c r="D25" s="89">
        <f t="shared" si="0"/>
        <v>8571.3360127835022</v>
      </c>
      <c r="E25" s="89"/>
      <c r="F25" s="89">
        <v>6471.5775284453657</v>
      </c>
      <c r="G25" s="89">
        <f t="shared" si="0"/>
        <v>951063.5775284454</v>
      </c>
      <c r="H25" s="89"/>
      <c r="I25" s="89">
        <v>12.190000000000001</v>
      </c>
      <c r="J25" s="89">
        <f t="shared" si="1"/>
        <v>183.19</v>
      </c>
      <c r="K25" s="89"/>
      <c r="L25" s="89">
        <v>10.25104216309327</v>
      </c>
      <c r="M25" s="89">
        <f t="shared" si="2"/>
        <v>19.25104216309327</v>
      </c>
    </row>
    <row r="26" spans="1:13" ht="13.15" customHeight="1" x14ac:dyDescent="0.2">
      <c r="A26" s="88">
        <v>37816</v>
      </c>
      <c r="B26" s="74"/>
      <c r="C26" s="89">
        <v>105</v>
      </c>
      <c r="D26" s="89">
        <f t="shared" si="0"/>
        <v>8676.3360127835022</v>
      </c>
      <c r="E26" s="89"/>
      <c r="F26" s="89">
        <v>15384</v>
      </c>
      <c r="G26" s="89">
        <f t="shared" si="0"/>
        <v>966447.5775284454</v>
      </c>
      <c r="H26" s="89"/>
      <c r="I26" s="89">
        <v>3</v>
      </c>
      <c r="J26" s="89">
        <f t="shared" si="1"/>
        <v>186.19</v>
      </c>
      <c r="K26" s="89"/>
      <c r="L26" s="89">
        <v>0</v>
      </c>
      <c r="M26" s="89">
        <f t="shared" si="2"/>
        <v>19.25104216309327</v>
      </c>
    </row>
    <row r="27" spans="1:13" ht="13.15" customHeight="1" x14ac:dyDescent="0.2">
      <c r="A27" s="88">
        <v>37817</v>
      </c>
      <c r="B27" s="74"/>
      <c r="C27" s="89">
        <v>-30</v>
      </c>
      <c r="D27" s="89">
        <f t="shared" si="0"/>
        <v>8646.3360127835022</v>
      </c>
      <c r="E27" s="89"/>
      <c r="F27" s="89">
        <v>18141</v>
      </c>
      <c r="G27" s="89">
        <f t="shared" si="0"/>
        <v>984588.5775284454</v>
      </c>
      <c r="H27" s="89"/>
      <c r="I27" s="89">
        <v>-6</v>
      </c>
      <c r="J27" s="89">
        <f t="shared" si="1"/>
        <v>180.19</v>
      </c>
      <c r="K27" s="89"/>
      <c r="L27" s="89">
        <v>3</v>
      </c>
      <c r="M27" s="89">
        <f t="shared" si="2"/>
        <v>22.25104216309327</v>
      </c>
    </row>
    <row r="28" spans="1:13" ht="13.15" customHeight="1" x14ac:dyDescent="0.2">
      <c r="A28" s="88">
        <v>37818</v>
      </c>
      <c r="B28" s="74"/>
      <c r="C28" s="89">
        <v>114</v>
      </c>
      <c r="D28" s="89">
        <f t="shared" si="0"/>
        <v>8760.3360127835022</v>
      </c>
      <c r="E28" s="89"/>
      <c r="F28" s="89">
        <v>25389</v>
      </c>
      <c r="G28" s="89">
        <f t="shared" si="0"/>
        <v>1009977.5775284454</v>
      </c>
      <c r="H28" s="89"/>
      <c r="I28" s="89">
        <v>3</v>
      </c>
      <c r="J28" s="89">
        <f t="shared" si="1"/>
        <v>183.19</v>
      </c>
      <c r="K28" s="89"/>
      <c r="L28" s="89">
        <v>18</v>
      </c>
      <c r="M28" s="89">
        <f t="shared" si="2"/>
        <v>40.251042163093274</v>
      </c>
    </row>
    <row r="29" spans="1:13" ht="13.15" customHeight="1" x14ac:dyDescent="0.2">
      <c r="A29" s="88">
        <v>37819</v>
      </c>
      <c r="B29" s="74"/>
      <c r="C29" s="89">
        <v>33</v>
      </c>
      <c r="D29" s="89">
        <f t="shared" si="0"/>
        <v>8793.3360127835022</v>
      </c>
      <c r="E29" s="89"/>
      <c r="F29" s="89">
        <v>17673</v>
      </c>
      <c r="G29" s="89">
        <f t="shared" si="0"/>
        <v>1027650.5775284454</v>
      </c>
      <c r="H29" s="89"/>
      <c r="I29" s="89">
        <v>3</v>
      </c>
      <c r="J29" s="89">
        <f t="shared" si="1"/>
        <v>186.19</v>
      </c>
      <c r="K29" s="89"/>
      <c r="L29" s="89">
        <v>0</v>
      </c>
      <c r="M29" s="89">
        <f t="shared" si="2"/>
        <v>40.251042163093274</v>
      </c>
    </row>
    <row r="30" spans="1:13" ht="13.15" customHeight="1" x14ac:dyDescent="0.2">
      <c r="A30" s="88">
        <v>37820</v>
      </c>
      <c r="B30" s="74"/>
      <c r="C30" s="89">
        <v>3</v>
      </c>
      <c r="D30" s="89">
        <f t="shared" si="0"/>
        <v>8796.3360127835022</v>
      </c>
      <c r="E30" s="89"/>
      <c r="F30" s="89">
        <v>17469</v>
      </c>
      <c r="G30" s="89">
        <f t="shared" si="0"/>
        <v>1045119.5775284454</v>
      </c>
      <c r="H30" s="89"/>
      <c r="I30" s="89">
        <v>9</v>
      </c>
      <c r="J30" s="89">
        <f t="shared" si="1"/>
        <v>195.19</v>
      </c>
      <c r="K30" s="89"/>
      <c r="L30" s="89">
        <v>0</v>
      </c>
      <c r="M30" s="89">
        <f t="shared" si="2"/>
        <v>40.251042163093274</v>
      </c>
    </row>
    <row r="31" spans="1:13" ht="13.15" customHeight="1" x14ac:dyDescent="0.2">
      <c r="A31" s="88">
        <v>37821</v>
      </c>
      <c r="B31" s="74"/>
      <c r="C31" s="89">
        <v>171</v>
      </c>
      <c r="D31" s="89">
        <f t="shared" si="0"/>
        <v>8967.3360127835022</v>
      </c>
      <c r="E31" s="89"/>
      <c r="F31" s="89">
        <v>152943</v>
      </c>
      <c r="G31" s="89">
        <f t="shared" si="0"/>
        <v>1198062.5775284455</v>
      </c>
      <c r="H31" s="89"/>
      <c r="I31" s="89">
        <v>9</v>
      </c>
      <c r="J31" s="89">
        <f t="shared" si="1"/>
        <v>204.19</v>
      </c>
      <c r="K31" s="89"/>
      <c r="L31" s="89">
        <v>9</v>
      </c>
      <c r="M31" s="89">
        <f t="shared" si="2"/>
        <v>49.251042163093274</v>
      </c>
    </row>
    <row r="32" spans="1:13" x14ac:dyDescent="0.2">
      <c r="A32" s="88">
        <v>37822</v>
      </c>
      <c r="B32" s="74"/>
      <c r="C32" s="89">
        <v>3</v>
      </c>
      <c r="D32" s="89">
        <f t="shared" si="0"/>
        <v>8970.3360127835022</v>
      </c>
      <c r="E32" s="89"/>
      <c r="F32" s="89">
        <v>-4026</v>
      </c>
      <c r="G32" s="89">
        <f t="shared" si="0"/>
        <v>1194036.5775284455</v>
      </c>
      <c r="H32" s="89"/>
      <c r="I32" s="91">
        <v>3</v>
      </c>
      <c r="J32" s="89">
        <f t="shared" si="1"/>
        <v>207.19</v>
      </c>
      <c r="K32" s="89"/>
      <c r="L32" s="89">
        <v>0</v>
      </c>
      <c r="M32" s="89">
        <f t="shared" si="2"/>
        <v>49.251042163093274</v>
      </c>
    </row>
    <row r="33" spans="1:13" x14ac:dyDescent="0.2">
      <c r="A33" s="88">
        <v>37823</v>
      </c>
      <c r="B33" s="74"/>
      <c r="C33" s="89">
        <v>-42</v>
      </c>
      <c r="D33" s="89">
        <f t="shared" si="0"/>
        <v>8928.3360127835022</v>
      </c>
      <c r="E33" s="89"/>
      <c r="F33" s="89">
        <v>-24744</v>
      </c>
      <c r="G33" s="89">
        <f t="shared" si="0"/>
        <v>1169292.5775284455</v>
      </c>
      <c r="H33" s="89"/>
      <c r="I33" s="92">
        <v>-3</v>
      </c>
      <c r="J33" s="89">
        <f t="shared" ref="J33:J64" si="3">J32+I33</f>
        <v>204.19</v>
      </c>
      <c r="K33" s="89"/>
      <c r="L33" s="89">
        <v>-9</v>
      </c>
      <c r="M33" s="89">
        <f t="shared" ref="M33:M64" si="4">M32+L33</f>
        <v>40.251042163093274</v>
      </c>
    </row>
    <row r="34" spans="1:13" x14ac:dyDescent="0.2">
      <c r="A34" s="88">
        <v>37824</v>
      </c>
      <c r="B34" s="74"/>
      <c r="C34" s="91">
        <v>60</v>
      </c>
      <c r="D34" s="89">
        <f t="shared" si="0"/>
        <v>8988.3360127835022</v>
      </c>
      <c r="E34" s="89"/>
      <c r="F34" s="89">
        <v>17604</v>
      </c>
      <c r="G34" s="89">
        <f t="shared" si="0"/>
        <v>1186896.5775284455</v>
      </c>
      <c r="H34" s="89"/>
      <c r="I34" s="92">
        <v>6</v>
      </c>
      <c r="J34" s="89">
        <f t="shared" si="3"/>
        <v>210.19</v>
      </c>
      <c r="K34" s="89"/>
      <c r="L34" s="89">
        <v>48</v>
      </c>
      <c r="M34" s="89">
        <f t="shared" si="4"/>
        <v>88.251042163093274</v>
      </c>
    </row>
    <row r="35" spans="1:13" x14ac:dyDescent="0.2">
      <c r="A35" s="88">
        <v>37825</v>
      </c>
      <c r="B35" s="74"/>
      <c r="C35" s="91">
        <v>165</v>
      </c>
      <c r="D35" s="89">
        <f t="shared" si="0"/>
        <v>9153.3360127835022</v>
      </c>
      <c r="E35" s="89"/>
      <c r="F35" s="89">
        <v>40377</v>
      </c>
      <c r="G35" s="89">
        <f t="shared" si="0"/>
        <v>1227273.5775284455</v>
      </c>
      <c r="H35" s="89"/>
      <c r="I35" s="92">
        <v>3</v>
      </c>
      <c r="J35" s="89">
        <f t="shared" si="3"/>
        <v>213.19</v>
      </c>
      <c r="K35" s="89"/>
      <c r="L35" s="89">
        <v>123</v>
      </c>
      <c r="M35" s="89">
        <f t="shared" si="4"/>
        <v>211.25104216309327</v>
      </c>
    </row>
    <row r="36" spans="1:13" x14ac:dyDescent="0.2">
      <c r="A36" s="88">
        <v>37826</v>
      </c>
      <c r="B36" s="74"/>
      <c r="C36" s="91">
        <v>123</v>
      </c>
      <c r="D36" s="89">
        <f t="shared" si="0"/>
        <v>9276.3360127835022</v>
      </c>
      <c r="E36" s="89"/>
      <c r="F36" s="89">
        <v>53778</v>
      </c>
      <c r="G36" s="89">
        <f t="shared" si="0"/>
        <v>1281051.5775284455</v>
      </c>
      <c r="H36" s="89"/>
      <c r="I36" s="92">
        <v>9</v>
      </c>
      <c r="J36" s="89">
        <f t="shared" si="3"/>
        <v>222.19</v>
      </c>
      <c r="K36" s="89"/>
      <c r="L36" s="89">
        <v>75</v>
      </c>
      <c r="M36" s="89">
        <f t="shared" si="4"/>
        <v>286.2510421630933</v>
      </c>
    </row>
    <row r="37" spans="1:13" x14ac:dyDescent="0.2">
      <c r="A37" s="88">
        <v>37827</v>
      </c>
      <c r="B37" s="74"/>
      <c r="C37" s="91">
        <v>72</v>
      </c>
      <c r="D37" s="89">
        <f t="shared" si="0"/>
        <v>9348.3360127835022</v>
      </c>
      <c r="E37" s="89"/>
      <c r="F37" s="89">
        <v>78831</v>
      </c>
      <c r="G37" s="89">
        <f t="shared" si="0"/>
        <v>1359882.5775284455</v>
      </c>
      <c r="H37" s="89"/>
      <c r="I37" s="92">
        <v>9</v>
      </c>
      <c r="J37" s="89">
        <f t="shared" si="3"/>
        <v>231.19</v>
      </c>
      <c r="K37" s="89"/>
      <c r="L37" s="89">
        <v>39</v>
      </c>
      <c r="M37" s="89">
        <f t="shared" si="4"/>
        <v>325.2510421630933</v>
      </c>
    </row>
    <row r="38" spans="1:13" x14ac:dyDescent="0.2">
      <c r="A38" s="88">
        <v>37828</v>
      </c>
      <c r="B38" s="74"/>
      <c r="C38" s="91">
        <v>21</v>
      </c>
      <c r="D38" s="89">
        <f t="shared" si="0"/>
        <v>9369.3360127835022</v>
      </c>
      <c r="E38" s="89"/>
      <c r="F38" s="89">
        <v>12675</v>
      </c>
      <c r="G38" s="89">
        <f t="shared" si="0"/>
        <v>1372557.5775284455</v>
      </c>
      <c r="H38" s="89"/>
      <c r="I38" s="90">
        <v>0</v>
      </c>
      <c r="J38" s="89">
        <f t="shared" si="3"/>
        <v>231.19</v>
      </c>
      <c r="K38" s="89"/>
      <c r="L38" s="90">
        <v>36</v>
      </c>
      <c r="M38" s="89">
        <f t="shared" si="4"/>
        <v>361.2510421630933</v>
      </c>
    </row>
    <row r="39" spans="1:13" x14ac:dyDescent="0.2">
      <c r="A39" s="88">
        <v>37829</v>
      </c>
      <c r="B39" s="74"/>
      <c r="C39" s="91">
        <v>15</v>
      </c>
      <c r="D39" s="89">
        <f t="shared" si="0"/>
        <v>9384.3360127835022</v>
      </c>
      <c r="E39" s="89"/>
      <c r="F39" s="90">
        <v>9846</v>
      </c>
      <c r="G39" s="89">
        <f t="shared" si="0"/>
        <v>1382403.5775284455</v>
      </c>
      <c r="H39" s="89"/>
      <c r="I39" s="90">
        <v>6</v>
      </c>
      <c r="J39" s="89">
        <f t="shared" si="3"/>
        <v>237.19</v>
      </c>
      <c r="K39" s="89"/>
      <c r="L39" s="90">
        <v>0</v>
      </c>
      <c r="M39" s="89">
        <f t="shared" si="4"/>
        <v>361.2510421630933</v>
      </c>
    </row>
    <row r="40" spans="1:13" x14ac:dyDescent="0.2">
      <c r="A40" s="88">
        <v>37830</v>
      </c>
      <c r="B40" s="74"/>
      <c r="C40" s="89">
        <v>54</v>
      </c>
      <c r="D40" s="89">
        <f t="shared" si="0"/>
        <v>9438.3360127835022</v>
      </c>
      <c r="E40" s="89"/>
      <c r="F40" s="90">
        <v>17907</v>
      </c>
      <c r="G40" s="89">
        <f t="shared" si="0"/>
        <v>1400310.5775284455</v>
      </c>
      <c r="H40" s="89"/>
      <c r="I40" s="90">
        <v>0</v>
      </c>
      <c r="J40" s="89">
        <f t="shared" si="3"/>
        <v>237.19</v>
      </c>
      <c r="K40" s="89"/>
      <c r="L40" s="90">
        <v>93</v>
      </c>
      <c r="M40" s="89">
        <f t="shared" si="4"/>
        <v>454.2510421630933</v>
      </c>
    </row>
    <row r="41" spans="1:13" x14ac:dyDescent="0.2">
      <c r="A41" s="88">
        <v>37831</v>
      </c>
      <c r="B41" s="74"/>
      <c r="C41" s="89">
        <v>-9</v>
      </c>
      <c r="D41" s="89">
        <f t="shared" si="0"/>
        <v>9429.3360127835022</v>
      </c>
      <c r="E41" s="89"/>
      <c r="F41" s="90">
        <v>12684</v>
      </c>
      <c r="G41" s="89">
        <f t="shared" si="0"/>
        <v>1412994.5775284455</v>
      </c>
      <c r="H41" s="89"/>
      <c r="I41" s="90">
        <v>-6</v>
      </c>
      <c r="J41" s="89">
        <f t="shared" si="3"/>
        <v>231.19</v>
      </c>
      <c r="K41" s="89"/>
      <c r="L41" s="90">
        <v>6</v>
      </c>
      <c r="M41" s="89">
        <f t="shared" si="4"/>
        <v>460.2510421630933</v>
      </c>
    </row>
    <row r="42" spans="1:13" x14ac:dyDescent="0.2">
      <c r="A42" s="88">
        <v>37832</v>
      </c>
      <c r="B42" s="74"/>
      <c r="C42" s="89">
        <v>6</v>
      </c>
      <c r="D42" s="89">
        <f t="shared" si="0"/>
        <v>9435.3360127835022</v>
      </c>
      <c r="E42" s="89"/>
      <c r="F42" s="90">
        <v>1881</v>
      </c>
      <c r="G42" s="89">
        <f t="shared" si="0"/>
        <v>1414875.5775284455</v>
      </c>
      <c r="H42" s="89"/>
      <c r="I42" s="90">
        <v>0</v>
      </c>
      <c r="J42" s="89">
        <f t="shared" si="3"/>
        <v>231.19</v>
      </c>
      <c r="K42" s="89"/>
      <c r="L42" s="90">
        <v>30</v>
      </c>
      <c r="M42" s="89">
        <f t="shared" si="4"/>
        <v>490.2510421630933</v>
      </c>
    </row>
    <row r="43" spans="1:13" x14ac:dyDescent="0.2">
      <c r="A43" s="88">
        <v>37833</v>
      </c>
      <c r="B43" s="74"/>
      <c r="C43" s="89">
        <v>-3</v>
      </c>
      <c r="D43" s="89">
        <f t="shared" si="0"/>
        <v>9432.3360127835022</v>
      </c>
      <c r="E43" s="89"/>
      <c r="F43" s="90">
        <v>1701</v>
      </c>
      <c r="G43" s="89">
        <f t="shared" si="0"/>
        <v>1416576.5775284455</v>
      </c>
      <c r="H43" s="89"/>
      <c r="I43" s="90">
        <v>3</v>
      </c>
      <c r="J43" s="89">
        <f t="shared" si="3"/>
        <v>234.19</v>
      </c>
      <c r="K43" s="89"/>
      <c r="L43" s="90">
        <v>72</v>
      </c>
      <c r="M43" s="89">
        <f t="shared" si="4"/>
        <v>562.2510421630933</v>
      </c>
    </row>
    <row r="44" spans="1:13" x14ac:dyDescent="0.2">
      <c r="A44" s="88">
        <v>37834</v>
      </c>
      <c r="B44" s="74"/>
      <c r="C44" s="89">
        <v>0</v>
      </c>
      <c r="D44" s="89">
        <f t="shared" si="0"/>
        <v>9432.3360127835022</v>
      </c>
      <c r="E44" s="89"/>
      <c r="F44" s="90">
        <v>975</v>
      </c>
      <c r="G44" s="89">
        <f t="shared" si="0"/>
        <v>1417551.5775284455</v>
      </c>
      <c r="H44" s="89"/>
      <c r="I44" s="90">
        <v>0</v>
      </c>
      <c r="J44" s="89">
        <f t="shared" si="3"/>
        <v>234.19</v>
      </c>
      <c r="K44" s="89"/>
      <c r="L44" s="90">
        <v>-18</v>
      </c>
      <c r="M44" s="89">
        <f t="shared" si="4"/>
        <v>544.2510421630933</v>
      </c>
    </row>
    <row r="45" spans="1:13" x14ac:dyDescent="0.2">
      <c r="A45" s="88">
        <v>37835</v>
      </c>
      <c r="B45" s="74"/>
      <c r="C45" s="89">
        <v>9</v>
      </c>
      <c r="D45" s="89">
        <f t="shared" si="0"/>
        <v>9441.3360127835022</v>
      </c>
      <c r="E45" s="89"/>
      <c r="F45" s="90">
        <v>4773</v>
      </c>
      <c r="G45" s="89">
        <f t="shared" si="0"/>
        <v>1422324.5775284455</v>
      </c>
      <c r="H45" s="89"/>
      <c r="I45" s="90">
        <v>0</v>
      </c>
      <c r="J45" s="89">
        <f t="shared" si="3"/>
        <v>234.19</v>
      </c>
      <c r="K45" s="89"/>
      <c r="L45" s="90">
        <v>72</v>
      </c>
      <c r="M45" s="89">
        <f t="shared" si="4"/>
        <v>616.2510421630933</v>
      </c>
    </row>
    <row r="46" spans="1:13" x14ac:dyDescent="0.2">
      <c r="A46" s="88">
        <v>37836</v>
      </c>
      <c r="B46" s="74"/>
      <c r="C46" s="89">
        <v>-3</v>
      </c>
      <c r="D46" s="89">
        <f t="shared" si="0"/>
        <v>9438.3360127835022</v>
      </c>
      <c r="E46" s="89"/>
      <c r="F46" s="90">
        <v>5379</v>
      </c>
      <c r="G46" s="89">
        <f t="shared" si="0"/>
        <v>1427703.5775284455</v>
      </c>
      <c r="H46" s="89"/>
      <c r="I46" s="90">
        <v>0</v>
      </c>
      <c r="J46" s="89">
        <f t="shared" si="3"/>
        <v>234.19</v>
      </c>
      <c r="K46" s="89"/>
      <c r="L46" s="90">
        <v>69</v>
      </c>
      <c r="M46" s="89">
        <f t="shared" si="4"/>
        <v>685.2510421630933</v>
      </c>
    </row>
    <row r="47" spans="1:13" x14ac:dyDescent="0.2">
      <c r="A47" s="88">
        <v>37837</v>
      </c>
      <c r="B47" s="74"/>
      <c r="C47" s="89">
        <v>12</v>
      </c>
      <c r="D47" s="89">
        <f t="shared" si="0"/>
        <v>9450.3360127835022</v>
      </c>
      <c r="E47" s="89"/>
      <c r="F47" s="90">
        <v>2217</v>
      </c>
      <c r="G47" s="89">
        <f t="shared" si="0"/>
        <v>1429920.5775284455</v>
      </c>
      <c r="H47" s="89"/>
      <c r="I47" s="90">
        <v>0</v>
      </c>
      <c r="J47" s="89">
        <f t="shared" si="3"/>
        <v>234.19</v>
      </c>
      <c r="K47" s="89"/>
      <c r="L47" s="90">
        <v>15</v>
      </c>
      <c r="M47" s="89">
        <f t="shared" si="4"/>
        <v>700.2510421630933</v>
      </c>
    </row>
    <row r="48" spans="1:13" x14ac:dyDescent="0.2">
      <c r="A48" s="88">
        <v>37838</v>
      </c>
      <c r="B48" s="74"/>
      <c r="C48" s="89">
        <v>3</v>
      </c>
      <c r="D48" s="89">
        <f t="shared" si="0"/>
        <v>9453.3360127835022</v>
      </c>
      <c r="E48" s="89"/>
      <c r="F48" s="90">
        <v>2709</v>
      </c>
      <c r="G48" s="89">
        <f t="shared" si="0"/>
        <v>1432629.5775284455</v>
      </c>
      <c r="H48" s="89"/>
      <c r="I48" s="90">
        <v>0</v>
      </c>
      <c r="J48" s="89">
        <f t="shared" si="3"/>
        <v>234.19</v>
      </c>
      <c r="K48" s="89"/>
      <c r="L48" s="90">
        <v>93</v>
      </c>
      <c r="M48" s="89">
        <f t="shared" si="4"/>
        <v>793.2510421630933</v>
      </c>
    </row>
    <row r="49" spans="1:13" x14ac:dyDescent="0.2">
      <c r="A49" s="88">
        <v>37839</v>
      </c>
      <c r="B49" s="74"/>
      <c r="C49" s="89">
        <v>3</v>
      </c>
      <c r="D49" s="89">
        <f t="shared" si="0"/>
        <v>9456.3360127835022</v>
      </c>
      <c r="E49" s="89"/>
      <c r="F49" s="90">
        <v>2649</v>
      </c>
      <c r="G49" s="89">
        <f t="shared" si="0"/>
        <v>1435278.5775284455</v>
      </c>
      <c r="H49" s="89"/>
      <c r="I49" s="90">
        <v>3</v>
      </c>
      <c r="J49" s="89">
        <f t="shared" si="3"/>
        <v>237.19</v>
      </c>
      <c r="K49" s="89"/>
      <c r="L49" s="90">
        <v>162</v>
      </c>
      <c r="M49" s="89">
        <f t="shared" si="4"/>
        <v>955.2510421630933</v>
      </c>
    </row>
    <row r="50" spans="1:13" x14ac:dyDescent="0.2">
      <c r="A50" s="88">
        <v>37840</v>
      </c>
      <c r="B50" s="74"/>
      <c r="C50" s="89">
        <v>0</v>
      </c>
      <c r="D50" s="89">
        <f t="shared" si="0"/>
        <v>9456.3360127835022</v>
      </c>
      <c r="E50" s="89"/>
      <c r="F50" s="90">
        <v>2097</v>
      </c>
      <c r="G50" s="89">
        <f t="shared" si="0"/>
        <v>1437375.5775284455</v>
      </c>
      <c r="H50" s="89"/>
      <c r="I50" s="90">
        <v>0</v>
      </c>
      <c r="J50" s="89">
        <f t="shared" si="3"/>
        <v>237.19</v>
      </c>
      <c r="K50" s="89"/>
      <c r="L50" s="90">
        <v>36</v>
      </c>
      <c r="M50" s="89">
        <f t="shared" si="4"/>
        <v>991.2510421630933</v>
      </c>
    </row>
    <row r="51" spans="1:13" x14ac:dyDescent="0.2">
      <c r="A51" s="88">
        <v>37841</v>
      </c>
      <c r="B51" s="74"/>
      <c r="C51" s="89">
        <v>0</v>
      </c>
      <c r="D51" s="89">
        <f t="shared" si="0"/>
        <v>9456.3360127835022</v>
      </c>
      <c r="E51" s="89"/>
      <c r="F51" s="90">
        <v>1848</v>
      </c>
      <c r="G51" s="89">
        <f t="shared" si="0"/>
        <v>1439223.5775284455</v>
      </c>
      <c r="H51" s="89"/>
      <c r="I51" s="90">
        <v>0</v>
      </c>
      <c r="J51" s="89">
        <f t="shared" si="3"/>
        <v>237.19</v>
      </c>
      <c r="K51" s="89"/>
      <c r="L51" s="90">
        <v>-21</v>
      </c>
      <c r="M51" s="89">
        <f t="shared" si="4"/>
        <v>970.2510421630933</v>
      </c>
    </row>
    <row r="52" spans="1:13" x14ac:dyDescent="0.2">
      <c r="A52" s="88">
        <v>37842</v>
      </c>
      <c r="B52" s="74"/>
      <c r="C52" s="89">
        <v>0</v>
      </c>
      <c r="D52" s="89">
        <f t="shared" si="0"/>
        <v>9456.3360127835022</v>
      </c>
      <c r="E52" s="89"/>
      <c r="F52" s="90">
        <v>1146</v>
      </c>
      <c r="G52" s="89">
        <f t="shared" si="0"/>
        <v>1440369.5775284455</v>
      </c>
      <c r="H52" s="89"/>
      <c r="I52" s="90">
        <v>0</v>
      </c>
      <c r="J52" s="89">
        <f t="shared" si="3"/>
        <v>237.19</v>
      </c>
      <c r="K52" s="89"/>
      <c r="L52" s="90">
        <v>-6</v>
      </c>
      <c r="M52" s="89">
        <f t="shared" si="4"/>
        <v>964.2510421630933</v>
      </c>
    </row>
    <row r="53" spans="1:13" x14ac:dyDescent="0.2">
      <c r="A53" s="88">
        <v>37843</v>
      </c>
      <c r="B53" s="74"/>
      <c r="C53" s="89">
        <v>0</v>
      </c>
      <c r="D53" s="89">
        <f t="shared" si="0"/>
        <v>9456.3360127835022</v>
      </c>
      <c r="E53" s="89"/>
      <c r="F53" s="90">
        <v>984</v>
      </c>
      <c r="G53" s="89">
        <f t="shared" si="0"/>
        <v>1441353.5775284455</v>
      </c>
      <c r="H53" s="89"/>
      <c r="I53" s="90">
        <v>0</v>
      </c>
      <c r="J53" s="89">
        <f t="shared" si="3"/>
        <v>237.19</v>
      </c>
      <c r="K53" s="89"/>
      <c r="L53" s="90">
        <v>81</v>
      </c>
      <c r="M53" s="89">
        <f t="shared" si="4"/>
        <v>1045.2510421630932</v>
      </c>
    </row>
    <row r="54" spans="1:13" x14ac:dyDescent="0.2">
      <c r="A54" s="88">
        <v>37844</v>
      </c>
      <c r="B54" s="74"/>
      <c r="C54" s="89">
        <v>0</v>
      </c>
      <c r="D54" s="89">
        <f t="shared" si="0"/>
        <v>9456.3360127835022</v>
      </c>
      <c r="E54" s="89"/>
      <c r="F54" s="90">
        <v>1143</v>
      </c>
      <c r="G54" s="89">
        <f t="shared" si="0"/>
        <v>1442496.5775284455</v>
      </c>
      <c r="H54" s="89"/>
      <c r="I54" s="90">
        <v>0</v>
      </c>
      <c r="J54" s="89">
        <f t="shared" si="3"/>
        <v>237.19</v>
      </c>
      <c r="K54" s="89"/>
      <c r="L54" s="90">
        <v>387</v>
      </c>
      <c r="M54" s="89">
        <f t="shared" si="4"/>
        <v>1432.2510421630932</v>
      </c>
    </row>
    <row r="55" spans="1:13" x14ac:dyDescent="0.2">
      <c r="A55" s="88">
        <v>37845</v>
      </c>
      <c r="B55" s="74"/>
      <c r="C55" s="89">
        <v>3</v>
      </c>
      <c r="D55" s="89">
        <f t="shared" si="0"/>
        <v>9459.3360127835022</v>
      </c>
      <c r="E55" s="89"/>
      <c r="F55" s="90">
        <v>540</v>
      </c>
      <c r="G55" s="89">
        <f t="shared" si="0"/>
        <v>1443036.5775284455</v>
      </c>
      <c r="H55" s="89"/>
      <c r="I55" s="90">
        <v>0</v>
      </c>
      <c r="J55" s="89">
        <f t="shared" si="3"/>
        <v>237.19</v>
      </c>
      <c r="K55" s="89"/>
      <c r="L55" s="90">
        <v>117</v>
      </c>
      <c r="M55" s="89">
        <f t="shared" si="4"/>
        <v>1549.2510421630932</v>
      </c>
    </row>
    <row r="56" spans="1:13" x14ac:dyDescent="0.2">
      <c r="A56" s="88">
        <v>37846</v>
      </c>
      <c r="B56" s="74"/>
      <c r="C56" s="89">
        <v>6</v>
      </c>
      <c r="D56" s="89">
        <f t="shared" si="0"/>
        <v>9465.3360127835022</v>
      </c>
      <c r="E56" s="89"/>
      <c r="F56" s="90">
        <v>417</v>
      </c>
      <c r="G56" s="89">
        <f t="shared" si="0"/>
        <v>1443453.5775284455</v>
      </c>
      <c r="H56" s="89"/>
      <c r="I56" s="90">
        <v>0</v>
      </c>
      <c r="J56" s="89">
        <f t="shared" si="3"/>
        <v>237.19</v>
      </c>
      <c r="K56" s="89"/>
      <c r="L56" s="90">
        <v>240</v>
      </c>
      <c r="M56" s="89">
        <f t="shared" si="4"/>
        <v>1789.2510421630932</v>
      </c>
    </row>
    <row r="57" spans="1:13" x14ac:dyDescent="0.2">
      <c r="A57" s="88">
        <v>37847</v>
      </c>
      <c r="B57" s="74"/>
      <c r="C57" s="89">
        <v>0</v>
      </c>
      <c r="D57" s="89">
        <f t="shared" si="0"/>
        <v>9465.3360127835022</v>
      </c>
      <c r="E57" s="89"/>
      <c r="F57" s="90">
        <v>294</v>
      </c>
      <c r="G57" s="89">
        <f t="shared" si="0"/>
        <v>1443747.5775284455</v>
      </c>
      <c r="H57" s="89"/>
      <c r="I57" s="90">
        <v>0</v>
      </c>
      <c r="J57" s="89">
        <f t="shared" si="3"/>
        <v>237.19</v>
      </c>
      <c r="K57" s="89"/>
      <c r="L57" s="90">
        <v>1050</v>
      </c>
      <c r="M57" s="89">
        <f t="shared" si="4"/>
        <v>2839.2510421630932</v>
      </c>
    </row>
    <row r="58" spans="1:13" x14ac:dyDescent="0.2">
      <c r="A58" s="88">
        <v>37848</v>
      </c>
      <c r="B58" s="74"/>
      <c r="C58" s="89">
        <v>3</v>
      </c>
      <c r="D58" s="89">
        <f t="shared" si="0"/>
        <v>9468.3360127835022</v>
      </c>
      <c r="E58" s="89"/>
      <c r="F58" s="90">
        <v>171</v>
      </c>
      <c r="G58" s="89">
        <f t="shared" si="0"/>
        <v>1443918.5775284455</v>
      </c>
      <c r="H58" s="89"/>
      <c r="I58" s="90">
        <v>0</v>
      </c>
      <c r="J58" s="89">
        <f t="shared" si="3"/>
        <v>237.19</v>
      </c>
      <c r="K58" s="89"/>
      <c r="L58" s="90">
        <v>1347</v>
      </c>
      <c r="M58" s="89">
        <f t="shared" si="4"/>
        <v>4186.2510421630932</v>
      </c>
    </row>
    <row r="59" spans="1:13" x14ac:dyDescent="0.2">
      <c r="A59" s="88">
        <v>37849</v>
      </c>
      <c r="B59" s="74"/>
      <c r="C59" s="89">
        <v>0</v>
      </c>
      <c r="D59" s="89">
        <f t="shared" si="0"/>
        <v>9468.3360127835022</v>
      </c>
      <c r="E59" s="89"/>
      <c r="F59" s="90">
        <v>24</v>
      </c>
      <c r="G59" s="89">
        <f t="shared" si="0"/>
        <v>1443942.5775284455</v>
      </c>
      <c r="H59" s="89"/>
      <c r="I59" s="90">
        <v>0</v>
      </c>
      <c r="J59" s="89">
        <f t="shared" si="3"/>
        <v>237.19</v>
      </c>
      <c r="K59" s="89"/>
      <c r="L59" s="90">
        <v>105</v>
      </c>
      <c r="M59" s="89">
        <f t="shared" si="4"/>
        <v>4291.2510421630932</v>
      </c>
    </row>
    <row r="60" spans="1:13" x14ac:dyDescent="0.2">
      <c r="A60" s="88">
        <v>37850</v>
      </c>
      <c r="B60" s="74"/>
      <c r="C60" s="89">
        <v>0</v>
      </c>
      <c r="D60" s="89">
        <f t="shared" si="0"/>
        <v>9468.3360127835022</v>
      </c>
      <c r="E60" s="89"/>
      <c r="F60" s="90">
        <v>36</v>
      </c>
      <c r="G60" s="89">
        <f t="shared" si="0"/>
        <v>1443978.5775284455</v>
      </c>
      <c r="H60" s="89"/>
      <c r="I60" s="90">
        <v>0</v>
      </c>
      <c r="J60" s="89">
        <f t="shared" si="3"/>
        <v>237.19</v>
      </c>
      <c r="K60" s="89"/>
      <c r="L60" s="90">
        <v>345</v>
      </c>
      <c r="M60" s="89">
        <f t="shared" si="4"/>
        <v>4636.2510421630932</v>
      </c>
    </row>
    <row r="61" spans="1:13" x14ac:dyDescent="0.2">
      <c r="A61" s="88">
        <v>37851</v>
      </c>
      <c r="B61" s="74"/>
      <c r="C61" s="89">
        <v>0</v>
      </c>
      <c r="D61" s="89">
        <f t="shared" si="0"/>
        <v>9468.3360127835022</v>
      </c>
      <c r="E61" s="89"/>
      <c r="F61" s="90">
        <v>48</v>
      </c>
      <c r="G61" s="89">
        <f t="shared" si="0"/>
        <v>1444026.5775284455</v>
      </c>
      <c r="H61" s="89"/>
      <c r="I61" s="90">
        <v>0</v>
      </c>
      <c r="J61" s="89">
        <f t="shared" si="3"/>
        <v>237.19</v>
      </c>
      <c r="K61" s="89"/>
      <c r="L61" s="90">
        <v>1224</v>
      </c>
      <c r="M61" s="89">
        <f t="shared" si="4"/>
        <v>5860.2510421630932</v>
      </c>
    </row>
    <row r="62" spans="1:13" x14ac:dyDescent="0.2">
      <c r="A62" s="88">
        <v>37852</v>
      </c>
      <c r="B62" s="74"/>
      <c r="C62" s="89">
        <v>3</v>
      </c>
      <c r="D62" s="89">
        <f t="shared" si="0"/>
        <v>9471.3360127835022</v>
      </c>
      <c r="E62" s="89"/>
      <c r="F62" s="90">
        <v>33</v>
      </c>
      <c r="G62" s="89">
        <f t="shared" si="0"/>
        <v>1444059.5775284455</v>
      </c>
      <c r="H62" s="89"/>
      <c r="I62" s="90">
        <v>0</v>
      </c>
      <c r="J62" s="89">
        <f t="shared" si="3"/>
        <v>237.19</v>
      </c>
      <c r="K62" s="89"/>
      <c r="L62" s="90">
        <v>243</v>
      </c>
      <c r="M62" s="89">
        <f t="shared" si="4"/>
        <v>6103.2510421630932</v>
      </c>
    </row>
    <row r="63" spans="1:13" x14ac:dyDescent="0.2">
      <c r="A63" s="88">
        <v>37853</v>
      </c>
      <c r="B63" s="74"/>
      <c r="C63" s="89">
        <v>0</v>
      </c>
      <c r="D63" s="89">
        <f t="shared" si="0"/>
        <v>9471.3360127835022</v>
      </c>
      <c r="E63" s="89"/>
      <c r="F63" s="90">
        <v>15</v>
      </c>
      <c r="G63" s="89">
        <f t="shared" si="0"/>
        <v>1444074.5775284455</v>
      </c>
      <c r="H63" s="89"/>
      <c r="I63" s="90">
        <v>0</v>
      </c>
      <c r="J63" s="89">
        <f t="shared" si="3"/>
        <v>237.19</v>
      </c>
      <c r="K63" s="89"/>
      <c r="L63" s="90">
        <v>51</v>
      </c>
      <c r="M63" s="89">
        <f t="shared" si="4"/>
        <v>6154.2510421630932</v>
      </c>
    </row>
    <row r="64" spans="1:13" x14ac:dyDescent="0.2">
      <c r="A64" s="88">
        <v>37854</v>
      </c>
      <c r="B64" s="74"/>
      <c r="C64" s="89">
        <v>0</v>
      </c>
      <c r="D64" s="89">
        <f t="shared" si="0"/>
        <v>9471.3360127835022</v>
      </c>
      <c r="E64" s="89"/>
      <c r="F64" s="90">
        <v>6</v>
      </c>
      <c r="G64" s="89">
        <f t="shared" si="0"/>
        <v>1444080.5775284455</v>
      </c>
      <c r="H64" s="89"/>
      <c r="I64" s="90">
        <v>0</v>
      </c>
      <c r="J64" s="89">
        <f t="shared" si="3"/>
        <v>237.19</v>
      </c>
      <c r="K64" s="89"/>
      <c r="L64" s="90">
        <v>69</v>
      </c>
      <c r="M64" s="89">
        <f t="shared" si="4"/>
        <v>6223.2510421630932</v>
      </c>
    </row>
    <row r="65" spans="1:13" x14ac:dyDescent="0.2">
      <c r="A65" s="88">
        <v>37855</v>
      </c>
      <c r="B65" s="74"/>
      <c r="C65" s="89">
        <v>0</v>
      </c>
      <c r="D65" s="89">
        <f t="shared" si="0"/>
        <v>9471.3360127835022</v>
      </c>
      <c r="E65" s="89"/>
      <c r="F65" s="90">
        <v>15</v>
      </c>
      <c r="G65" s="89">
        <f t="shared" si="0"/>
        <v>1444095.5775284455</v>
      </c>
      <c r="H65" s="89"/>
      <c r="I65" s="90">
        <v>0</v>
      </c>
      <c r="J65" s="89">
        <f t="shared" ref="J65:J81" si="5">J64+I65</f>
        <v>237.19</v>
      </c>
      <c r="K65" s="89"/>
      <c r="L65" s="90">
        <v>666</v>
      </c>
      <c r="M65" s="89">
        <f t="shared" ref="M65:M81" si="6">M64+L65</f>
        <v>6889.2510421630932</v>
      </c>
    </row>
    <row r="66" spans="1:13" x14ac:dyDescent="0.2">
      <c r="A66" s="88">
        <v>37856</v>
      </c>
      <c r="B66" s="74"/>
      <c r="C66" s="89">
        <v>0</v>
      </c>
      <c r="D66" s="89">
        <f t="shared" ref="D66:D81" si="7">C66+D65</f>
        <v>9471.3360127835022</v>
      </c>
      <c r="E66" s="89"/>
      <c r="F66" s="90">
        <v>6</v>
      </c>
      <c r="G66" s="89">
        <f t="shared" ref="G66:G81" si="8">F66+G65</f>
        <v>1444101.5775284455</v>
      </c>
      <c r="H66" s="89"/>
      <c r="I66" s="90">
        <v>0</v>
      </c>
      <c r="J66" s="89">
        <f t="shared" si="5"/>
        <v>237.19</v>
      </c>
      <c r="K66" s="89"/>
      <c r="L66" s="90">
        <v>729</v>
      </c>
      <c r="M66" s="89">
        <f t="shared" si="6"/>
        <v>7618.2510421630932</v>
      </c>
    </row>
    <row r="67" spans="1:13" x14ac:dyDescent="0.2">
      <c r="A67" s="88">
        <v>37857</v>
      </c>
      <c r="B67" s="74"/>
      <c r="C67" s="89">
        <v>3</v>
      </c>
      <c r="D67" s="89">
        <f t="shared" si="7"/>
        <v>9474.3360127835022</v>
      </c>
      <c r="E67" s="89"/>
      <c r="F67" s="90">
        <v>21</v>
      </c>
      <c r="G67" s="89">
        <f t="shared" si="8"/>
        <v>1444122.5775284455</v>
      </c>
      <c r="H67" s="89"/>
      <c r="I67" s="90">
        <v>0</v>
      </c>
      <c r="J67" s="89">
        <f t="shared" si="5"/>
        <v>237.19</v>
      </c>
      <c r="K67" s="89"/>
      <c r="L67" s="90">
        <v>462</v>
      </c>
      <c r="M67" s="89">
        <f t="shared" si="6"/>
        <v>8080.2510421630932</v>
      </c>
    </row>
    <row r="68" spans="1:13" x14ac:dyDescent="0.2">
      <c r="A68" s="88">
        <v>37858</v>
      </c>
      <c r="B68" s="74"/>
      <c r="C68" s="89">
        <v>0</v>
      </c>
      <c r="D68" s="89">
        <f t="shared" si="7"/>
        <v>9474.3360127835022</v>
      </c>
      <c r="E68" s="89"/>
      <c r="F68" s="90">
        <v>9</v>
      </c>
      <c r="G68" s="89">
        <f t="shared" si="8"/>
        <v>1444131.5775284455</v>
      </c>
      <c r="H68" s="89"/>
      <c r="I68" s="90">
        <v>0</v>
      </c>
      <c r="J68" s="89">
        <f t="shared" si="5"/>
        <v>237.19</v>
      </c>
      <c r="K68" s="89"/>
      <c r="L68" s="90">
        <v>147</v>
      </c>
      <c r="M68" s="89">
        <f t="shared" si="6"/>
        <v>8227.2510421630941</v>
      </c>
    </row>
    <row r="69" spans="1:13" x14ac:dyDescent="0.2">
      <c r="A69" s="88">
        <v>37859</v>
      </c>
      <c r="B69" s="74"/>
      <c r="C69" s="89">
        <v>0</v>
      </c>
      <c r="D69" s="89">
        <f t="shared" si="7"/>
        <v>9474.3360127835022</v>
      </c>
      <c r="E69" s="89"/>
      <c r="F69" s="90">
        <v>9</v>
      </c>
      <c r="G69" s="89">
        <f t="shared" si="8"/>
        <v>1444140.5775284455</v>
      </c>
      <c r="H69" s="89"/>
      <c r="I69" s="90">
        <v>0</v>
      </c>
      <c r="J69" s="89">
        <f t="shared" si="5"/>
        <v>237.19</v>
      </c>
      <c r="K69" s="89"/>
      <c r="L69" s="90">
        <v>-39</v>
      </c>
      <c r="M69" s="89">
        <f t="shared" si="6"/>
        <v>8188.2510421630941</v>
      </c>
    </row>
    <row r="70" spans="1:13" x14ac:dyDescent="0.2">
      <c r="A70" s="88">
        <v>37860</v>
      </c>
      <c r="B70" s="74"/>
      <c r="C70" s="89">
        <v>3</v>
      </c>
      <c r="D70" s="89">
        <f t="shared" si="7"/>
        <v>9477.3360127835022</v>
      </c>
      <c r="E70" s="89"/>
      <c r="F70" s="90">
        <v>6</v>
      </c>
      <c r="G70" s="89">
        <f t="shared" si="8"/>
        <v>1444146.5775284455</v>
      </c>
      <c r="H70" s="89"/>
      <c r="I70" s="90">
        <v>0</v>
      </c>
      <c r="J70" s="89">
        <f t="shared" si="5"/>
        <v>237.19</v>
      </c>
      <c r="K70" s="89"/>
      <c r="L70" s="90">
        <v>15</v>
      </c>
      <c r="M70" s="89">
        <f t="shared" si="6"/>
        <v>8203.2510421630941</v>
      </c>
    </row>
    <row r="71" spans="1:13" x14ac:dyDescent="0.2">
      <c r="A71" s="88">
        <v>37861</v>
      </c>
      <c r="B71" s="74"/>
      <c r="C71" s="89">
        <v>0</v>
      </c>
      <c r="D71" s="89">
        <f t="shared" si="7"/>
        <v>9477.3360127835022</v>
      </c>
      <c r="E71" s="89"/>
      <c r="F71" s="90">
        <v>9</v>
      </c>
      <c r="G71" s="89">
        <f t="shared" si="8"/>
        <v>1444155.5775284455</v>
      </c>
      <c r="H71" s="89"/>
      <c r="I71" s="90">
        <v>0</v>
      </c>
      <c r="J71" s="89">
        <f t="shared" si="5"/>
        <v>237.19</v>
      </c>
      <c r="K71" s="89"/>
      <c r="L71" s="90">
        <v>486</v>
      </c>
      <c r="M71" s="89">
        <f t="shared" si="6"/>
        <v>8689.2510421630941</v>
      </c>
    </row>
    <row r="72" spans="1:13" x14ac:dyDescent="0.2">
      <c r="A72" s="88">
        <v>37862</v>
      </c>
      <c r="B72" s="74"/>
      <c r="C72" s="89">
        <v>3</v>
      </c>
      <c r="D72" s="89">
        <f t="shared" si="7"/>
        <v>9480.3360127835022</v>
      </c>
      <c r="E72" s="89"/>
      <c r="F72" s="90">
        <v>6</v>
      </c>
      <c r="G72" s="89">
        <f t="shared" si="8"/>
        <v>1444161.5775284455</v>
      </c>
      <c r="H72" s="89"/>
      <c r="I72" s="90">
        <v>0</v>
      </c>
      <c r="J72" s="89">
        <f t="shared" si="5"/>
        <v>237.19</v>
      </c>
      <c r="K72" s="89"/>
      <c r="L72" s="90">
        <v>477</v>
      </c>
      <c r="M72" s="89">
        <f t="shared" si="6"/>
        <v>9166.2510421630941</v>
      </c>
    </row>
    <row r="73" spans="1:13" x14ac:dyDescent="0.2">
      <c r="A73" s="88">
        <v>37863</v>
      </c>
      <c r="B73" s="74"/>
      <c r="C73" s="89">
        <v>3</v>
      </c>
      <c r="D73" s="89">
        <f t="shared" si="7"/>
        <v>9483.3360127835022</v>
      </c>
      <c r="E73" s="89"/>
      <c r="F73" s="90">
        <v>6</v>
      </c>
      <c r="G73" s="89">
        <f t="shared" si="8"/>
        <v>1444167.5775284455</v>
      </c>
      <c r="H73" s="89"/>
      <c r="I73" s="90">
        <v>0</v>
      </c>
      <c r="J73" s="89">
        <f t="shared" si="5"/>
        <v>237.19</v>
      </c>
      <c r="K73" s="89"/>
      <c r="L73" s="90">
        <v>261</v>
      </c>
      <c r="M73" s="89">
        <f t="shared" si="6"/>
        <v>9427.2510421630941</v>
      </c>
    </row>
    <row r="74" spans="1:13" x14ac:dyDescent="0.2">
      <c r="A74" s="88">
        <v>37864</v>
      </c>
      <c r="B74" s="74"/>
      <c r="C74" s="89">
        <v>0</v>
      </c>
      <c r="D74" s="89">
        <f t="shared" si="7"/>
        <v>9483.3360127835022</v>
      </c>
      <c r="E74" s="89"/>
      <c r="F74" s="90">
        <v>12</v>
      </c>
      <c r="G74" s="89">
        <f t="shared" si="8"/>
        <v>1444179.5775284455</v>
      </c>
      <c r="H74" s="89"/>
      <c r="I74" s="90">
        <v>0</v>
      </c>
      <c r="J74" s="89">
        <f t="shared" si="5"/>
        <v>237.19</v>
      </c>
      <c r="K74" s="89"/>
      <c r="L74" s="90">
        <v>330</v>
      </c>
      <c r="M74" s="89">
        <f t="shared" si="6"/>
        <v>9757.2510421630941</v>
      </c>
    </row>
    <row r="75" spans="1:13" x14ac:dyDescent="0.2">
      <c r="A75" s="88">
        <v>37865</v>
      </c>
      <c r="B75" s="74"/>
      <c r="C75" s="89">
        <v>0</v>
      </c>
      <c r="D75" s="89">
        <f t="shared" si="7"/>
        <v>9483.3360127835022</v>
      </c>
      <c r="E75" s="89"/>
      <c r="F75" s="90">
        <v>3</v>
      </c>
      <c r="G75" s="89">
        <f t="shared" si="8"/>
        <v>1444182.5775284455</v>
      </c>
      <c r="H75" s="89"/>
      <c r="I75" s="90">
        <v>0</v>
      </c>
      <c r="J75" s="89">
        <f t="shared" si="5"/>
        <v>237.19</v>
      </c>
      <c r="K75" s="89"/>
      <c r="L75" s="90">
        <v>330</v>
      </c>
      <c r="M75" s="89">
        <f t="shared" si="6"/>
        <v>10087.251042163094</v>
      </c>
    </row>
    <row r="76" spans="1:13" x14ac:dyDescent="0.2">
      <c r="A76" s="88">
        <v>37866</v>
      </c>
      <c r="B76" s="74"/>
      <c r="C76" s="89">
        <v>0</v>
      </c>
      <c r="D76" s="89">
        <f t="shared" si="7"/>
        <v>9483.3360127835022</v>
      </c>
      <c r="E76" s="89"/>
      <c r="F76" s="90">
        <v>3</v>
      </c>
      <c r="G76" s="89">
        <f t="shared" si="8"/>
        <v>1444185.5775284455</v>
      </c>
      <c r="H76" s="89"/>
      <c r="I76" s="90">
        <v>0</v>
      </c>
      <c r="J76" s="89">
        <f t="shared" si="5"/>
        <v>237.19</v>
      </c>
      <c r="K76" s="89"/>
      <c r="L76" s="90">
        <v>54</v>
      </c>
      <c r="M76" s="89">
        <f t="shared" si="6"/>
        <v>10141.251042163094</v>
      </c>
    </row>
    <row r="77" spans="1:13" x14ac:dyDescent="0.2">
      <c r="A77" s="88">
        <v>37867</v>
      </c>
      <c r="B77" s="74"/>
      <c r="C77" s="89">
        <v>0</v>
      </c>
      <c r="D77" s="89">
        <f t="shared" si="7"/>
        <v>9483.3360127835022</v>
      </c>
      <c r="E77" s="89"/>
      <c r="F77" s="90">
        <v>9</v>
      </c>
      <c r="G77" s="89">
        <f t="shared" si="8"/>
        <v>1444194.5775284455</v>
      </c>
      <c r="H77" s="89"/>
      <c r="I77" s="93">
        <v>0</v>
      </c>
      <c r="J77" s="89">
        <f t="shared" si="5"/>
        <v>237.19</v>
      </c>
      <c r="K77" s="89"/>
      <c r="L77" s="93">
        <v>81</v>
      </c>
      <c r="M77" s="89">
        <f t="shared" si="6"/>
        <v>10222.251042163094</v>
      </c>
    </row>
    <row r="78" spans="1:13" x14ac:dyDescent="0.2">
      <c r="A78" s="88">
        <v>37868</v>
      </c>
      <c r="B78" s="74"/>
      <c r="C78" s="89">
        <v>0</v>
      </c>
      <c r="D78" s="89">
        <f t="shared" si="7"/>
        <v>9483.3360127835022</v>
      </c>
      <c r="E78" s="89"/>
      <c r="F78" s="93">
        <v>9</v>
      </c>
      <c r="G78" s="89">
        <f t="shared" si="8"/>
        <v>1444203.5775284455</v>
      </c>
      <c r="H78" s="89"/>
      <c r="I78" s="90">
        <v>0</v>
      </c>
      <c r="J78" s="89">
        <f t="shared" si="5"/>
        <v>237.19</v>
      </c>
      <c r="K78" s="89"/>
      <c r="L78" s="90">
        <v>96</v>
      </c>
      <c r="M78" s="89">
        <f t="shared" si="6"/>
        <v>10318.251042163094</v>
      </c>
    </row>
    <row r="79" spans="1:13" x14ac:dyDescent="0.2">
      <c r="A79" s="88">
        <v>37869</v>
      </c>
      <c r="B79" s="74"/>
      <c r="C79" s="91">
        <v>0</v>
      </c>
      <c r="D79" s="89">
        <f t="shared" si="7"/>
        <v>9483.3360127835022</v>
      </c>
      <c r="E79" s="89"/>
      <c r="F79" s="90">
        <v>3</v>
      </c>
      <c r="G79" s="89">
        <f t="shared" si="8"/>
        <v>1444206.5775284455</v>
      </c>
      <c r="H79" s="89"/>
      <c r="I79" s="90">
        <v>0</v>
      </c>
      <c r="J79" s="89">
        <f t="shared" si="5"/>
        <v>237.19</v>
      </c>
      <c r="K79" s="89"/>
      <c r="L79" s="90">
        <v>63</v>
      </c>
      <c r="M79" s="89">
        <f t="shared" si="6"/>
        <v>10381.251042163094</v>
      </c>
    </row>
    <row r="80" spans="1:13" x14ac:dyDescent="0.2">
      <c r="A80" s="88">
        <v>37870</v>
      </c>
      <c r="B80" s="74"/>
      <c r="C80" s="90">
        <v>0</v>
      </c>
      <c r="D80" s="89">
        <f t="shared" si="7"/>
        <v>9483.3360127835022</v>
      </c>
      <c r="E80" s="89"/>
      <c r="F80" s="90">
        <v>3</v>
      </c>
      <c r="G80" s="89">
        <f t="shared" si="8"/>
        <v>1444209.5775284455</v>
      </c>
      <c r="H80" s="89"/>
      <c r="I80" s="90">
        <v>0</v>
      </c>
      <c r="J80" s="89">
        <f t="shared" si="5"/>
        <v>237.19</v>
      </c>
      <c r="K80" s="89"/>
      <c r="L80" s="90">
        <v>30</v>
      </c>
      <c r="M80" s="89">
        <f t="shared" si="6"/>
        <v>10411.251042163094</v>
      </c>
    </row>
    <row r="81" spans="1:13" x14ac:dyDescent="0.2">
      <c r="A81" s="94">
        <v>37871</v>
      </c>
      <c r="B81" s="207"/>
      <c r="C81" s="96">
        <v>0</v>
      </c>
      <c r="D81" s="95">
        <f t="shared" si="7"/>
        <v>9483.3360127835022</v>
      </c>
      <c r="E81" s="95"/>
      <c r="F81" s="96">
        <v>3</v>
      </c>
      <c r="G81" s="95">
        <f t="shared" si="8"/>
        <v>1444212.5775284455</v>
      </c>
      <c r="H81" s="95"/>
      <c r="I81" s="96">
        <v>0</v>
      </c>
      <c r="J81" s="95">
        <f t="shared" si="5"/>
        <v>237.19</v>
      </c>
      <c r="K81" s="95"/>
      <c r="L81" s="96">
        <v>51</v>
      </c>
      <c r="M81" s="95">
        <f t="shared" si="6"/>
        <v>10462.251042163094</v>
      </c>
    </row>
    <row r="82" spans="1:13" x14ac:dyDescent="0.2">
      <c r="A82" s="54" t="s">
        <v>24</v>
      </c>
      <c r="B82" s="54"/>
      <c r="C82" s="90">
        <f>SUM(C5:C81)</f>
        <v>9483.3360127835022</v>
      </c>
      <c r="F82" s="90">
        <f>SUM(F5:F81)</f>
        <v>1444212.5775284455</v>
      </c>
      <c r="I82" s="90">
        <f>SUM(I5:I81)</f>
        <v>237.19</v>
      </c>
      <c r="L82" s="90">
        <f>SUM(L5:L81)</f>
        <v>10462.251042163094</v>
      </c>
    </row>
  </sheetData>
  <phoneticPr fontId="5" type="noConversion"/>
  <pageMargins left="1.04" right="0.75" top="1" bottom="0.5" header="0.5" footer="0.5"/>
  <pageSetup scale="58" firstPageNumber="6" orientation="portrait" useFirstPageNumber="1" r:id="rId1"/>
  <headerFooter alignWithMargins="0">
    <oddFooter>&amp;C6</oddFooter>
  </headerFooter>
  <ignoredErrors>
    <ignoredError sqref="F82 C82:D82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A91"/>
  <sheetViews>
    <sheetView topLeftCell="A22" zoomScale="75" zoomScaleNormal="75" workbookViewId="0">
      <selection activeCell="V95" sqref="V95"/>
    </sheetView>
  </sheetViews>
  <sheetFormatPr defaultColWidth="7.7109375" defaultRowHeight="15" x14ac:dyDescent="0.25"/>
  <cols>
    <col min="1" max="1" width="7.7109375" style="147"/>
    <col min="2" max="2" width="9.140625" style="147" customWidth="1"/>
    <col min="3" max="3" width="9.28515625" style="147" customWidth="1"/>
    <col min="4" max="22" width="7.7109375" style="147"/>
    <col min="23" max="25" width="8.7109375" style="147" bestFit="1" customWidth="1"/>
    <col min="26" max="26" width="2.7109375" style="147" customWidth="1"/>
    <col min="27" max="27" width="9.28515625" style="146" bestFit="1" customWidth="1"/>
    <col min="28" max="16384" width="7.7109375" style="146"/>
  </cols>
  <sheetData>
    <row r="1" spans="1:27" x14ac:dyDescent="0.25">
      <c r="A1" s="147" t="s">
        <v>164</v>
      </c>
    </row>
    <row r="3" spans="1:27" x14ac:dyDescent="0.25">
      <c r="B3" s="147" t="s">
        <v>148</v>
      </c>
      <c r="C3" s="147" t="s">
        <v>148</v>
      </c>
      <c r="D3" s="147" t="s">
        <v>148</v>
      </c>
      <c r="E3" s="147" t="s">
        <v>148</v>
      </c>
      <c r="F3" s="147" t="s">
        <v>148</v>
      </c>
      <c r="G3" s="147" t="s">
        <v>148</v>
      </c>
      <c r="H3" s="147" t="s">
        <v>148</v>
      </c>
      <c r="I3" s="147" t="s">
        <v>148</v>
      </c>
      <c r="J3" s="147" t="s">
        <v>148</v>
      </c>
      <c r="K3" s="147" t="s">
        <v>148</v>
      </c>
      <c r="L3" s="147" t="s">
        <v>148</v>
      </c>
      <c r="M3" s="147" t="s">
        <v>148</v>
      </c>
      <c r="N3" s="147" t="s">
        <v>148</v>
      </c>
      <c r="O3" s="147" t="s">
        <v>148</v>
      </c>
      <c r="P3" s="147" t="s">
        <v>148</v>
      </c>
      <c r="Q3" s="147" t="s">
        <v>148</v>
      </c>
      <c r="R3" s="147" t="s">
        <v>148</v>
      </c>
      <c r="S3" s="147" t="s">
        <v>148</v>
      </c>
      <c r="T3" s="147" t="s">
        <v>148</v>
      </c>
      <c r="U3" s="147" t="s">
        <v>148</v>
      </c>
      <c r="V3" s="147" t="s">
        <v>148</v>
      </c>
      <c r="W3" s="147" t="s">
        <v>148</v>
      </c>
      <c r="X3" s="147" t="s">
        <v>148</v>
      </c>
      <c r="Y3" s="147" t="s">
        <v>148</v>
      </c>
    </row>
    <row r="4" spans="1:27" x14ac:dyDescent="0.25">
      <c r="A4" s="147" t="s">
        <v>5</v>
      </c>
      <c r="B4" s="147" t="s">
        <v>6</v>
      </c>
      <c r="C4" s="147" t="s">
        <v>7</v>
      </c>
      <c r="D4" s="147" t="s">
        <v>8</v>
      </c>
      <c r="E4" s="147" t="s">
        <v>9</v>
      </c>
      <c r="F4" s="147" t="s">
        <v>10</v>
      </c>
      <c r="G4" s="147" t="s">
        <v>11</v>
      </c>
      <c r="H4" s="147" t="s">
        <v>33</v>
      </c>
      <c r="I4" s="147" t="s">
        <v>34</v>
      </c>
      <c r="J4" s="147" t="s">
        <v>35</v>
      </c>
      <c r="K4" s="147" t="s">
        <v>36</v>
      </c>
      <c r="L4" s="147" t="s">
        <v>37</v>
      </c>
      <c r="M4" s="147" t="s">
        <v>38</v>
      </c>
      <c r="N4" s="147" t="s">
        <v>12</v>
      </c>
      <c r="O4" s="147" t="s">
        <v>13</v>
      </c>
      <c r="P4" s="147" t="s">
        <v>14</v>
      </c>
      <c r="Q4" s="147" t="s">
        <v>15</v>
      </c>
      <c r="R4" s="147" t="s">
        <v>16</v>
      </c>
      <c r="S4" s="147" t="s">
        <v>17</v>
      </c>
      <c r="T4" s="147" t="s">
        <v>18</v>
      </c>
      <c r="U4" s="147" t="s">
        <v>19</v>
      </c>
      <c r="V4" s="147" t="s">
        <v>20</v>
      </c>
      <c r="W4" s="147" t="s">
        <v>21</v>
      </c>
      <c r="X4" s="147" t="s">
        <v>22</v>
      </c>
      <c r="Y4" s="147" t="s">
        <v>23</v>
      </c>
      <c r="AA4" s="148" t="s">
        <v>24</v>
      </c>
    </row>
    <row r="5" spans="1:27" x14ac:dyDescent="0.25">
      <c r="A5" s="149">
        <v>37430</v>
      </c>
      <c r="S5" s="147">
        <v>0</v>
      </c>
      <c r="T5" s="147">
        <v>0</v>
      </c>
      <c r="U5" s="147">
        <v>0</v>
      </c>
      <c r="V5" s="147">
        <v>0</v>
      </c>
      <c r="W5" s="147">
        <v>0</v>
      </c>
      <c r="X5" s="147">
        <v>0</v>
      </c>
      <c r="Y5" s="147">
        <v>0</v>
      </c>
      <c r="AA5" s="146">
        <f>SUM(B5:Y5)</f>
        <v>0</v>
      </c>
    </row>
    <row r="6" spans="1:27" x14ac:dyDescent="0.25">
      <c r="A6" s="149">
        <v>37431</v>
      </c>
      <c r="B6" s="147">
        <v>0</v>
      </c>
      <c r="C6" s="147">
        <v>0</v>
      </c>
      <c r="D6" s="147">
        <v>0</v>
      </c>
      <c r="E6" s="147">
        <v>0</v>
      </c>
      <c r="F6" s="147">
        <v>0</v>
      </c>
      <c r="G6" s="147">
        <v>0</v>
      </c>
      <c r="H6" s="147">
        <v>0</v>
      </c>
      <c r="I6" s="147">
        <v>0</v>
      </c>
      <c r="J6" s="147">
        <v>0</v>
      </c>
      <c r="K6" s="147">
        <v>0</v>
      </c>
      <c r="L6" s="147">
        <v>0</v>
      </c>
      <c r="M6" s="147">
        <v>0</v>
      </c>
      <c r="N6" s="147">
        <v>0</v>
      </c>
      <c r="O6" s="147">
        <v>0</v>
      </c>
      <c r="P6" s="147">
        <v>0</v>
      </c>
      <c r="Q6" s="147">
        <v>0</v>
      </c>
      <c r="R6" s="147">
        <v>0</v>
      </c>
      <c r="S6" s="147">
        <v>0</v>
      </c>
      <c r="T6" s="147">
        <v>0</v>
      </c>
      <c r="U6" s="147">
        <v>0</v>
      </c>
      <c r="V6" s="147">
        <v>0</v>
      </c>
      <c r="W6" s="147">
        <v>0</v>
      </c>
      <c r="X6" s="147">
        <v>0</v>
      </c>
      <c r="Y6" s="147">
        <v>0</v>
      </c>
      <c r="AA6" s="146">
        <f t="shared" ref="AA6:AA69" si="0">SUM(B6:Y6)</f>
        <v>0</v>
      </c>
    </row>
    <row r="7" spans="1:27" x14ac:dyDescent="0.25">
      <c r="A7" s="149">
        <v>37432</v>
      </c>
      <c r="B7" s="147">
        <v>0</v>
      </c>
      <c r="C7" s="147">
        <v>0</v>
      </c>
      <c r="D7" s="147">
        <v>0</v>
      </c>
      <c r="E7" s="147">
        <v>0</v>
      </c>
      <c r="F7" s="147">
        <v>0</v>
      </c>
      <c r="G7" s="147">
        <v>0</v>
      </c>
      <c r="H7" s="147">
        <v>0</v>
      </c>
      <c r="I7" s="147">
        <v>0</v>
      </c>
      <c r="J7" s="147">
        <v>0</v>
      </c>
      <c r="K7" s="147">
        <v>0</v>
      </c>
      <c r="L7" s="147">
        <v>0</v>
      </c>
      <c r="M7" s="147">
        <v>0</v>
      </c>
      <c r="N7" s="147">
        <v>0</v>
      </c>
      <c r="O7" s="147">
        <v>0</v>
      </c>
      <c r="P7" s="147">
        <v>0</v>
      </c>
      <c r="Q7" s="147">
        <v>0</v>
      </c>
      <c r="R7" s="147">
        <v>0</v>
      </c>
      <c r="S7" s="147">
        <v>0</v>
      </c>
      <c r="T7" s="147">
        <v>0</v>
      </c>
      <c r="U7" s="147">
        <v>0</v>
      </c>
      <c r="V7" s="147">
        <v>0</v>
      </c>
      <c r="W7" s="147">
        <v>0</v>
      </c>
      <c r="X7" s="147">
        <v>0</v>
      </c>
      <c r="Y7" s="147">
        <v>0</v>
      </c>
      <c r="AA7" s="146">
        <f t="shared" si="0"/>
        <v>0</v>
      </c>
    </row>
    <row r="8" spans="1:27" x14ac:dyDescent="0.25">
      <c r="A8" s="149">
        <v>37433</v>
      </c>
      <c r="B8" s="147">
        <v>0</v>
      </c>
      <c r="C8" s="147">
        <v>0</v>
      </c>
      <c r="D8" s="147">
        <v>0</v>
      </c>
      <c r="E8" s="147">
        <v>0</v>
      </c>
      <c r="F8" s="147">
        <v>0</v>
      </c>
      <c r="G8" s="147">
        <v>0</v>
      </c>
      <c r="H8" s="147">
        <v>0</v>
      </c>
      <c r="I8" s="147">
        <v>0</v>
      </c>
      <c r="J8" s="147">
        <v>0</v>
      </c>
      <c r="K8" s="147">
        <v>0</v>
      </c>
      <c r="L8" s="147">
        <v>0</v>
      </c>
      <c r="M8" s="147">
        <v>0</v>
      </c>
      <c r="N8" s="147">
        <v>0</v>
      </c>
      <c r="O8" s="147">
        <v>0</v>
      </c>
      <c r="P8" s="147">
        <v>0</v>
      </c>
      <c r="Q8" s="147">
        <v>0</v>
      </c>
      <c r="R8" s="147">
        <v>0</v>
      </c>
      <c r="S8" s="147">
        <v>0</v>
      </c>
      <c r="T8" s="147">
        <v>0</v>
      </c>
      <c r="U8" s="147">
        <v>0</v>
      </c>
      <c r="V8" s="147">
        <v>0</v>
      </c>
      <c r="W8" s="147">
        <v>0</v>
      </c>
      <c r="X8" s="147">
        <v>0</v>
      </c>
      <c r="Y8" s="147">
        <v>0</v>
      </c>
      <c r="AA8" s="146">
        <f t="shared" si="0"/>
        <v>0</v>
      </c>
    </row>
    <row r="9" spans="1:27" x14ac:dyDescent="0.25">
      <c r="A9" s="149">
        <v>37069</v>
      </c>
      <c r="B9" s="147">
        <v>0</v>
      </c>
      <c r="C9" s="147">
        <v>0</v>
      </c>
      <c r="D9" s="147">
        <v>0</v>
      </c>
      <c r="E9" s="147">
        <v>0</v>
      </c>
      <c r="F9" s="147">
        <v>0</v>
      </c>
      <c r="G9" s="147">
        <v>0</v>
      </c>
      <c r="H9" s="147">
        <v>0</v>
      </c>
      <c r="I9" s="147">
        <v>0</v>
      </c>
      <c r="J9" s="147">
        <v>0</v>
      </c>
      <c r="K9" s="147">
        <v>0</v>
      </c>
      <c r="L9" s="147">
        <v>0</v>
      </c>
      <c r="M9" s="147">
        <v>0</v>
      </c>
      <c r="N9" s="147">
        <v>0</v>
      </c>
      <c r="O9" s="147">
        <v>0</v>
      </c>
      <c r="P9" s="147">
        <v>0</v>
      </c>
      <c r="Q9" s="147">
        <v>0</v>
      </c>
      <c r="R9" s="147">
        <v>0</v>
      </c>
      <c r="S9" s="147">
        <v>0</v>
      </c>
      <c r="T9" s="147">
        <v>0</v>
      </c>
      <c r="U9" s="147">
        <v>0</v>
      </c>
      <c r="V9" s="147">
        <v>0</v>
      </c>
      <c r="W9" s="147">
        <v>0</v>
      </c>
      <c r="X9" s="147">
        <v>0</v>
      </c>
      <c r="Y9" s="147">
        <v>0</v>
      </c>
      <c r="AA9" s="146">
        <f t="shared" si="0"/>
        <v>0</v>
      </c>
    </row>
    <row r="10" spans="1:27" x14ac:dyDescent="0.25">
      <c r="A10" s="149">
        <v>37070</v>
      </c>
      <c r="B10" s="147">
        <v>0</v>
      </c>
      <c r="C10" s="147">
        <v>0</v>
      </c>
      <c r="D10" s="147">
        <v>0</v>
      </c>
      <c r="E10" s="147">
        <v>0</v>
      </c>
      <c r="F10" s="147">
        <v>0</v>
      </c>
      <c r="G10" s="147">
        <v>0</v>
      </c>
      <c r="H10" s="147">
        <v>0</v>
      </c>
      <c r="I10" s="147">
        <v>0</v>
      </c>
      <c r="J10" s="147">
        <v>0</v>
      </c>
      <c r="K10" s="147">
        <v>0</v>
      </c>
      <c r="L10" s="147">
        <v>0</v>
      </c>
      <c r="M10" s="147">
        <v>0</v>
      </c>
      <c r="N10" s="147">
        <v>0</v>
      </c>
      <c r="O10" s="147">
        <v>0</v>
      </c>
      <c r="P10" s="147">
        <v>0</v>
      </c>
      <c r="Q10" s="147">
        <v>0</v>
      </c>
      <c r="R10" s="147">
        <v>0</v>
      </c>
      <c r="S10" s="147">
        <v>0</v>
      </c>
      <c r="T10" s="147">
        <v>0</v>
      </c>
      <c r="U10" s="147">
        <v>0</v>
      </c>
      <c r="V10" s="147">
        <v>0</v>
      </c>
      <c r="W10" s="147">
        <v>0</v>
      </c>
      <c r="X10" s="147">
        <v>0</v>
      </c>
      <c r="Y10" s="147">
        <v>0</v>
      </c>
      <c r="Z10" s="150"/>
      <c r="AA10" s="146">
        <f t="shared" si="0"/>
        <v>0</v>
      </c>
    </row>
    <row r="11" spans="1:27" x14ac:dyDescent="0.25">
      <c r="A11" s="149">
        <v>37071</v>
      </c>
      <c r="B11" s="147">
        <v>0</v>
      </c>
      <c r="C11" s="147">
        <v>3</v>
      </c>
      <c r="D11" s="147">
        <v>0</v>
      </c>
      <c r="E11" s="147">
        <v>0</v>
      </c>
      <c r="F11" s="147">
        <v>0</v>
      </c>
      <c r="G11" s="147">
        <v>0</v>
      </c>
      <c r="H11" s="147">
        <v>0</v>
      </c>
      <c r="I11" s="147">
        <v>0</v>
      </c>
      <c r="J11" s="147">
        <v>0</v>
      </c>
      <c r="K11" s="147">
        <v>0</v>
      </c>
      <c r="L11" s="147">
        <v>0</v>
      </c>
      <c r="M11" s="147">
        <v>0</v>
      </c>
      <c r="N11" s="147">
        <v>0</v>
      </c>
      <c r="O11" s="147">
        <v>0</v>
      </c>
      <c r="P11" s="147">
        <v>0</v>
      </c>
      <c r="Q11" s="147">
        <v>0</v>
      </c>
      <c r="R11" s="147">
        <v>0</v>
      </c>
      <c r="S11" s="147">
        <v>0</v>
      </c>
      <c r="T11" s="147">
        <v>0</v>
      </c>
      <c r="U11" s="147">
        <v>3</v>
      </c>
      <c r="V11" s="147">
        <v>0</v>
      </c>
      <c r="W11" s="147">
        <v>0</v>
      </c>
      <c r="X11" s="147">
        <v>0</v>
      </c>
      <c r="Y11" s="147">
        <v>0</v>
      </c>
      <c r="Z11" s="150"/>
      <c r="AA11" s="146">
        <f t="shared" si="0"/>
        <v>6</v>
      </c>
    </row>
    <row r="12" spans="1:27" x14ac:dyDescent="0.25">
      <c r="A12" s="149">
        <v>37072</v>
      </c>
      <c r="B12" s="147">
        <v>0</v>
      </c>
      <c r="C12" s="147">
        <v>0</v>
      </c>
      <c r="D12" s="147">
        <v>0</v>
      </c>
      <c r="E12" s="147">
        <v>0</v>
      </c>
      <c r="F12" s="147">
        <v>0</v>
      </c>
      <c r="G12" s="147">
        <v>0</v>
      </c>
      <c r="H12" s="147">
        <v>0</v>
      </c>
      <c r="I12" s="147">
        <v>0</v>
      </c>
      <c r="J12" s="147">
        <v>0</v>
      </c>
      <c r="K12" s="147">
        <v>0</v>
      </c>
      <c r="L12" s="147">
        <v>0</v>
      </c>
      <c r="M12" s="147">
        <v>0</v>
      </c>
      <c r="N12" s="147">
        <v>0</v>
      </c>
      <c r="O12" s="147">
        <v>0</v>
      </c>
      <c r="P12" s="147">
        <v>0</v>
      </c>
      <c r="Q12" s="147">
        <v>0</v>
      </c>
      <c r="R12" s="147">
        <v>0</v>
      </c>
      <c r="S12" s="147">
        <v>0</v>
      </c>
      <c r="T12" s="147">
        <v>0</v>
      </c>
      <c r="U12" s="147">
        <v>0</v>
      </c>
      <c r="V12" s="147">
        <v>0</v>
      </c>
      <c r="W12" s="147">
        <v>0</v>
      </c>
      <c r="X12" s="147">
        <v>0</v>
      </c>
      <c r="Y12" s="147">
        <v>0</v>
      </c>
      <c r="Z12" s="150"/>
      <c r="AA12" s="146">
        <f t="shared" si="0"/>
        <v>0</v>
      </c>
    </row>
    <row r="13" spans="1:27" x14ac:dyDescent="0.25">
      <c r="A13" s="149">
        <v>37073</v>
      </c>
      <c r="B13" s="147">
        <v>0</v>
      </c>
      <c r="C13" s="147">
        <v>0</v>
      </c>
      <c r="D13" s="147">
        <v>0</v>
      </c>
      <c r="E13" s="147">
        <v>0</v>
      </c>
      <c r="F13" s="147">
        <v>0</v>
      </c>
      <c r="G13" s="147">
        <v>0</v>
      </c>
      <c r="H13" s="147">
        <v>0</v>
      </c>
      <c r="I13" s="147">
        <v>0</v>
      </c>
      <c r="J13" s="147">
        <v>0</v>
      </c>
      <c r="K13" s="147">
        <v>0</v>
      </c>
      <c r="L13" s="147">
        <v>0</v>
      </c>
      <c r="M13" s="147">
        <v>0</v>
      </c>
      <c r="N13" s="147">
        <v>0</v>
      </c>
      <c r="O13" s="147">
        <v>0</v>
      </c>
      <c r="P13" s="147">
        <v>0</v>
      </c>
      <c r="Q13" s="147">
        <v>0</v>
      </c>
      <c r="R13" s="147">
        <v>0</v>
      </c>
      <c r="S13" s="147">
        <v>0</v>
      </c>
      <c r="T13" s="147">
        <v>0</v>
      </c>
      <c r="U13" s="147">
        <v>0</v>
      </c>
      <c r="V13" s="147">
        <v>0</v>
      </c>
      <c r="W13" s="147">
        <v>0</v>
      </c>
      <c r="X13" s="147">
        <v>0</v>
      </c>
      <c r="Y13" s="147">
        <v>0</v>
      </c>
      <c r="Z13" s="150"/>
      <c r="AA13" s="146">
        <f t="shared" si="0"/>
        <v>0</v>
      </c>
    </row>
    <row r="14" spans="1:27" x14ac:dyDescent="0.25">
      <c r="A14" s="149">
        <v>37074</v>
      </c>
      <c r="B14" s="147">
        <v>0</v>
      </c>
      <c r="C14" s="147">
        <v>0</v>
      </c>
      <c r="D14" s="147">
        <v>0</v>
      </c>
      <c r="E14" s="147">
        <v>3</v>
      </c>
      <c r="F14" s="147">
        <v>0</v>
      </c>
      <c r="G14" s="147">
        <v>0</v>
      </c>
      <c r="H14" s="147">
        <v>0</v>
      </c>
      <c r="I14" s="147">
        <v>0</v>
      </c>
      <c r="J14" s="147">
        <v>0</v>
      </c>
      <c r="K14" s="147">
        <v>0</v>
      </c>
      <c r="L14" s="147">
        <v>0</v>
      </c>
      <c r="M14" s="147">
        <v>0</v>
      </c>
      <c r="N14" s="147">
        <v>0</v>
      </c>
      <c r="O14" s="147">
        <v>3</v>
      </c>
      <c r="P14" s="147">
        <v>0</v>
      </c>
      <c r="Q14" s="147">
        <v>0</v>
      </c>
      <c r="R14" s="147">
        <v>0</v>
      </c>
      <c r="S14" s="147">
        <v>0</v>
      </c>
      <c r="T14" s="147">
        <v>0</v>
      </c>
      <c r="U14" s="147">
        <v>0</v>
      </c>
      <c r="V14" s="147">
        <v>0</v>
      </c>
      <c r="W14" s="147">
        <v>0</v>
      </c>
      <c r="X14" s="147">
        <v>0</v>
      </c>
      <c r="Y14" s="147">
        <v>0</v>
      </c>
      <c r="Z14" s="150"/>
      <c r="AA14" s="146">
        <f t="shared" si="0"/>
        <v>6</v>
      </c>
    </row>
    <row r="15" spans="1:27" x14ac:dyDescent="0.25">
      <c r="A15" s="149">
        <v>37075</v>
      </c>
      <c r="B15" s="147">
        <v>0</v>
      </c>
      <c r="C15" s="147">
        <v>0</v>
      </c>
      <c r="D15" s="147">
        <v>0</v>
      </c>
      <c r="E15" s="147">
        <v>0</v>
      </c>
      <c r="F15" s="147">
        <v>0</v>
      </c>
      <c r="G15" s="147">
        <v>0</v>
      </c>
      <c r="H15" s="147">
        <v>0</v>
      </c>
      <c r="I15" s="147">
        <v>0</v>
      </c>
      <c r="J15" s="147">
        <v>0</v>
      </c>
      <c r="K15" s="147">
        <v>0</v>
      </c>
      <c r="L15" s="147">
        <v>0</v>
      </c>
      <c r="M15" s="147">
        <v>0</v>
      </c>
      <c r="N15" s="147">
        <v>0</v>
      </c>
      <c r="O15" s="147">
        <v>0</v>
      </c>
      <c r="P15" s="147">
        <v>0</v>
      </c>
      <c r="Q15" s="147">
        <v>0</v>
      </c>
      <c r="R15" s="147">
        <v>0</v>
      </c>
      <c r="S15" s="147">
        <v>0</v>
      </c>
      <c r="T15" s="147">
        <v>0</v>
      </c>
      <c r="U15" s="147">
        <v>0</v>
      </c>
      <c r="V15" s="147">
        <v>0</v>
      </c>
      <c r="W15" s="147">
        <v>0</v>
      </c>
      <c r="X15" s="147">
        <v>0</v>
      </c>
      <c r="Y15" s="147">
        <v>0</v>
      </c>
      <c r="Z15" s="150"/>
      <c r="AA15" s="146">
        <f t="shared" si="0"/>
        <v>0</v>
      </c>
    </row>
    <row r="16" spans="1:27" x14ac:dyDescent="0.25">
      <c r="A16" s="149">
        <v>37076</v>
      </c>
      <c r="B16" s="147">
        <v>0</v>
      </c>
      <c r="C16" s="147">
        <v>0</v>
      </c>
      <c r="D16" s="147">
        <v>6</v>
      </c>
      <c r="E16" s="147">
        <v>3</v>
      </c>
      <c r="F16" s="147">
        <v>0</v>
      </c>
      <c r="G16" s="147">
        <v>0</v>
      </c>
      <c r="H16" s="147">
        <v>0</v>
      </c>
      <c r="I16" s="147">
        <v>0</v>
      </c>
      <c r="J16" s="147">
        <v>0</v>
      </c>
      <c r="K16" s="147">
        <v>0</v>
      </c>
      <c r="L16" s="147">
        <v>0</v>
      </c>
      <c r="M16" s="147">
        <v>0</v>
      </c>
      <c r="N16" s="147">
        <v>0</v>
      </c>
      <c r="O16" s="147">
        <v>-3</v>
      </c>
      <c r="P16" s="147">
        <v>0</v>
      </c>
      <c r="Q16" s="147">
        <v>0</v>
      </c>
      <c r="R16" s="147">
        <v>0</v>
      </c>
      <c r="S16" s="147">
        <v>0</v>
      </c>
      <c r="T16" s="147">
        <v>0</v>
      </c>
      <c r="U16" s="147">
        <v>0</v>
      </c>
      <c r="V16" s="147">
        <v>0</v>
      </c>
      <c r="W16" s="147">
        <v>0</v>
      </c>
      <c r="X16" s="147">
        <v>0</v>
      </c>
      <c r="Y16" s="147">
        <v>9</v>
      </c>
      <c r="Z16" s="150"/>
      <c r="AA16" s="146">
        <f t="shared" si="0"/>
        <v>15</v>
      </c>
    </row>
    <row r="17" spans="1:27" x14ac:dyDescent="0.25">
      <c r="A17" s="149">
        <v>37077</v>
      </c>
      <c r="B17" s="147">
        <v>3</v>
      </c>
      <c r="C17" s="147">
        <v>3</v>
      </c>
      <c r="D17" s="147">
        <v>0</v>
      </c>
      <c r="E17" s="147">
        <v>0</v>
      </c>
      <c r="F17" s="147">
        <v>0</v>
      </c>
      <c r="G17" s="147">
        <v>0</v>
      </c>
      <c r="H17" s="147">
        <v>0</v>
      </c>
      <c r="I17" s="147">
        <v>3</v>
      </c>
      <c r="J17" s="147">
        <v>0</v>
      </c>
      <c r="K17" s="147">
        <v>0</v>
      </c>
      <c r="L17" s="147">
        <v>0</v>
      </c>
      <c r="M17" s="147">
        <v>0</v>
      </c>
      <c r="N17" s="147">
        <v>0</v>
      </c>
      <c r="O17" s="147">
        <v>0</v>
      </c>
      <c r="P17" s="147">
        <v>0</v>
      </c>
      <c r="Q17" s="147">
        <v>0</v>
      </c>
      <c r="R17" s="147">
        <v>3</v>
      </c>
      <c r="S17" s="147">
        <v>6</v>
      </c>
      <c r="T17" s="147">
        <v>12</v>
      </c>
      <c r="U17" s="147">
        <v>0</v>
      </c>
      <c r="V17" s="147">
        <v>3</v>
      </c>
      <c r="W17" s="147">
        <v>0</v>
      </c>
      <c r="X17" s="147">
        <v>3</v>
      </c>
      <c r="Y17" s="147">
        <v>3</v>
      </c>
      <c r="Z17" s="150"/>
      <c r="AA17" s="146">
        <f t="shared" si="0"/>
        <v>39</v>
      </c>
    </row>
    <row r="18" spans="1:27" x14ac:dyDescent="0.25">
      <c r="A18" s="149">
        <v>37078</v>
      </c>
      <c r="B18" s="147">
        <v>0</v>
      </c>
      <c r="C18" s="147">
        <v>0</v>
      </c>
      <c r="D18" s="147">
        <v>0</v>
      </c>
      <c r="E18" s="147">
        <v>0</v>
      </c>
      <c r="F18" s="147">
        <v>0</v>
      </c>
      <c r="G18" s="147">
        <v>0</v>
      </c>
      <c r="H18" s="147">
        <v>0</v>
      </c>
      <c r="I18" s="147">
        <v>3</v>
      </c>
      <c r="J18" s="147">
        <v>0</v>
      </c>
      <c r="K18" s="147">
        <v>0</v>
      </c>
      <c r="L18" s="147">
        <v>0</v>
      </c>
      <c r="M18" s="147">
        <v>0</v>
      </c>
      <c r="N18" s="147">
        <v>0</v>
      </c>
      <c r="O18" s="147">
        <v>0</v>
      </c>
      <c r="P18" s="147">
        <v>0</v>
      </c>
      <c r="Q18" s="147">
        <v>0</v>
      </c>
      <c r="R18" s="147">
        <v>0</v>
      </c>
      <c r="S18" s="147">
        <v>0</v>
      </c>
      <c r="T18" s="147">
        <v>0</v>
      </c>
      <c r="U18" s="147">
        <v>0</v>
      </c>
      <c r="V18" s="147">
        <v>9</v>
      </c>
      <c r="W18" s="147">
        <v>9</v>
      </c>
      <c r="X18" s="147">
        <v>3</v>
      </c>
      <c r="Y18" s="147">
        <v>3</v>
      </c>
      <c r="Z18" s="150"/>
      <c r="AA18" s="146">
        <f t="shared" si="0"/>
        <v>27</v>
      </c>
    </row>
    <row r="19" spans="1:27" x14ac:dyDescent="0.25">
      <c r="A19" s="149">
        <v>37079</v>
      </c>
      <c r="B19" s="147">
        <v>9</v>
      </c>
      <c r="C19" s="147">
        <v>3</v>
      </c>
      <c r="D19" s="147">
        <v>3</v>
      </c>
      <c r="E19" s="147">
        <v>0</v>
      </c>
      <c r="F19" s="147">
        <v>0</v>
      </c>
      <c r="G19" s="147">
        <v>3</v>
      </c>
      <c r="H19" s="147">
        <v>0</v>
      </c>
      <c r="I19" s="147">
        <v>3</v>
      </c>
      <c r="J19" s="147">
        <v>0</v>
      </c>
      <c r="K19" s="147">
        <v>0</v>
      </c>
      <c r="L19" s="147">
        <v>0</v>
      </c>
      <c r="M19" s="147">
        <v>0</v>
      </c>
      <c r="N19" s="147">
        <v>0</v>
      </c>
      <c r="O19" s="147">
        <v>0</v>
      </c>
      <c r="P19" s="147">
        <v>0</v>
      </c>
      <c r="Q19" s="147">
        <v>3</v>
      </c>
      <c r="R19" s="147">
        <v>3</v>
      </c>
      <c r="S19" s="147">
        <v>0</v>
      </c>
      <c r="T19" s="147">
        <v>3</v>
      </c>
      <c r="U19" s="147">
        <v>0</v>
      </c>
      <c r="V19" s="147">
        <v>0</v>
      </c>
      <c r="W19" s="147">
        <v>3</v>
      </c>
      <c r="X19" s="147">
        <v>0</v>
      </c>
      <c r="Y19" s="147">
        <v>0</v>
      </c>
      <c r="Z19" s="150"/>
      <c r="AA19" s="146">
        <f t="shared" si="0"/>
        <v>33</v>
      </c>
    </row>
    <row r="20" spans="1:27" x14ac:dyDescent="0.25">
      <c r="A20" s="149">
        <v>37080</v>
      </c>
      <c r="B20" s="147">
        <v>0</v>
      </c>
      <c r="C20" s="147">
        <v>0</v>
      </c>
      <c r="D20" s="147">
        <v>0</v>
      </c>
      <c r="E20" s="147">
        <v>0</v>
      </c>
      <c r="F20" s="147">
        <v>0</v>
      </c>
      <c r="G20" s="147">
        <v>3</v>
      </c>
      <c r="H20" s="147">
        <v>0</v>
      </c>
      <c r="I20" s="147">
        <v>3</v>
      </c>
      <c r="J20" s="147">
        <v>-3</v>
      </c>
      <c r="K20" s="147">
        <v>0</v>
      </c>
      <c r="L20" s="147">
        <v>0</v>
      </c>
      <c r="M20" s="147">
        <v>0</v>
      </c>
      <c r="N20" s="147">
        <v>0</v>
      </c>
      <c r="O20" s="147">
        <v>0</v>
      </c>
      <c r="P20" s="147">
        <v>0</v>
      </c>
      <c r="Q20" s="147">
        <v>3</v>
      </c>
      <c r="R20" s="147">
        <v>0</v>
      </c>
      <c r="S20" s="147">
        <v>3</v>
      </c>
      <c r="T20" s="147">
        <v>0</v>
      </c>
      <c r="U20" s="147">
        <v>3</v>
      </c>
      <c r="V20" s="147">
        <v>9</v>
      </c>
      <c r="W20" s="147">
        <v>3</v>
      </c>
      <c r="X20" s="147">
        <v>0</v>
      </c>
      <c r="Y20" s="147">
        <v>3</v>
      </c>
      <c r="Z20" s="150"/>
      <c r="AA20" s="146">
        <f t="shared" si="0"/>
        <v>27</v>
      </c>
    </row>
    <row r="21" spans="1:27" x14ac:dyDescent="0.25">
      <c r="A21" s="149">
        <v>37081</v>
      </c>
      <c r="B21" s="147">
        <v>0</v>
      </c>
      <c r="C21" s="147">
        <v>3</v>
      </c>
      <c r="D21" s="147">
        <v>6</v>
      </c>
      <c r="E21" s="147">
        <v>0</v>
      </c>
      <c r="F21" s="147">
        <v>0</v>
      </c>
      <c r="G21" s="147">
        <v>0</v>
      </c>
      <c r="H21" s="147">
        <v>0</v>
      </c>
      <c r="I21" s="147">
        <v>0</v>
      </c>
      <c r="J21" s="147">
        <v>0</v>
      </c>
      <c r="K21" s="147">
        <v>0</v>
      </c>
      <c r="L21" s="147">
        <v>0</v>
      </c>
      <c r="M21" s="147">
        <v>-3</v>
      </c>
      <c r="N21" s="147">
        <v>0</v>
      </c>
      <c r="O21" s="147">
        <v>0</v>
      </c>
      <c r="P21" s="147">
        <v>0</v>
      </c>
      <c r="Q21" s="147">
        <v>0</v>
      </c>
      <c r="R21" s="147">
        <v>0</v>
      </c>
      <c r="S21" s="147">
        <v>0</v>
      </c>
      <c r="T21" s="147">
        <v>0</v>
      </c>
      <c r="U21" s="147">
        <v>0</v>
      </c>
      <c r="V21" s="147">
        <v>0</v>
      </c>
      <c r="W21" s="147">
        <v>0</v>
      </c>
      <c r="X21" s="147">
        <v>0</v>
      </c>
      <c r="Y21" s="147">
        <v>3</v>
      </c>
      <c r="Z21" s="150"/>
      <c r="AA21" s="146">
        <f t="shared" si="0"/>
        <v>9</v>
      </c>
    </row>
    <row r="22" spans="1:27" x14ac:dyDescent="0.25">
      <c r="A22" s="149">
        <v>37082</v>
      </c>
      <c r="B22" s="147">
        <v>-3</v>
      </c>
      <c r="C22" s="147">
        <v>0</v>
      </c>
      <c r="D22" s="147">
        <v>0</v>
      </c>
      <c r="E22" s="147">
        <v>0</v>
      </c>
      <c r="F22" s="147">
        <v>0</v>
      </c>
      <c r="G22" s="147">
        <v>0</v>
      </c>
      <c r="H22" s="147">
        <v>0</v>
      </c>
      <c r="I22" s="147">
        <v>0</v>
      </c>
      <c r="J22" s="147">
        <v>0</v>
      </c>
      <c r="K22" s="147">
        <v>-3</v>
      </c>
      <c r="L22" s="147">
        <v>-3</v>
      </c>
      <c r="M22" s="147">
        <v>3</v>
      </c>
      <c r="N22" s="147">
        <v>0</v>
      </c>
      <c r="O22" s="147">
        <v>0</v>
      </c>
      <c r="P22" s="147">
        <v>0</v>
      </c>
      <c r="Q22" s="147">
        <v>0</v>
      </c>
      <c r="R22" s="147">
        <v>0</v>
      </c>
      <c r="S22" s="147">
        <v>0</v>
      </c>
      <c r="T22" s="147">
        <v>0</v>
      </c>
      <c r="U22" s="147">
        <v>0</v>
      </c>
      <c r="V22" s="147">
        <v>-3</v>
      </c>
      <c r="W22" s="147">
        <v>0</v>
      </c>
      <c r="X22" s="147">
        <v>3</v>
      </c>
      <c r="Y22" s="147">
        <v>3</v>
      </c>
      <c r="Z22" s="150"/>
      <c r="AA22" s="146">
        <f t="shared" si="0"/>
        <v>-3</v>
      </c>
    </row>
    <row r="23" spans="1:27" x14ac:dyDescent="0.25">
      <c r="A23" s="149">
        <v>37083</v>
      </c>
      <c r="B23" s="147">
        <v>0</v>
      </c>
      <c r="C23" s="147">
        <v>3</v>
      </c>
      <c r="D23" s="147">
        <v>3</v>
      </c>
      <c r="E23" s="147">
        <v>3</v>
      </c>
      <c r="F23" s="147">
        <v>0</v>
      </c>
      <c r="G23" s="147">
        <v>0</v>
      </c>
      <c r="H23" s="147">
        <v>0</v>
      </c>
      <c r="I23" s="147">
        <v>-6</v>
      </c>
      <c r="J23" s="147">
        <v>-3</v>
      </c>
      <c r="K23" s="147">
        <v>0</v>
      </c>
      <c r="L23" s="147">
        <v>0</v>
      </c>
      <c r="M23" s="147">
        <v>0</v>
      </c>
      <c r="N23" s="147">
        <v>0</v>
      </c>
      <c r="O23" s="147">
        <v>0</v>
      </c>
      <c r="P23" s="147">
        <v>0</v>
      </c>
      <c r="Q23" s="147">
        <v>0</v>
      </c>
      <c r="R23" s="147">
        <v>0</v>
      </c>
      <c r="S23" s="147">
        <v>0</v>
      </c>
      <c r="T23" s="147">
        <v>0</v>
      </c>
      <c r="U23" s="147">
        <v>0</v>
      </c>
      <c r="V23" s="147">
        <v>0</v>
      </c>
      <c r="W23" s="147">
        <v>0</v>
      </c>
      <c r="X23" s="147">
        <v>0</v>
      </c>
      <c r="Y23" s="147">
        <v>0</v>
      </c>
      <c r="Z23" s="150"/>
      <c r="AA23" s="146">
        <f t="shared" si="0"/>
        <v>0</v>
      </c>
    </row>
    <row r="24" spans="1:27" x14ac:dyDescent="0.25">
      <c r="A24" s="149">
        <v>37084</v>
      </c>
      <c r="B24" s="147">
        <v>0</v>
      </c>
      <c r="C24" s="147">
        <v>0</v>
      </c>
      <c r="D24" s="147">
        <v>0</v>
      </c>
      <c r="E24" s="147">
        <v>0</v>
      </c>
      <c r="F24" s="147">
        <v>0</v>
      </c>
      <c r="G24" s="147">
        <v>0</v>
      </c>
      <c r="H24" s="147">
        <v>0</v>
      </c>
      <c r="I24" s="147">
        <v>0</v>
      </c>
      <c r="J24" s="147">
        <v>0</v>
      </c>
      <c r="K24" s="147">
        <v>0</v>
      </c>
      <c r="L24" s="147">
        <v>0</v>
      </c>
      <c r="M24" s="147">
        <v>0</v>
      </c>
      <c r="N24" s="147">
        <v>0</v>
      </c>
      <c r="O24" s="147">
        <v>0</v>
      </c>
      <c r="P24" s="147">
        <v>0</v>
      </c>
      <c r="Q24" s="147">
        <v>3</v>
      </c>
      <c r="R24" s="147">
        <v>6</v>
      </c>
      <c r="S24" s="147">
        <v>0</v>
      </c>
      <c r="T24" s="147">
        <v>0</v>
      </c>
      <c r="U24" s="147">
        <v>3</v>
      </c>
      <c r="V24" s="147">
        <v>0</v>
      </c>
      <c r="W24" s="147">
        <v>0</v>
      </c>
      <c r="X24" s="147">
        <v>0</v>
      </c>
      <c r="Y24" s="147">
        <v>0</v>
      </c>
      <c r="Z24" s="150"/>
      <c r="AA24" s="146">
        <f t="shared" si="0"/>
        <v>12</v>
      </c>
    </row>
    <row r="25" spans="1:27" x14ac:dyDescent="0.25">
      <c r="A25" s="149">
        <v>37085</v>
      </c>
      <c r="J25" s="203"/>
      <c r="K25" s="203"/>
      <c r="L25" s="203"/>
      <c r="M25" s="203"/>
      <c r="N25" s="203"/>
      <c r="O25" s="203"/>
      <c r="P25" s="203"/>
      <c r="Q25" s="203"/>
      <c r="Z25" s="150"/>
      <c r="AA25" s="151">
        <f t="shared" si="0"/>
        <v>0</v>
      </c>
    </row>
    <row r="26" spans="1:27" x14ac:dyDescent="0.25">
      <c r="A26" s="149">
        <v>37086</v>
      </c>
      <c r="B26" s="147">
        <v>3</v>
      </c>
      <c r="C26" s="147">
        <v>0</v>
      </c>
      <c r="D26" s="147">
        <v>0</v>
      </c>
      <c r="E26" s="147">
        <v>0</v>
      </c>
      <c r="F26" s="147">
        <v>0</v>
      </c>
      <c r="G26" s="147">
        <v>0</v>
      </c>
      <c r="H26" s="147">
        <v>0</v>
      </c>
      <c r="I26" s="147">
        <v>0</v>
      </c>
      <c r="J26" s="147">
        <v>-3</v>
      </c>
      <c r="K26" s="147">
        <v>0</v>
      </c>
      <c r="L26" s="147">
        <v>0</v>
      </c>
      <c r="M26" s="147">
        <v>0</v>
      </c>
      <c r="N26" s="147">
        <v>0</v>
      </c>
      <c r="O26" s="147">
        <v>0</v>
      </c>
      <c r="P26" s="147">
        <v>0</v>
      </c>
      <c r="Q26" s="147">
        <v>0</v>
      </c>
      <c r="R26" s="147">
        <v>0</v>
      </c>
      <c r="S26" s="147">
        <v>0</v>
      </c>
      <c r="T26" s="147">
        <v>3</v>
      </c>
      <c r="U26" s="147">
        <v>0</v>
      </c>
      <c r="V26" s="147">
        <v>0</v>
      </c>
      <c r="W26" s="147">
        <v>0</v>
      </c>
      <c r="X26" s="147">
        <v>0</v>
      </c>
      <c r="Y26" s="147">
        <v>0</v>
      </c>
      <c r="Z26" s="150"/>
      <c r="AA26" s="146">
        <f t="shared" si="0"/>
        <v>3</v>
      </c>
    </row>
    <row r="27" spans="1:27" x14ac:dyDescent="0.25">
      <c r="A27" s="149">
        <v>37087</v>
      </c>
      <c r="B27" s="147">
        <v>0</v>
      </c>
      <c r="C27" s="147">
        <v>0</v>
      </c>
      <c r="D27" s="147">
        <v>-3</v>
      </c>
      <c r="E27" s="147">
        <v>0</v>
      </c>
      <c r="F27" s="147">
        <v>3</v>
      </c>
      <c r="G27" s="147">
        <v>0</v>
      </c>
      <c r="H27" s="147">
        <v>-3</v>
      </c>
      <c r="I27" s="147">
        <v>0</v>
      </c>
      <c r="J27" s="147">
        <v>0</v>
      </c>
      <c r="K27" s="147">
        <v>3</v>
      </c>
      <c r="L27" s="147">
        <v>0</v>
      </c>
      <c r="M27" s="147">
        <v>0</v>
      </c>
      <c r="N27" s="147">
        <v>0</v>
      </c>
      <c r="O27" s="147">
        <v>0</v>
      </c>
      <c r="P27" s="147">
        <v>-3</v>
      </c>
      <c r="Q27" s="147">
        <v>0</v>
      </c>
      <c r="R27" s="147">
        <v>0</v>
      </c>
      <c r="S27" s="147">
        <v>0</v>
      </c>
      <c r="T27" s="147">
        <v>-3</v>
      </c>
      <c r="U27" s="147">
        <v>0</v>
      </c>
      <c r="V27" s="147">
        <v>0</v>
      </c>
      <c r="W27" s="147">
        <v>0</v>
      </c>
      <c r="X27" s="147">
        <v>0</v>
      </c>
      <c r="Y27" s="147">
        <v>0</v>
      </c>
      <c r="Z27" s="150"/>
      <c r="AA27" s="146">
        <f t="shared" si="0"/>
        <v>-6</v>
      </c>
    </row>
    <row r="28" spans="1:27" x14ac:dyDescent="0.25">
      <c r="A28" s="149">
        <v>37088</v>
      </c>
      <c r="B28" s="147">
        <v>0</v>
      </c>
      <c r="C28" s="147">
        <v>0</v>
      </c>
      <c r="D28" s="147">
        <v>0</v>
      </c>
      <c r="E28" s="147">
        <v>0</v>
      </c>
      <c r="F28" s="147">
        <v>0</v>
      </c>
      <c r="G28" s="147">
        <v>0</v>
      </c>
      <c r="H28" s="147">
        <v>0</v>
      </c>
      <c r="I28" s="147">
        <v>0</v>
      </c>
      <c r="J28" s="147">
        <v>0</v>
      </c>
      <c r="K28" s="147">
        <v>0</v>
      </c>
      <c r="L28" s="147">
        <v>0</v>
      </c>
      <c r="M28" s="147">
        <v>0</v>
      </c>
      <c r="N28" s="147">
        <v>0</v>
      </c>
      <c r="O28" s="147">
        <v>0</v>
      </c>
      <c r="P28" s="147">
        <v>0</v>
      </c>
      <c r="Q28" s="147">
        <v>0</v>
      </c>
      <c r="R28" s="147">
        <v>3</v>
      </c>
      <c r="S28" s="147">
        <v>0</v>
      </c>
      <c r="T28" s="147">
        <v>0</v>
      </c>
      <c r="U28" s="147">
        <v>0</v>
      </c>
      <c r="V28" s="147">
        <v>0</v>
      </c>
      <c r="W28" s="147">
        <v>0</v>
      </c>
      <c r="X28" s="147">
        <v>0</v>
      </c>
      <c r="Y28" s="147">
        <v>0</v>
      </c>
      <c r="Z28" s="150"/>
      <c r="AA28" s="146">
        <f t="shared" si="0"/>
        <v>3</v>
      </c>
    </row>
    <row r="29" spans="1:27" x14ac:dyDescent="0.25">
      <c r="A29" s="149">
        <v>37089</v>
      </c>
      <c r="B29" s="147">
        <v>0</v>
      </c>
      <c r="C29" s="147">
        <v>0</v>
      </c>
      <c r="D29" s="147">
        <v>0</v>
      </c>
      <c r="E29" s="147">
        <v>0</v>
      </c>
      <c r="F29" s="147">
        <v>0</v>
      </c>
      <c r="G29" s="147">
        <v>0</v>
      </c>
      <c r="H29" s="147">
        <v>0</v>
      </c>
      <c r="I29" s="147">
        <v>0</v>
      </c>
      <c r="J29" s="147">
        <v>0</v>
      </c>
      <c r="K29" s="147">
        <v>0</v>
      </c>
      <c r="L29" s="147">
        <v>0</v>
      </c>
      <c r="M29" s="147">
        <v>0</v>
      </c>
      <c r="N29" s="147">
        <v>0</v>
      </c>
      <c r="O29" s="147">
        <v>0</v>
      </c>
      <c r="P29" s="147">
        <v>0</v>
      </c>
      <c r="Q29" s="147">
        <v>0</v>
      </c>
      <c r="R29" s="147">
        <v>3</v>
      </c>
      <c r="S29" s="147">
        <v>0</v>
      </c>
      <c r="T29" s="147">
        <v>0</v>
      </c>
      <c r="U29" s="147">
        <v>0</v>
      </c>
      <c r="V29" s="147">
        <v>0</v>
      </c>
      <c r="W29" s="147">
        <v>0</v>
      </c>
      <c r="X29" s="147">
        <v>0</v>
      </c>
      <c r="Y29" s="147">
        <v>0</v>
      </c>
      <c r="Z29" s="150"/>
      <c r="AA29" s="146">
        <f t="shared" si="0"/>
        <v>3</v>
      </c>
    </row>
    <row r="30" spans="1:27" x14ac:dyDescent="0.25">
      <c r="A30" s="149">
        <v>37090</v>
      </c>
      <c r="B30" s="147">
        <v>0</v>
      </c>
      <c r="C30" s="147">
        <v>0</v>
      </c>
      <c r="D30" s="147">
        <v>0</v>
      </c>
      <c r="E30" s="147">
        <v>0</v>
      </c>
      <c r="F30" s="147">
        <v>0</v>
      </c>
      <c r="G30" s="147">
        <v>0</v>
      </c>
      <c r="H30" s="147">
        <v>0</v>
      </c>
      <c r="I30" s="147">
        <v>0</v>
      </c>
      <c r="J30" s="147">
        <v>3</v>
      </c>
      <c r="K30" s="147">
        <v>0</v>
      </c>
      <c r="L30" s="147">
        <v>0</v>
      </c>
      <c r="M30" s="147">
        <v>0</v>
      </c>
      <c r="N30" s="147">
        <v>0</v>
      </c>
      <c r="O30" s="147">
        <v>0</v>
      </c>
      <c r="P30" s="147">
        <v>0</v>
      </c>
      <c r="Q30" s="147">
        <v>0</v>
      </c>
      <c r="R30" s="147">
        <v>0</v>
      </c>
      <c r="S30" s="147">
        <v>0</v>
      </c>
      <c r="T30" s="147">
        <v>0</v>
      </c>
      <c r="U30" s="147">
        <v>0</v>
      </c>
      <c r="V30" s="147">
        <v>0</v>
      </c>
      <c r="W30" s="147">
        <v>0</v>
      </c>
      <c r="X30" s="147">
        <v>6</v>
      </c>
      <c r="Y30" s="147">
        <v>0</v>
      </c>
      <c r="Z30" s="150"/>
      <c r="AA30" s="146">
        <f t="shared" si="0"/>
        <v>9</v>
      </c>
    </row>
    <row r="31" spans="1:27" x14ac:dyDescent="0.25">
      <c r="A31" s="149">
        <v>37091</v>
      </c>
      <c r="B31" s="147">
        <v>0</v>
      </c>
      <c r="C31" s="147">
        <v>0</v>
      </c>
      <c r="D31" s="147">
        <v>0</v>
      </c>
      <c r="E31" s="147">
        <v>0</v>
      </c>
      <c r="F31" s="147">
        <v>0</v>
      </c>
      <c r="G31" s="147">
        <v>0</v>
      </c>
      <c r="H31" s="147">
        <v>0</v>
      </c>
      <c r="I31" s="147">
        <v>0</v>
      </c>
      <c r="J31" s="147">
        <v>0</v>
      </c>
      <c r="K31" s="147">
        <v>0</v>
      </c>
      <c r="L31" s="147">
        <v>0</v>
      </c>
      <c r="M31" s="147">
        <v>0</v>
      </c>
      <c r="N31" s="147">
        <v>-3</v>
      </c>
      <c r="O31" s="147">
        <v>0</v>
      </c>
      <c r="P31" s="147">
        <v>0</v>
      </c>
      <c r="Q31" s="147">
        <v>3</v>
      </c>
      <c r="R31" s="147">
        <v>0</v>
      </c>
      <c r="S31" s="147">
        <v>3</v>
      </c>
      <c r="T31" s="147">
        <v>0</v>
      </c>
      <c r="U31" s="147">
        <v>0</v>
      </c>
      <c r="V31" s="147">
        <v>3</v>
      </c>
      <c r="W31" s="147">
        <v>3</v>
      </c>
      <c r="X31" s="147">
        <v>0</v>
      </c>
      <c r="Y31" s="147">
        <v>0</v>
      </c>
      <c r="Z31" s="150"/>
      <c r="AA31" s="146">
        <f t="shared" si="0"/>
        <v>9</v>
      </c>
    </row>
    <row r="32" spans="1:27" x14ac:dyDescent="0.25">
      <c r="A32" s="149">
        <v>37092</v>
      </c>
      <c r="B32" s="147">
        <v>0</v>
      </c>
      <c r="C32" s="147">
        <v>0</v>
      </c>
      <c r="D32" s="147">
        <v>0</v>
      </c>
      <c r="E32" s="147">
        <v>0</v>
      </c>
      <c r="F32" s="147">
        <v>0</v>
      </c>
      <c r="G32" s="147">
        <v>0</v>
      </c>
      <c r="H32" s="147">
        <v>0</v>
      </c>
      <c r="I32" s="147">
        <v>0</v>
      </c>
      <c r="J32" s="147">
        <v>0</v>
      </c>
      <c r="K32" s="147">
        <v>0</v>
      </c>
      <c r="L32" s="147">
        <v>0</v>
      </c>
      <c r="M32" s="147">
        <v>0</v>
      </c>
      <c r="N32" s="147">
        <v>0</v>
      </c>
      <c r="O32" s="147">
        <v>0</v>
      </c>
      <c r="P32" s="147">
        <v>0</v>
      </c>
      <c r="Q32" s="147">
        <v>0</v>
      </c>
      <c r="R32" s="147">
        <v>0</v>
      </c>
      <c r="S32" s="147">
        <v>0</v>
      </c>
      <c r="T32" s="147">
        <v>0</v>
      </c>
      <c r="U32" s="147">
        <v>0</v>
      </c>
      <c r="V32" s="147">
        <v>0</v>
      </c>
      <c r="W32" s="147">
        <v>3</v>
      </c>
      <c r="X32" s="147">
        <v>0</v>
      </c>
      <c r="Y32" s="147">
        <v>0</v>
      </c>
      <c r="Z32" s="150"/>
      <c r="AA32" s="146">
        <f t="shared" si="0"/>
        <v>3</v>
      </c>
    </row>
    <row r="33" spans="1:27" x14ac:dyDescent="0.25">
      <c r="A33" s="149">
        <v>37093</v>
      </c>
      <c r="B33" s="147">
        <v>0</v>
      </c>
      <c r="C33" s="147">
        <v>-3</v>
      </c>
      <c r="D33" s="147">
        <v>0</v>
      </c>
      <c r="E33" s="147">
        <v>0</v>
      </c>
      <c r="F33" s="147">
        <v>0</v>
      </c>
      <c r="G33" s="147">
        <v>0</v>
      </c>
      <c r="H33" s="147">
        <v>0</v>
      </c>
      <c r="I33" s="147">
        <v>-3</v>
      </c>
      <c r="J33" s="147">
        <v>0</v>
      </c>
      <c r="K33" s="147">
        <v>0</v>
      </c>
      <c r="L33" s="147">
        <v>0</v>
      </c>
      <c r="M33" s="147">
        <v>0</v>
      </c>
      <c r="N33" s="147">
        <v>0</v>
      </c>
      <c r="O33" s="147">
        <v>0</v>
      </c>
      <c r="P33" s="147">
        <v>0</v>
      </c>
      <c r="Q33" s="147">
        <v>0</v>
      </c>
      <c r="R33" s="147">
        <v>0</v>
      </c>
      <c r="S33" s="147">
        <v>0</v>
      </c>
      <c r="T33" s="147">
        <v>0</v>
      </c>
      <c r="U33" s="147">
        <v>0</v>
      </c>
      <c r="V33" s="147">
        <v>0</v>
      </c>
      <c r="W33" s="147">
        <v>0</v>
      </c>
      <c r="X33" s="147">
        <v>3</v>
      </c>
      <c r="Y33" s="147">
        <v>0</v>
      </c>
      <c r="Z33" s="150"/>
      <c r="AA33" s="146">
        <f t="shared" si="0"/>
        <v>-3</v>
      </c>
    </row>
    <row r="34" spans="1:27" x14ac:dyDescent="0.25">
      <c r="A34" s="149">
        <v>37094</v>
      </c>
      <c r="B34" s="147">
        <v>0</v>
      </c>
      <c r="C34" s="147">
        <v>0</v>
      </c>
      <c r="D34" s="147">
        <v>0</v>
      </c>
      <c r="E34" s="147">
        <v>3</v>
      </c>
      <c r="F34" s="147">
        <v>0</v>
      </c>
      <c r="G34" s="147">
        <v>0</v>
      </c>
      <c r="H34" s="147">
        <v>0</v>
      </c>
      <c r="I34" s="147">
        <v>0</v>
      </c>
      <c r="J34" s="147">
        <v>0</v>
      </c>
      <c r="K34" s="147">
        <v>0</v>
      </c>
      <c r="L34" s="147">
        <v>0</v>
      </c>
      <c r="M34" s="147">
        <v>0</v>
      </c>
      <c r="N34" s="147">
        <v>0</v>
      </c>
      <c r="O34" s="147">
        <v>0</v>
      </c>
      <c r="P34" s="147">
        <v>0</v>
      </c>
      <c r="Q34" s="147">
        <v>0</v>
      </c>
      <c r="R34" s="147">
        <v>0</v>
      </c>
      <c r="S34" s="147">
        <v>0</v>
      </c>
      <c r="T34" s="147">
        <v>0</v>
      </c>
      <c r="U34" s="147">
        <v>0</v>
      </c>
      <c r="V34" s="147">
        <v>0</v>
      </c>
      <c r="W34" s="147">
        <v>0</v>
      </c>
      <c r="X34" s="147">
        <v>3</v>
      </c>
      <c r="Y34" s="147">
        <v>0</v>
      </c>
      <c r="Z34" s="150"/>
      <c r="AA34" s="146">
        <f t="shared" si="0"/>
        <v>6</v>
      </c>
    </row>
    <row r="35" spans="1:27" x14ac:dyDescent="0.25">
      <c r="A35" s="149">
        <v>37095</v>
      </c>
      <c r="B35" s="147">
        <v>3</v>
      </c>
      <c r="C35" s="147">
        <v>0</v>
      </c>
      <c r="D35" s="147">
        <v>0</v>
      </c>
      <c r="E35" s="147">
        <v>0</v>
      </c>
      <c r="F35" s="147">
        <v>0</v>
      </c>
      <c r="G35" s="147">
        <v>0</v>
      </c>
      <c r="H35" s="147">
        <v>0</v>
      </c>
      <c r="I35" s="147">
        <v>0</v>
      </c>
      <c r="J35" s="147">
        <v>0</v>
      </c>
      <c r="K35" s="147">
        <v>0</v>
      </c>
      <c r="L35" s="147">
        <v>0</v>
      </c>
      <c r="M35" s="147">
        <v>0</v>
      </c>
      <c r="N35" s="147">
        <v>0</v>
      </c>
      <c r="O35" s="147">
        <v>0</v>
      </c>
      <c r="P35" s="147">
        <v>0</v>
      </c>
      <c r="Q35" s="147">
        <v>0</v>
      </c>
      <c r="R35" s="147">
        <v>0</v>
      </c>
      <c r="S35" s="147">
        <v>0</v>
      </c>
      <c r="T35" s="147">
        <v>0</v>
      </c>
      <c r="U35" s="147">
        <v>0</v>
      </c>
      <c r="V35" s="147">
        <v>0</v>
      </c>
      <c r="W35" s="147">
        <v>0</v>
      </c>
      <c r="X35" s="147">
        <v>0</v>
      </c>
      <c r="Y35" s="147">
        <v>0</v>
      </c>
      <c r="Z35" s="150"/>
      <c r="AA35" s="146">
        <f t="shared" si="0"/>
        <v>3</v>
      </c>
    </row>
    <row r="36" spans="1:27" x14ac:dyDescent="0.25">
      <c r="A36" s="149">
        <v>37096</v>
      </c>
      <c r="B36" s="147">
        <v>0</v>
      </c>
      <c r="C36" s="147">
        <v>0</v>
      </c>
      <c r="D36" s="147">
        <v>0</v>
      </c>
      <c r="E36" s="147">
        <v>0</v>
      </c>
      <c r="F36" s="147">
        <v>0</v>
      </c>
      <c r="G36" s="147">
        <v>0</v>
      </c>
      <c r="H36" s="147">
        <v>3</v>
      </c>
      <c r="I36" s="147">
        <v>3</v>
      </c>
      <c r="J36" s="147">
        <v>3</v>
      </c>
      <c r="K36" s="147">
        <v>0</v>
      </c>
      <c r="L36" s="147">
        <v>0</v>
      </c>
      <c r="M36" s="147">
        <v>0</v>
      </c>
      <c r="N36" s="147">
        <v>0</v>
      </c>
      <c r="O36" s="147">
        <v>0</v>
      </c>
      <c r="P36" s="147">
        <v>0</v>
      </c>
      <c r="Q36" s="147">
        <v>0</v>
      </c>
      <c r="R36" s="147">
        <v>0</v>
      </c>
      <c r="S36" s="147">
        <v>0</v>
      </c>
      <c r="T36" s="147">
        <v>0</v>
      </c>
      <c r="U36" s="147">
        <v>0</v>
      </c>
      <c r="V36" s="147">
        <v>0</v>
      </c>
      <c r="W36" s="147">
        <v>0</v>
      </c>
      <c r="X36" s="147">
        <v>0</v>
      </c>
      <c r="Y36" s="147">
        <v>0</v>
      </c>
      <c r="Z36" s="150"/>
      <c r="AA36" s="146">
        <f t="shared" si="0"/>
        <v>9</v>
      </c>
    </row>
    <row r="37" spans="1:27" x14ac:dyDescent="0.25">
      <c r="A37" s="149">
        <v>37097</v>
      </c>
      <c r="B37" s="147">
        <v>0</v>
      </c>
      <c r="C37" s="147">
        <v>0</v>
      </c>
      <c r="D37" s="147">
        <v>-3</v>
      </c>
      <c r="E37" s="147">
        <v>0</v>
      </c>
      <c r="F37" s="147">
        <v>0</v>
      </c>
      <c r="G37" s="147">
        <v>0</v>
      </c>
      <c r="H37" s="147">
        <v>3</v>
      </c>
      <c r="I37" s="147">
        <v>0</v>
      </c>
      <c r="J37" s="147">
        <v>3</v>
      </c>
      <c r="K37" s="147">
        <v>0</v>
      </c>
      <c r="L37" s="147">
        <v>6</v>
      </c>
      <c r="M37" s="147">
        <v>0</v>
      </c>
      <c r="N37" s="147">
        <v>0</v>
      </c>
      <c r="O37" s="147">
        <v>0</v>
      </c>
      <c r="P37" s="147">
        <v>0</v>
      </c>
      <c r="Q37" s="147">
        <v>0</v>
      </c>
      <c r="R37" s="147">
        <v>0</v>
      </c>
      <c r="S37" s="147">
        <v>0</v>
      </c>
      <c r="T37" s="147">
        <v>0</v>
      </c>
      <c r="U37" s="147">
        <v>0</v>
      </c>
      <c r="V37" s="147">
        <v>0</v>
      </c>
      <c r="W37" s="147">
        <v>0</v>
      </c>
      <c r="X37" s="147">
        <v>0</v>
      </c>
      <c r="Y37" s="147">
        <v>0</v>
      </c>
      <c r="Z37" s="150"/>
      <c r="AA37" s="146">
        <f t="shared" si="0"/>
        <v>9</v>
      </c>
    </row>
    <row r="38" spans="1:27" x14ac:dyDescent="0.25">
      <c r="A38" s="149">
        <v>37098</v>
      </c>
      <c r="B38" s="147">
        <v>0</v>
      </c>
      <c r="C38" s="147">
        <v>0</v>
      </c>
      <c r="D38" s="147">
        <v>0</v>
      </c>
      <c r="E38" s="147">
        <v>0</v>
      </c>
      <c r="F38" s="147">
        <v>0</v>
      </c>
      <c r="G38" s="147">
        <v>0</v>
      </c>
      <c r="H38" s="147">
        <v>0</v>
      </c>
      <c r="I38" s="147">
        <v>0</v>
      </c>
      <c r="J38" s="147">
        <v>0</v>
      </c>
      <c r="K38" s="147">
        <v>0</v>
      </c>
      <c r="L38" s="147">
        <v>0</v>
      </c>
      <c r="M38" s="147">
        <v>0</v>
      </c>
      <c r="N38" s="147">
        <v>0</v>
      </c>
      <c r="O38" s="147">
        <v>0</v>
      </c>
      <c r="P38" s="147">
        <v>0</v>
      </c>
      <c r="Q38" s="147">
        <v>0</v>
      </c>
      <c r="R38" s="147">
        <v>0</v>
      </c>
      <c r="S38" s="147">
        <v>0</v>
      </c>
      <c r="T38" s="147">
        <v>0</v>
      </c>
      <c r="U38" s="147">
        <v>0</v>
      </c>
      <c r="V38" s="147">
        <v>0</v>
      </c>
      <c r="W38" s="147">
        <v>0</v>
      </c>
      <c r="X38" s="147">
        <v>0</v>
      </c>
      <c r="Y38" s="147">
        <v>0</v>
      </c>
      <c r="Z38" s="150"/>
      <c r="AA38" s="146">
        <f t="shared" si="0"/>
        <v>0</v>
      </c>
    </row>
    <row r="39" spans="1:27" x14ac:dyDescent="0.25">
      <c r="A39" s="149">
        <v>37099</v>
      </c>
      <c r="B39" s="147">
        <v>0</v>
      </c>
      <c r="C39" s="147">
        <v>0</v>
      </c>
      <c r="D39" s="147">
        <v>0</v>
      </c>
      <c r="E39" s="147">
        <v>0</v>
      </c>
      <c r="F39" s="147">
        <v>0</v>
      </c>
      <c r="G39" s="147">
        <v>0</v>
      </c>
      <c r="H39" s="147">
        <v>0</v>
      </c>
      <c r="I39" s="147">
        <v>0</v>
      </c>
      <c r="J39" s="147">
        <v>0</v>
      </c>
      <c r="K39" s="147">
        <v>0</v>
      </c>
      <c r="L39" s="147">
        <v>0</v>
      </c>
      <c r="M39" s="147">
        <v>0</v>
      </c>
      <c r="N39" s="147">
        <v>0</v>
      </c>
      <c r="O39" s="147">
        <v>0</v>
      </c>
      <c r="P39" s="147">
        <v>0</v>
      </c>
      <c r="Q39" s="147">
        <v>0</v>
      </c>
      <c r="R39" s="147">
        <v>3</v>
      </c>
      <c r="S39" s="147">
        <v>0</v>
      </c>
      <c r="T39" s="147">
        <v>0</v>
      </c>
      <c r="U39" s="147">
        <v>0</v>
      </c>
      <c r="V39" s="147">
        <v>3</v>
      </c>
      <c r="W39" s="147">
        <v>0</v>
      </c>
      <c r="X39" s="147">
        <v>0</v>
      </c>
      <c r="Y39" s="147">
        <v>0</v>
      </c>
      <c r="Z39" s="150"/>
      <c r="AA39" s="146">
        <f t="shared" si="0"/>
        <v>6</v>
      </c>
    </row>
    <row r="40" spans="1:27" x14ac:dyDescent="0.25">
      <c r="A40" s="149">
        <v>37100</v>
      </c>
      <c r="B40" s="147">
        <v>0</v>
      </c>
      <c r="C40" s="147">
        <v>0</v>
      </c>
      <c r="D40" s="147">
        <v>3</v>
      </c>
      <c r="E40" s="147">
        <v>0</v>
      </c>
      <c r="F40" s="147">
        <v>0</v>
      </c>
      <c r="G40" s="147">
        <v>0</v>
      </c>
      <c r="H40" s="147">
        <v>0</v>
      </c>
      <c r="I40" s="147">
        <v>0</v>
      </c>
      <c r="J40" s="147">
        <v>0</v>
      </c>
      <c r="K40" s="147">
        <v>0</v>
      </c>
      <c r="L40" s="147">
        <v>0</v>
      </c>
      <c r="M40" s="147">
        <v>0</v>
      </c>
      <c r="N40" s="147">
        <v>0</v>
      </c>
      <c r="O40" s="147">
        <v>0</v>
      </c>
      <c r="P40" s="147">
        <v>0</v>
      </c>
      <c r="Q40" s="147">
        <v>0</v>
      </c>
      <c r="R40" s="147">
        <v>3</v>
      </c>
      <c r="S40" s="147">
        <v>-3</v>
      </c>
      <c r="T40" s="147">
        <v>-3</v>
      </c>
      <c r="U40" s="147">
        <v>0</v>
      </c>
      <c r="V40" s="147">
        <v>0</v>
      </c>
      <c r="W40" s="147">
        <v>0</v>
      </c>
      <c r="X40" s="147">
        <v>0</v>
      </c>
      <c r="Y40" s="147">
        <v>0</v>
      </c>
      <c r="Z40" s="150"/>
      <c r="AA40" s="146">
        <f t="shared" si="0"/>
        <v>0</v>
      </c>
    </row>
    <row r="41" spans="1:27" x14ac:dyDescent="0.25">
      <c r="A41" s="149">
        <v>37101</v>
      </c>
      <c r="B41" s="147">
        <v>0</v>
      </c>
      <c r="C41" s="147">
        <v>0</v>
      </c>
      <c r="D41" s="147">
        <v>0</v>
      </c>
      <c r="E41" s="147">
        <v>0</v>
      </c>
      <c r="F41" s="147">
        <v>-3</v>
      </c>
      <c r="G41" s="147">
        <v>0</v>
      </c>
      <c r="H41" s="147">
        <v>0</v>
      </c>
      <c r="I41" s="147">
        <v>0</v>
      </c>
      <c r="J41" s="147">
        <v>0</v>
      </c>
      <c r="K41" s="147">
        <v>0</v>
      </c>
      <c r="L41" s="147">
        <v>-3</v>
      </c>
      <c r="M41" s="147">
        <v>0</v>
      </c>
      <c r="N41" s="147">
        <v>0</v>
      </c>
      <c r="O41" s="147">
        <v>0</v>
      </c>
      <c r="P41" s="147">
        <v>0</v>
      </c>
      <c r="Q41" s="147">
        <v>0</v>
      </c>
      <c r="R41" s="147">
        <v>0</v>
      </c>
      <c r="S41" s="147">
        <v>0</v>
      </c>
      <c r="T41" s="147">
        <v>0</v>
      </c>
      <c r="U41" s="147">
        <v>0</v>
      </c>
      <c r="V41" s="147">
        <v>0</v>
      </c>
      <c r="W41" s="147">
        <v>0</v>
      </c>
      <c r="X41" s="147">
        <v>0</v>
      </c>
      <c r="Y41" s="147">
        <v>0</v>
      </c>
      <c r="Z41" s="150"/>
      <c r="AA41" s="146">
        <f t="shared" si="0"/>
        <v>-6</v>
      </c>
    </row>
    <row r="42" spans="1:27" x14ac:dyDescent="0.25">
      <c r="A42" s="149">
        <v>37102</v>
      </c>
      <c r="B42" s="147">
        <v>0</v>
      </c>
      <c r="C42" s="147">
        <v>0</v>
      </c>
      <c r="D42" s="147">
        <v>0</v>
      </c>
      <c r="E42" s="147">
        <v>0</v>
      </c>
      <c r="F42" s="147">
        <v>0</v>
      </c>
      <c r="G42" s="147">
        <v>0</v>
      </c>
      <c r="H42" s="147">
        <v>0</v>
      </c>
      <c r="I42" s="147">
        <v>0</v>
      </c>
      <c r="J42" s="147">
        <v>0</v>
      </c>
      <c r="K42" s="147">
        <v>0</v>
      </c>
      <c r="L42" s="147">
        <v>0</v>
      </c>
      <c r="M42" s="147">
        <v>0</v>
      </c>
      <c r="N42" s="147">
        <v>0</v>
      </c>
      <c r="O42" s="147">
        <v>0</v>
      </c>
      <c r="P42" s="147">
        <v>0</v>
      </c>
      <c r="Q42" s="147">
        <v>0</v>
      </c>
      <c r="R42" s="147">
        <v>0</v>
      </c>
      <c r="S42" s="147">
        <v>0</v>
      </c>
      <c r="T42" s="147">
        <v>0</v>
      </c>
      <c r="U42" s="147">
        <v>0</v>
      </c>
      <c r="V42" s="147">
        <v>0</v>
      </c>
      <c r="W42" s="147">
        <v>0</v>
      </c>
      <c r="X42" s="147">
        <v>0</v>
      </c>
      <c r="Y42" s="147">
        <v>0</v>
      </c>
      <c r="Z42" s="150"/>
      <c r="AA42" s="146">
        <f t="shared" si="0"/>
        <v>0</v>
      </c>
    </row>
    <row r="43" spans="1:27" x14ac:dyDescent="0.25">
      <c r="A43" s="149">
        <v>37103</v>
      </c>
      <c r="B43" s="147">
        <v>3</v>
      </c>
      <c r="C43" s="147">
        <v>0</v>
      </c>
      <c r="D43" s="147">
        <v>0</v>
      </c>
      <c r="E43" s="147">
        <v>0</v>
      </c>
      <c r="F43" s="147">
        <v>0</v>
      </c>
      <c r="G43" s="147">
        <v>0</v>
      </c>
      <c r="H43" s="147">
        <v>0</v>
      </c>
      <c r="I43" s="147">
        <v>3</v>
      </c>
      <c r="J43" s="147">
        <v>0</v>
      </c>
      <c r="K43" s="147">
        <v>-3</v>
      </c>
      <c r="L43" s="147">
        <v>0</v>
      </c>
      <c r="M43" s="147">
        <v>0</v>
      </c>
      <c r="N43" s="147">
        <v>0</v>
      </c>
      <c r="O43" s="147">
        <v>0</v>
      </c>
      <c r="P43" s="147">
        <v>0</v>
      </c>
      <c r="Q43" s="147">
        <v>0</v>
      </c>
      <c r="R43" s="147">
        <v>0</v>
      </c>
      <c r="S43" s="147">
        <v>0</v>
      </c>
      <c r="T43" s="147">
        <v>0</v>
      </c>
      <c r="U43" s="147">
        <v>0</v>
      </c>
      <c r="V43" s="147">
        <v>0</v>
      </c>
      <c r="W43" s="147">
        <v>0</v>
      </c>
      <c r="X43" s="147">
        <v>0</v>
      </c>
      <c r="Y43" s="147">
        <v>0</v>
      </c>
      <c r="Z43" s="150"/>
      <c r="AA43" s="146">
        <f t="shared" si="0"/>
        <v>3</v>
      </c>
    </row>
    <row r="44" spans="1:27" x14ac:dyDescent="0.25">
      <c r="A44" s="149">
        <v>37104</v>
      </c>
      <c r="B44" s="147">
        <v>0</v>
      </c>
      <c r="C44" s="147">
        <v>0</v>
      </c>
      <c r="D44" s="147">
        <v>0</v>
      </c>
      <c r="E44" s="147">
        <v>0</v>
      </c>
      <c r="F44" s="147">
        <v>0</v>
      </c>
      <c r="G44" s="147">
        <v>0</v>
      </c>
      <c r="H44" s="147">
        <v>0</v>
      </c>
      <c r="I44" s="147">
        <v>0</v>
      </c>
      <c r="J44" s="147">
        <v>0</v>
      </c>
      <c r="K44" s="147">
        <v>0</v>
      </c>
      <c r="L44" s="147">
        <v>0</v>
      </c>
      <c r="M44" s="147">
        <v>0</v>
      </c>
      <c r="N44" s="147">
        <v>0</v>
      </c>
      <c r="O44" s="147">
        <v>0</v>
      </c>
      <c r="P44" s="147">
        <v>0</v>
      </c>
      <c r="Q44" s="147">
        <v>0</v>
      </c>
      <c r="R44" s="147">
        <v>0</v>
      </c>
      <c r="S44" s="147">
        <v>0</v>
      </c>
      <c r="T44" s="147">
        <v>0</v>
      </c>
      <c r="U44" s="147">
        <v>0</v>
      </c>
      <c r="V44" s="147">
        <v>0</v>
      </c>
      <c r="W44" s="147">
        <v>0</v>
      </c>
      <c r="X44" s="147">
        <v>0</v>
      </c>
      <c r="Y44" s="147">
        <v>0</v>
      </c>
      <c r="Z44" s="150"/>
      <c r="AA44" s="146">
        <f t="shared" si="0"/>
        <v>0</v>
      </c>
    </row>
    <row r="45" spans="1:27" x14ac:dyDescent="0.25">
      <c r="A45" s="149">
        <v>37105</v>
      </c>
      <c r="B45" s="147">
        <v>0</v>
      </c>
      <c r="C45" s="147">
        <v>0</v>
      </c>
      <c r="D45" s="147">
        <v>0</v>
      </c>
      <c r="E45" s="147">
        <v>0</v>
      </c>
      <c r="F45" s="147">
        <v>0</v>
      </c>
      <c r="G45" s="147">
        <v>0</v>
      </c>
      <c r="H45" s="147">
        <v>0</v>
      </c>
      <c r="I45" s="147">
        <v>0</v>
      </c>
      <c r="J45" s="147">
        <v>0</v>
      </c>
      <c r="K45" s="147">
        <v>0</v>
      </c>
      <c r="L45" s="147">
        <v>0</v>
      </c>
      <c r="M45" s="147">
        <v>0</v>
      </c>
      <c r="N45" s="147">
        <v>0</v>
      </c>
      <c r="O45" s="147">
        <v>0</v>
      </c>
      <c r="P45" s="147">
        <v>0</v>
      </c>
      <c r="Q45" s="147">
        <v>0</v>
      </c>
      <c r="R45" s="147">
        <v>0</v>
      </c>
      <c r="S45" s="147">
        <v>0</v>
      </c>
      <c r="T45" s="147">
        <v>0</v>
      </c>
      <c r="U45" s="147">
        <v>0</v>
      </c>
      <c r="V45" s="147">
        <v>0</v>
      </c>
      <c r="W45" s="147">
        <v>0</v>
      </c>
      <c r="X45" s="147">
        <v>0</v>
      </c>
      <c r="Y45" s="147">
        <v>0</v>
      </c>
      <c r="Z45" s="150"/>
      <c r="AA45" s="146">
        <f t="shared" si="0"/>
        <v>0</v>
      </c>
    </row>
    <row r="46" spans="1:27" x14ac:dyDescent="0.25">
      <c r="A46" s="149">
        <v>37106</v>
      </c>
      <c r="B46" s="147">
        <v>0</v>
      </c>
      <c r="C46" s="147">
        <v>0</v>
      </c>
      <c r="D46" s="147">
        <v>0</v>
      </c>
      <c r="E46" s="147">
        <v>0</v>
      </c>
      <c r="F46" s="147">
        <v>0</v>
      </c>
      <c r="G46" s="147">
        <v>0</v>
      </c>
      <c r="H46" s="147">
        <v>0</v>
      </c>
      <c r="I46" s="147">
        <v>0</v>
      </c>
      <c r="J46" s="147">
        <v>0</v>
      </c>
      <c r="K46" s="147">
        <v>0</v>
      </c>
      <c r="L46" s="147">
        <v>0</v>
      </c>
      <c r="M46" s="147">
        <v>0</v>
      </c>
      <c r="N46" s="147">
        <v>0</v>
      </c>
      <c r="O46" s="147">
        <v>0</v>
      </c>
      <c r="P46" s="147">
        <v>0</v>
      </c>
      <c r="Q46" s="147">
        <v>0</v>
      </c>
      <c r="R46" s="147">
        <v>0</v>
      </c>
      <c r="S46" s="147">
        <v>0</v>
      </c>
      <c r="T46" s="147">
        <v>0</v>
      </c>
      <c r="U46" s="147">
        <v>0</v>
      </c>
      <c r="V46" s="147">
        <v>0</v>
      </c>
      <c r="W46" s="147">
        <v>0</v>
      </c>
      <c r="X46" s="147">
        <v>0</v>
      </c>
      <c r="Y46" s="147">
        <v>0</v>
      </c>
      <c r="Z46" s="150"/>
      <c r="AA46" s="146">
        <f t="shared" si="0"/>
        <v>0</v>
      </c>
    </row>
    <row r="47" spans="1:27" x14ac:dyDescent="0.25">
      <c r="A47" s="149">
        <v>37107</v>
      </c>
      <c r="B47" s="147">
        <v>0</v>
      </c>
      <c r="C47" s="147">
        <v>0</v>
      </c>
      <c r="D47" s="147">
        <v>0</v>
      </c>
      <c r="E47" s="147">
        <v>0</v>
      </c>
      <c r="F47" s="147">
        <v>0</v>
      </c>
      <c r="G47" s="147">
        <v>0</v>
      </c>
      <c r="H47" s="147">
        <v>0</v>
      </c>
      <c r="I47" s="147">
        <v>0</v>
      </c>
      <c r="J47" s="147">
        <v>0</v>
      </c>
      <c r="K47" s="147">
        <v>0</v>
      </c>
      <c r="L47" s="147">
        <v>0</v>
      </c>
      <c r="M47" s="147">
        <v>0</v>
      </c>
      <c r="N47" s="147">
        <v>0</v>
      </c>
      <c r="O47" s="147">
        <v>0</v>
      </c>
      <c r="P47" s="147">
        <v>0</v>
      </c>
      <c r="Q47" s="147">
        <v>0</v>
      </c>
      <c r="R47" s="147">
        <v>0</v>
      </c>
      <c r="S47" s="147">
        <v>0</v>
      </c>
      <c r="T47" s="147">
        <v>0</v>
      </c>
      <c r="U47" s="147">
        <v>0</v>
      </c>
      <c r="V47" s="147">
        <v>0</v>
      </c>
      <c r="W47" s="147">
        <v>0</v>
      </c>
      <c r="X47" s="147">
        <v>0</v>
      </c>
      <c r="Y47" s="147">
        <v>0</v>
      </c>
      <c r="Z47" s="150"/>
      <c r="AA47" s="146">
        <f t="shared" si="0"/>
        <v>0</v>
      </c>
    </row>
    <row r="48" spans="1:27" x14ac:dyDescent="0.25">
      <c r="A48" s="149">
        <v>37108</v>
      </c>
      <c r="B48" s="147">
        <v>0</v>
      </c>
      <c r="C48" s="147">
        <v>0</v>
      </c>
      <c r="D48" s="147">
        <v>0</v>
      </c>
      <c r="E48" s="147">
        <v>0</v>
      </c>
      <c r="F48" s="147">
        <v>0</v>
      </c>
      <c r="G48" s="147">
        <v>0</v>
      </c>
      <c r="H48" s="147">
        <v>0</v>
      </c>
      <c r="I48" s="147">
        <v>0</v>
      </c>
      <c r="J48" s="147">
        <v>0</v>
      </c>
      <c r="K48" s="147">
        <v>0</v>
      </c>
      <c r="L48" s="147">
        <v>0</v>
      </c>
      <c r="M48" s="147">
        <v>0</v>
      </c>
      <c r="N48" s="147">
        <v>0</v>
      </c>
      <c r="O48" s="147">
        <v>0</v>
      </c>
      <c r="P48" s="147">
        <v>0</v>
      </c>
      <c r="Q48" s="147">
        <v>0</v>
      </c>
      <c r="R48" s="147">
        <v>0</v>
      </c>
      <c r="S48" s="147">
        <v>0</v>
      </c>
      <c r="T48" s="147">
        <v>0</v>
      </c>
      <c r="U48" s="147">
        <v>0</v>
      </c>
      <c r="V48" s="147">
        <v>0</v>
      </c>
      <c r="W48" s="147">
        <v>0</v>
      </c>
      <c r="X48" s="147">
        <v>0</v>
      </c>
      <c r="Y48" s="147">
        <v>0</v>
      </c>
      <c r="Z48" s="150"/>
      <c r="AA48" s="146">
        <f t="shared" si="0"/>
        <v>0</v>
      </c>
    </row>
    <row r="49" spans="1:27" x14ac:dyDescent="0.25">
      <c r="A49" s="149">
        <v>37109</v>
      </c>
      <c r="B49" s="147">
        <v>0</v>
      </c>
      <c r="C49" s="147">
        <v>0</v>
      </c>
      <c r="D49" s="147">
        <v>0</v>
      </c>
      <c r="E49" s="147">
        <v>0</v>
      </c>
      <c r="F49" s="147">
        <v>0</v>
      </c>
      <c r="G49" s="147">
        <v>0</v>
      </c>
      <c r="H49" s="147">
        <v>0</v>
      </c>
      <c r="I49" s="147">
        <v>0</v>
      </c>
      <c r="J49" s="147">
        <v>0</v>
      </c>
      <c r="K49" s="147">
        <v>0</v>
      </c>
      <c r="L49" s="147">
        <v>0</v>
      </c>
      <c r="M49" s="147">
        <v>0</v>
      </c>
      <c r="N49" s="147">
        <v>0</v>
      </c>
      <c r="O49" s="147">
        <v>0</v>
      </c>
      <c r="P49" s="147">
        <v>0</v>
      </c>
      <c r="Q49" s="147">
        <v>0</v>
      </c>
      <c r="R49" s="147">
        <v>0</v>
      </c>
      <c r="S49" s="147">
        <v>3</v>
      </c>
      <c r="T49" s="147">
        <v>0</v>
      </c>
      <c r="U49" s="147">
        <v>0</v>
      </c>
      <c r="V49" s="147">
        <v>0</v>
      </c>
      <c r="W49" s="147">
        <v>0</v>
      </c>
      <c r="X49" s="147">
        <v>0</v>
      </c>
      <c r="Y49" s="147">
        <v>0</v>
      </c>
      <c r="Z49" s="150"/>
      <c r="AA49" s="146">
        <f t="shared" si="0"/>
        <v>3</v>
      </c>
    </row>
    <row r="50" spans="1:27" x14ac:dyDescent="0.25">
      <c r="A50" s="149">
        <v>37110</v>
      </c>
      <c r="B50" s="147">
        <v>0</v>
      </c>
      <c r="C50" s="147">
        <v>0</v>
      </c>
      <c r="D50" s="147">
        <v>0</v>
      </c>
      <c r="E50" s="147">
        <v>0</v>
      </c>
      <c r="F50" s="147">
        <v>0</v>
      </c>
      <c r="G50" s="147">
        <v>0</v>
      </c>
      <c r="H50" s="147">
        <v>0</v>
      </c>
      <c r="I50" s="147">
        <v>0</v>
      </c>
      <c r="J50" s="147">
        <v>0</v>
      </c>
      <c r="K50" s="147">
        <v>0</v>
      </c>
      <c r="L50" s="147">
        <v>0</v>
      </c>
      <c r="M50" s="147">
        <v>0</v>
      </c>
      <c r="N50" s="147">
        <v>0</v>
      </c>
      <c r="O50" s="147">
        <v>0</v>
      </c>
      <c r="P50" s="147">
        <v>0</v>
      </c>
      <c r="Q50" s="147">
        <v>0</v>
      </c>
      <c r="R50" s="147">
        <v>0</v>
      </c>
      <c r="S50" s="147">
        <v>0</v>
      </c>
      <c r="T50" s="147">
        <v>0</v>
      </c>
      <c r="U50" s="147">
        <v>0</v>
      </c>
      <c r="V50" s="147">
        <v>0</v>
      </c>
      <c r="W50" s="147">
        <v>0</v>
      </c>
      <c r="X50" s="147">
        <v>0</v>
      </c>
      <c r="Y50" s="147">
        <v>0</v>
      </c>
      <c r="Z50" s="150"/>
      <c r="AA50" s="146">
        <f t="shared" si="0"/>
        <v>0</v>
      </c>
    </row>
    <row r="51" spans="1:27" x14ac:dyDescent="0.25">
      <c r="A51" s="149">
        <v>37111</v>
      </c>
      <c r="B51" s="147">
        <v>0</v>
      </c>
      <c r="C51" s="147">
        <v>0</v>
      </c>
      <c r="D51" s="147">
        <v>0</v>
      </c>
      <c r="E51" s="147">
        <v>0</v>
      </c>
      <c r="F51" s="147">
        <v>0</v>
      </c>
      <c r="G51" s="147">
        <v>0</v>
      </c>
      <c r="H51" s="147">
        <v>0</v>
      </c>
      <c r="I51" s="147">
        <v>0</v>
      </c>
      <c r="J51" s="147">
        <v>0</v>
      </c>
      <c r="K51" s="147">
        <v>0</v>
      </c>
      <c r="L51" s="147">
        <v>0</v>
      </c>
      <c r="M51" s="147">
        <v>0</v>
      </c>
      <c r="N51" s="147">
        <v>0</v>
      </c>
      <c r="O51" s="147">
        <v>0</v>
      </c>
      <c r="P51" s="147">
        <v>0</v>
      </c>
      <c r="Q51" s="147">
        <v>0</v>
      </c>
      <c r="R51" s="147">
        <v>0</v>
      </c>
      <c r="S51" s="147">
        <v>0</v>
      </c>
      <c r="T51" s="147">
        <v>0</v>
      </c>
      <c r="U51" s="147">
        <v>0</v>
      </c>
      <c r="V51" s="147">
        <v>0</v>
      </c>
      <c r="W51" s="147">
        <v>0</v>
      </c>
      <c r="X51" s="147">
        <v>0</v>
      </c>
      <c r="Y51" s="147">
        <v>0</v>
      </c>
      <c r="Z51" s="150"/>
      <c r="AA51" s="146">
        <f t="shared" si="0"/>
        <v>0</v>
      </c>
    </row>
    <row r="52" spans="1:27" x14ac:dyDescent="0.25">
      <c r="A52" s="149">
        <v>37112</v>
      </c>
      <c r="B52" s="147">
        <v>0</v>
      </c>
      <c r="C52" s="147">
        <v>0</v>
      </c>
      <c r="D52" s="147">
        <v>0</v>
      </c>
      <c r="E52" s="147">
        <v>0</v>
      </c>
      <c r="F52" s="147">
        <v>0</v>
      </c>
      <c r="G52" s="147">
        <v>0</v>
      </c>
      <c r="H52" s="147">
        <v>0</v>
      </c>
      <c r="I52" s="147">
        <v>0</v>
      </c>
      <c r="J52" s="147">
        <v>0</v>
      </c>
      <c r="K52" s="147">
        <v>0</v>
      </c>
      <c r="L52" s="147">
        <v>0</v>
      </c>
      <c r="M52" s="147">
        <v>0</v>
      </c>
      <c r="N52" s="147">
        <v>0</v>
      </c>
      <c r="O52" s="147">
        <v>0</v>
      </c>
      <c r="P52" s="147">
        <v>0</v>
      </c>
      <c r="Q52" s="147">
        <v>0</v>
      </c>
      <c r="R52" s="147">
        <v>0</v>
      </c>
      <c r="S52" s="147">
        <v>0</v>
      </c>
      <c r="T52" s="147">
        <v>0</v>
      </c>
      <c r="U52" s="147">
        <v>0</v>
      </c>
      <c r="V52" s="147">
        <v>0</v>
      </c>
      <c r="W52" s="147">
        <v>0</v>
      </c>
      <c r="X52" s="147">
        <v>0</v>
      </c>
      <c r="Y52" s="147">
        <v>0</v>
      </c>
      <c r="Z52" s="150"/>
      <c r="AA52" s="146">
        <f t="shared" si="0"/>
        <v>0</v>
      </c>
    </row>
    <row r="53" spans="1:27" x14ac:dyDescent="0.25">
      <c r="A53" s="149">
        <v>37113</v>
      </c>
      <c r="B53" s="147">
        <v>0</v>
      </c>
      <c r="C53" s="147">
        <v>0</v>
      </c>
      <c r="D53" s="147">
        <v>0</v>
      </c>
      <c r="E53" s="147">
        <v>0</v>
      </c>
      <c r="F53" s="147">
        <v>0</v>
      </c>
      <c r="G53" s="147">
        <v>0</v>
      </c>
      <c r="H53" s="147">
        <v>0</v>
      </c>
      <c r="I53" s="147">
        <v>0</v>
      </c>
      <c r="J53" s="147">
        <v>0</v>
      </c>
      <c r="K53" s="147">
        <v>0</v>
      </c>
      <c r="L53" s="147">
        <v>0</v>
      </c>
      <c r="M53" s="147">
        <v>0</v>
      </c>
      <c r="N53" s="147">
        <v>0</v>
      </c>
      <c r="O53" s="147">
        <v>0</v>
      </c>
      <c r="P53" s="147">
        <v>0</v>
      </c>
      <c r="Q53" s="147">
        <v>0</v>
      </c>
      <c r="R53" s="147">
        <v>0</v>
      </c>
      <c r="S53" s="147">
        <v>0</v>
      </c>
      <c r="T53" s="147">
        <v>0</v>
      </c>
      <c r="U53" s="147">
        <v>0</v>
      </c>
      <c r="V53" s="147">
        <v>0</v>
      </c>
      <c r="W53" s="147">
        <v>0</v>
      </c>
      <c r="X53" s="147">
        <v>0</v>
      </c>
      <c r="Y53" s="147">
        <v>0</v>
      </c>
      <c r="Z53" s="150"/>
      <c r="AA53" s="146">
        <f t="shared" si="0"/>
        <v>0</v>
      </c>
    </row>
    <row r="54" spans="1:27" x14ac:dyDescent="0.25">
      <c r="A54" s="149">
        <v>37114</v>
      </c>
      <c r="B54" s="147">
        <v>0</v>
      </c>
      <c r="C54" s="147">
        <v>0</v>
      </c>
      <c r="D54" s="147">
        <v>0</v>
      </c>
      <c r="E54" s="147">
        <v>0</v>
      </c>
      <c r="F54" s="147">
        <v>0</v>
      </c>
      <c r="G54" s="147">
        <v>0</v>
      </c>
      <c r="H54" s="147">
        <v>0</v>
      </c>
      <c r="I54" s="147">
        <v>0</v>
      </c>
      <c r="J54" s="147">
        <v>0</v>
      </c>
      <c r="K54" s="147">
        <v>0</v>
      </c>
      <c r="L54" s="147">
        <v>0</v>
      </c>
      <c r="M54" s="147">
        <v>0</v>
      </c>
      <c r="N54" s="147">
        <v>0</v>
      </c>
      <c r="O54" s="147">
        <v>0</v>
      </c>
      <c r="P54" s="147">
        <v>0</v>
      </c>
      <c r="Q54" s="147">
        <v>0</v>
      </c>
      <c r="R54" s="147">
        <v>0</v>
      </c>
      <c r="S54" s="147">
        <v>0</v>
      </c>
      <c r="T54" s="147">
        <v>0</v>
      </c>
      <c r="U54" s="147">
        <v>0</v>
      </c>
      <c r="V54" s="147">
        <v>0</v>
      </c>
      <c r="W54" s="147">
        <v>0</v>
      </c>
      <c r="X54" s="147">
        <v>0</v>
      </c>
      <c r="Y54" s="147">
        <v>0</v>
      </c>
      <c r="Z54" s="150"/>
      <c r="AA54" s="146">
        <f t="shared" si="0"/>
        <v>0</v>
      </c>
    </row>
    <row r="55" spans="1:27" x14ac:dyDescent="0.25">
      <c r="A55" s="149">
        <v>37115</v>
      </c>
      <c r="B55" s="147">
        <v>0</v>
      </c>
      <c r="C55" s="147">
        <v>0</v>
      </c>
      <c r="D55" s="147">
        <v>0</v>
      </c>
      <c r="E55" s="147">
        <v>0</v>
      </c>
      <c r="F55" s="147">
        <v>0</v>
      </c>
      <c r="G55" s="147">
        <v>0</v>
      </c>
      <c r="H55" s="147">
        <v>0</v>
      </c>
      <c r="I55" s="147">
        <v>0</v>
      </c>
      <c r="J55" s="147">
        <v>0</v>
      </c>
      <c r="K55" s="147">
        <v>0</v>
      </c>
      <c r="L55" s="147">
        <v>0</v>
      </c>
      <c r="M55" s="147">
        <v>0</v>
      </c>
      <c r="N55" s="147">
        <v>0</v>
      </c>
      <c r="O55" s="147">
        <v>0</v>
      </c>
      <c r="P55" s="147">
        <v>0</v>
      </c>
      <c r="Q55" s="147">
        <v>0</v>
      </c>
      <c r="R55" s="147">
        <v>0</v>
      </c>
      <c r="S55" s="147">
        <v>0</v>
      </c>
      <c r="T55" s="147">
        <v>0</v>
      </c>
      <c r="U55" s="147">
        <v>0</v>
      </c>
      <c r="V55" s="147">
        <v>0</v>
      </c>
      <c r="W55" s="147">
        <v>0</v>
      </c>
      <c r="X55" s="147">
        <v>0</v>
      </c>
      <c r="Y55" s="147">
        <v>0</v>
      </c>
      <c r="Z55" s="150"/>
      <c r="AA55" s="146">
        <f t="shared" si="0"/>
        <v>0</v>
      </c>
    </row>
    <row r="56" spans="1:27" x14ac:dyDescent="0.25">
      <c r="A56" s="149">
        <v>37116</v>
      </c>
      <c r="B56" s="147">
        <v>0</v>
      </c>
      <c r="C56" s="147">
        <v>0</v>
      </c>
      <c r="D56" s="147">
        <v>0</v>
      </c>
      <c r="E56" s="147">
        <v>0</v>
      </c>
      <c r="F56" s="147">
        <v>0</v>
      </c>
      <c r="G56" s="147">
        <v>0</v>
      </c>
      <c r="H56" s="147">
        <v>0</v>
      </c>
      <c r="I56" s="147">
        <v>0</v>
      </c>
      <c r="J56" s="147">
        <v>0</v>
      </c>
      <c r="K56" s="147">
        <v>0</v>
      </c>
      <c r="L56" s="147">
        <v>0</v>
      </c>
      <c r="M56" s="147">
        <v>0</v>
      </c>
      <c r="N56" s="147">
        <v>0</v>
      </c>
      <c r="O56" s="147">
        <v>0</v>
      </c>
      <c r="P56" s="147">
        <v>0</v>
      </c>
      <c r="Q56" s="147">
        <v>0</v>
      </c>
      <c r="R56" s="147">
        <v>0</v>
      </c>
      <c r="S56" s="147">
        <v>0</v>
      </c>
      <c r="T56" s="147">
        <v>0</v>
      </c>
      <c r="U56" s="147">
        <v>0</v>
      </c>
      <c r="V56" s="147">
        <v>0</v>
      </c>
      <c r="W56" s="147">
        <v>0</v>
      </c>
      <c r="X56" s="147">
        <v>0</v>
      </c>
      <c r="Y56" s="147">
        <v>0</v>
      </c>
      <c r="Z56" s="150"/>
      <c r="AA56" s="146">
        <f t="shared" si="0"/>
        <v>0</v>
      </c>
    </row>
    <row r="57" spans="1:27" x14ac:dyDescent="0.25">
      <c r="A57" s="149">
        <v>37117</v>
      </c>
      <c r="B57" s="147">
        <v>0</v>
      </c>
      <c r="C57" s="147">
        <v>0</v>
      </c>
      <c r="D57" s="147">
        <v>0</v>
      </c>
      <c r="E57" s="147">
        <v>0</v>
      </c>
      <c r="F57" s="147">
        <v>0</v>
      </c>
      <c r="G57" s="147">
        <v>0</v>
      </c>
      <c r="H57" s="147">
        <v>0</v>
      </c>
      <c r="I57" s="147">
        <v>0</v>
      </c>
      <c r="J57" s="147">
        <v>0</v>
      </c>
      <c r="K57" s="147">
        <v>0</v>
      </c>
      <c r="L57" s="147">
        <v>0</v>
      </c>
      <c r="M57" s="147">
        <v>0</v>
      </c>
      <c r="N57" s="147">
        <v>0</v>
      </c>
      <c r="O57" s="147">
        <v>0</v>
      </c>
      <c r="P57" s="147">
        <v>0</v>
      </c>
      <c r="Q57" s="147">
        <v>0</v>
      </c>
      <c r="R57" s="147">
        <v>0</v>
      </c>
      <c r="S57" s="147">
        <v>0</v>
      </c>
      <c r="T57" s="147">
        <v>0</v>
      </c>
      <c r="U57" s="147">
        <v>0</v>
      </c>
      <c r="V57" s="147">
        <v>0</v>
      </c>
      <c r="W57" s="147">
        <v>0</v>
      </c>
      <c r="X57" s="147">
        <v>0</v>
      </c>
      <c r="Y57" s="147">
        <v>0</v>
      </c>
      <c r="Z57" s="150"/>
      <c r="AA57" s="146">
        <f t="shared" si="0"/>
        <v>0</v>
      </c>
    </row>
    <row r="58" spans="1:27" x14ac:dyDescent="0.25">
      <c r="A58" s="149">
        <v>37118</v>
      </c>
      <c r="B58" s="147">
        <v>0</v>
      </c>
      <c r="C58" s="147">
        <v>0</v>
      </c>
      <c r="D58" s="147">
        <v>0</v>
      </c>
      <c r="E58" s="147">
        <v>0</v>
      </c>
      <c r="F58" s="147">
        <v>0</v>
      </c>
      <c r="G58" s="147">
        <v>0</v>
      </c>
      <c r="H58" s="147">
        <v>0</v>
      </c>
      <c r="I58" s="147">
        <v>0</v>
      </c>
      <c r="J58" s="147">
        <v>0</v>
      </c>
      <c r="K58" s="147">
        <v>0</v>
      </c>
      <c r="L58" s="147">
        <v>0</v>
      </c>
      <c r="M58" s="147">
        <v>0</v>
      </c>
      <c r="N58" s="147">
        <v>0</v>
      </c>
      <c r="O58" s="147">
        <v>0</v>
      </c>
      <c r="P58" s="147">
        <v>0</v>
      </c>
      <c r="Q58" s="147">
        <v>0</v>
      </c>
      <c r="R58" s="147">
        <v>0</v>
      </c>
      <c r="S58" s="147">
        <v>0</v>
      </c>
      <c r="T58" s="147">
        <v>0</v>
      </c>
      <c r="U58" s="147">
        <v>0</v>
      </c>
      <c r="V58" s="147">
        <v>0</v>
      </c>
      <c r="W58" s="147">
        <v>0</v>
      </c>
      <c r="X58" s="147">
        <v>0</v>
      </c>
      <c r="Y58" s="147">
        <v>0</v>
      </c>
      <c r="Z58" s="150"/>
      <c r="AA58" s="146">
        <f t="shared" si="0"/>
        <v>0</v>
      </c>
    </row>
    <row r="59" spans="1:27" x14ac:dyDescent="0.25">
      <c r="A59" s="149">
        <v>37119</v>
      </c>
      <c r="B59" s="147">
        <v>0</v>
      </c>
      <c r="C59" s="147">
        <v>0</v>
      </c>
      <c r="D59" s="147">
        <v>0</v>
      </c>
      <c r="E59" s="147">
        <v>0</v>
      </c>
      <c r="F59" s="147">
        <v>0</v>
      </c>
      <c r="G59" s="147">
        <v>0</v>
      </c>
      <c r="H59" s="147">
        <v>0</v>
      </c>
      <c r="I59" s="147">
        <v>0</v>
      </c>
      <c r="J59" s="147">
        <v>0</v>
      </c>
      <c r="K59" s="147">
        <v>0</v>
      </c>
      <c r="L59" s="147">
        <v>0</v>
      </c>
      <c r="M59" s="147">
        <v>0</v>
      </c>
      <c r="N59" s="147">
        <v>0</v>
      </c>
      <c r="O59" s="147">
        <v>0</v>
      </c>
      <c r="P59" s="147">
        <v>0</v>
      </c>
      <c r="Q59" s="147">
        <v>0</v>
      </c>
      <c r="R59" s="147">
        <v>0</v>
      </c>
      <c r="S59" s="147">
        <v>0</v>
      </c>
      <c r="T59" s="147">
        <v>0</v>
      </c>
      <c r="U59" s="147">
        <v>0</v>
      </c>
      <c r="V59" s="147">
        <v>0</v>
      </c>
      <c r="W59" s="147">
        <v>0</v>
      </c>
      <c r="X59" s="147">
        <v>0</v>
      </c>
      <c r="Y59" s="147">
        <v>0</v>
      </c>
      <c r="Z59" s="150"/>
      <c r="AA59" s="146">
        <f t="shared" si="0"/>
        <v>0</v>
      </c>
    </row>
    <row r="60" spans="1:27" x14ac:dyDescent="0.25">
      <c r="A60" s="149">
        <v>37120</v>
      </c>
      <c r="B60" s="147">
        <v>0</v>
      </c>
      <c r="C60" s="147">
        <v>0</v>
      </c>
      <c r="D60" s="147">
        <v>0</v>
      </c>
      <c r="E60" s="147">
        <v>0</v>
      </c>
      <c r="F60" s="147">
        <v>0</v>
      </c>
      <c r="G60" s="147">
        <v>0</v>
      </c>
      <c r="H60" s="147">
        <v>0</v>
      </c>
      <c r="I60" s="147">
        <v>0</v>
      </c>
      <c r="J60" s="147">
        <v>0</v>
      </c>
      <c r="K60" s="147">
        <v>0</v>
      </c>
      <c r="L60" s="147">
        <v>0</v>
      </c>
      <c r="M60" s="147">
        <v>0</v>
      </c>
      <c r="N60" s="147">
        <v>0</v>
      </c>
      <c r="O60" s="147">
        <v>0</v>
      </c>
      <c r="P60" s="147">
        <v>0</v>
      </c>
      <c r="Q60" s="147">
        <v>0</v>
      </c>
      <c r="R60" s="147">
        <v>0</v>
      </c>
      <c r="S60" s="147">
        <v>0</v>
      </c>
      <c r="T60" s="147">
        <v>0</v>
      </c>
      <c r="U60" s="147">
        <v>0</v>
      </c>
      <c r="V60" s="147">
        <v>0</v>
      </c>
      <c r="W60" s="147">
        <v>0</v>
      </c>
      <c r="X60" s="147">
        <v>0</v>
      </c>
      <c r="Y60" s="147">
        <v>0</v>
      </c>
      <c r="Z60" s="150"/>
      <c r="AA60" s="146">
        <f t="shared" si="0"/>
        <v>0</v>
      </c>
    </row>
    <row r="61" spans="1:27" x14ac:dyDescent="0.25">
      <c r="A61" s="149">
        <v>37121</v>
      </c>
      <c r="B61" s="147">
        <v>0</v>
      </c>
      <c r="C61" s="147">
        <v>0</v>
      </c>
      <c r="D61" s="147">
        <v>0</v>
      </c>
      <c r="E61" s="147">
        <v>0</v>
      </c>
      <c r="F61" s="147">
        <v>0</v>
      </c>
      <c r="G61" s="147">
        <v>0</v>
      </c>
      <c r="H61" s="147">
        <v>0</v>
      </c>
      <c r="I61" s="147">
        <v>0</v>
      </c>
      <c r="J61" s="147">
        <v>0</v>
      </c>
      <c r="K61" s="147">
        <v>0</v>
      </c>
      <c r="L61" s="147">
        <v>0</v>
      </c>
      <c r="M61" s="147">
        <v>0</v>
      </c>
      <c r="N61" s="147">
        <v>0</v>
      </c>
      <c r="O61" s="147">
        <v>0</v>
      </c>
      <c r="P61" s="147">
        <v>0</v>
      </c>
      <c r="Q61" s="147">
        <v>0</v>
      </c>
      <c r="R61" s="147">
        <v>0</v>
      </c>
      <c r="S61" s="147">
        <v>0</v>
      </c>
      <c r="T61" s="147">
        <v>0</v>
      </c>
      <c r="U61" s="147">
        <v>0</v>
      </c>
      <c r="V61" s="147">
        <v>0</v>
      </c>
      <c r="W61" s="147">
        <v>0</v>
      </c>
      <c r="X61" s="147">
        <v>0</v>
      </c>
      <c r="Y61" s="147">
        <v>0</v>
      </c>
      <c r="Z61" s="150"/>
      <c r="AA61" s="146">
        <f t="shared" si="0"/>
        <v>0</v>
      </c>
    </row>
    <row r="62" spans="1:27" x14ac:dyDescent="0.25">
      <c r="A62" s="149">
        <v>37122</v>
      </c>
      <c r="B62" s="147">
        <v>0</v>
      </c>
      <c r="C62" s="147">
        <v>0</v>
      </c>
      <c r="D62" s="147">
        <v>0</v>
      </c>
      <c r="E62" s="147">
        <v>0</v>
      </c>
      <c r="F62" s="147">
        <v>0</v>
      </c>
      <c r="G62" s="147">
        <v>0</v>
      </c>
      <c r="H62" s="147">
        <v>0</v>
      </c>
      <c r="I62" s="147">
        <v>0</v>
      </c>
      <c r="J62" s="147">
        <v>0</v>
      </c>
      <c r="K62" s="147">
        <v>0</v>
      </c>
      <c r="L62" s="147">
        <v>0</v>
      </c>
      <c r="M62" s="147">
        <v>0</v>
      </c>
      <c r="N62" s="147">
        <v>0</v>
      </c>
      <c r="O62" s="147">
        <v>0</v>
      </c>
      <c r="P62" s="147">
        <v>0</v>
      </c>
      <c r="Q62" s="147">
        <v>0</v>
      </c>
      <c r="R62" s="147">
        <v>0</v>
      </c>
      <c r="S62" s="147">
        <v>0</v>
      </c>
      <c r="T62" s="147">
        <v>0</v>
      </c>
      <c r="U62" s="147">
        <v>0</v>
      </c>
      <c r="V62" s="147">
        <v>0</v>
      </c>
      <c r="W62" s="147">
        <v>0</v>
      </c>
      <c r="X62" s="147">
        <v>0</v>
      </c>
      <c r="Y62" s="147">
        <v>0</v>
      </c>
      <c r="Z62" s="150"/>
      <c r="AA62" s="146">
        <f t="shared" si="0"/>
        <v>0</v>
      </c>
    </row>
    <row r="63" spans="1:27" x14ac:dyDescent="0.25">
      <c r="A63" s="149">
        <v>37123</v>
      </c>
      <c r="B63" s="147">
        <v>0</v>
      </c>
      <c r="C63" s="147">
        <v>0</v>
      </c>
      <c r="D63" s="147">
        <v>0</v>
      </c>
      <c r="E63" s="147">
        <v>0</v>
      </c>
      <c r="F63" s="147">
        <v>0</v>
      </c>
      <c r="G63" s="147">
        <v>0</v>
      </c>
      <c r="H63" s="147">
        <v>0</v>
      </c>
      <c r="I63" s="147">
        <v>0</v>
      </c>
      <c r="J63" s="147">
        <v>0</v>
      </c>
      <c r="K63" s="147">
        <v>0</v>
      </c>
      <c r="L63" s="147">
        <v>0</v>
      </c>
      <c r="M63" s="147">
        <v>0</v>
      </c>
      <c r="N63" s="147">
        <v>0</v>
      </c>
      <c r="O63" s="147">
        <v>0</v>
      </c>
      <c r="P63" s="147">
        <v>0</v>
      </c>
      <c r="Q63" s="147">
        <v>0</v>
      </c>
      <c r="R63" s="147">
        <v>0</v>
      </c>
      <c r="S63" s="147">
        <v>0</v>
      </c>
      <c r="T63" s="147">
        <v>0</v>
      </c>
      <c r="U63" s="147">
        <v>0</v>
      </c>
      <c r="V63" s="147">
        <v>0</v>
      </c>
      <c r="W63" s="147">
        <v>0</v>
      </c>
      <c r="X63" s="147">
        <v>0</v>
      </c>
      <c r="Y63" s="147">
        <v>0</v>
      </c>
      <c r="Z63" s="150"/>
      <c r="AA63" s="151">
        <f t="shared" si="0"/>
        <v>0</v>
      </c>
    </row>
    <row r="64" spans="1:27" x14ac:dyDescent="0.25">
      <c r="A64" s="149">
        <v>37124</v>
      </c>
      <c r="B64" s="147">
        <v>0</v>
      </c>
      <c r="C64" s="147">
        <v>0</v>
      </c>
      <c r="D64" s="147">
        <v>0</v>
      </c>
      <c r="E64" s="147">
        <v>0</v>
      </c>
      <c r="F64" s="147">
        <v>0</v>
      </c>
      <c r="G64" s="147">
        <v>0</v>
      </c>
      <c r="H64" s="147">
        <v>0</v>
      </c>
      <c r="I64" s="147">
        <v>0</v>
      </c>
      <c r="J64" s="147">
        <v>0</v>
      </c>
      <c r="K64" s="147">
        <v>0</v>
      </c>
      <c r="L64" s="147">
        <v>0</v>
      </c>
      <c r="M64" s="147">
        <v>0</v>
      </c>
      <c r="N64" s="147">
        <v>0</v>
      </c>
      <c r="O64" s="147">
        <v>0</v>
      </c>
      <c r="P64" s="147">
        <v>0</v>
      </c>
      <c r="Q64" s="147">
        <v>0</v>
      </c>
      <c r="R64" s="147">
        <v>0</v>
      </c>
      <c r="S64" s="147">
        <v>0</v>
      </c>
      <c r="T64" s="147">
        <v>0</v>
      </c>
      <c r="U64" s="147">
        <v>0</v>
      </c>
      <c r="V64" s="147">
        <v>0</v>
      </c>
      <c r="W64" s="147">
        <v>0</v>
      </c>
      <c r="X64" s="147">
        <v>0</v>
      </c>
      <c r="Y64" s="147">
        <v>0</v>
      </c>
      <c r="Z64" s="150"/>
      <c r="AA64" s="146">
        <f t="shared" si="0"/>
        <v>0</v>
      </c>
    </row>
    <row r="65" spans="1:27" x14ac:dyDescent="0.25">
      <c r="A65" s="149">
        <v>37125</v>
      </c>
      <c r="B65" s="147">
        <v>0</v>
      </c>
      <c r="C65" s="147">
        <v>0</v>
      </c>
      <c r="D65" s="147">
        <v>0</v>
      </c>
      <c r="E65" s="147">
        <v>0</v>
      </c>
      <c r="F65" s="147">
        <v>0</v>
      </c>
      <c r="G65" s="147">
        <v>0</v>
      </c>
      <c r="H65" s="147">
        <v>0</v>
      </c>
      <c r="I65" s="147">
        <v>0</v>
      </c>
      <c r="J65" s="147">
        <v>0</v>
      </c>
      <c r="K65" s="147">
        <v>0</v>
      </c>
      <c r="L65" s="147">
        <v>0</v>
      </c>
      <c r="M65" s="147">
        <v>0</v>
      </c>
      <c r="N65" s="147">
        <v>0</v>
      </c>
      <c r="O65" s="147">
        <v>0</v>
      </c>
      <c r="P65" s="147">
        <v>0</v>
      </c>
      <c r="Q65" s="147">
        <v>0</v>
      </c>
      <c r="R65" s="147">
        <v>0</v>
      </c>
      <c r="S65" s="147">
        <v>0</v>
      </c>
      <c r="T65" s="147">
        <v>0</v>
      </c>
      <c r="U65" s="147">
        <v>0</v>
      </c>
      <c r="V65" s="147">
        <v>0</v>
      </c>
      <c r="W65" s="147">
        <v>0</v>
      </c>
      <c r="X65" s="147">
        <v>0</v>
      </c>
      <c r="Y65" s="147">
        <v>0</v>
      </c>
      <c r="Z65" s="150"/>
      <c r="AA65" s="151">
        <f t="shared" si="0"/>
        <v>0</v>
      </c>
    </row>
    <row r="66" spans="1:27" x14ac:dyDescent="0.25">
      <c r="A66" s="149">
        <v>37126</v>
      </c>
      <c r="B66" s="147">
        <v>0</v>
      </c>
      <c r="C66" s="147">
        <v>0</v>
      </c>
      <c r="D66" s="147">
        <v>0</v>
      </c>
      <c r="E66" s="147">
        <v>0</v>
      </c>
      <c r="F66" s="147">
        <v>0</v>
      </c>
      <c r="G66" s="147">
        <v>0</v>
      </c>
      <c r="H66" s="147">
        <v>0</v>
      </c>
      <c r="I66" s="147">
        <v>0</v>
      </c>
      <c r="J66" s="147">
        <v>0</v>
      </c>
      <c r="K66" s="147">
        <v>0</v>
      </c>
      <c r="L66" s="147">
        <v>0</v>
      </c>
      <c r="M66" s="147">
        <v>0</v>
      </c>
      <c r="N66" s="147">
        <v>0</v>
      </c>
      <c r="O66" s="147">
        <v>0</v>
      </c>
      <c r="P66" s="147">
        <v>0</v>
      </c>
      <c r="Q66" s="147">
        <v>0</v>
      </c>
      <c r="R66" s="147">
        <v>0</v>
      </c>
      <c r="S66" s="147">
        <v>0</v>
      </c>
      <c r="T66" s="147">
        <v>0</v>
      </c>
      <c r="U66" s="147">
        <v>0</v>
      </c>
      <c r="V66" s="147">
        <v>0</v>
      </c>
      <c r="W66" s="147">
        <v>0</v>
      </c>
      <c r="X66" s="147">
        <v>0</v>
      </c>
      <c r="Y66" s="147">
        <v>0</v>
      </c>
      <c r="Z66" s="150"/>
      <c r="AA66" s="146">
        <f t="shared" si="0"/>
        <v>0</v>
      </c>
    </row>
    <row r="67" spans="1:27" x14ac:dyDescent="0.25">
      <c r="A67" s="149">
        <v>37127</v>
      </c>
      <c r="B67" s="147">
        <v>0</v>
      </c>
      <c r="C67" s="147">
        <v>0</v>
      </c>
      <c r="D67" s="147">
        <v>0</v>
      </c>
      <c r="E67" s="147">
        <v>0</v>
      </c>
      <c r="F67" s="147">
        <v>0</v>
      </c>
      <c r="G67" s="147">
        <v>0</v>
      </c>
      <c r="H67" s="147">
        <v>0</v>
      </c>
      <c r="I67" s="147">
        <v>0</v>
      </c>
      <c r="J67" s="147">
        <v>0</v>
      </c>
      <c r="K67" s="147">
        <v>0</v>
      </c>
      <c r="L67" s="147">
        <v>0</v>
      </c>
      <c r="M67" s="147">
        <v>0</v>
      </c>
      <c r="N67" s="147">
        <v>0</v>
      </c>
      <c r="O67" s="147">
        <v>0</v>
      </c>
      <c r="P67" s="147">
        <v>0</v>
      </c>
      <c r="Q67" s="147">
        <v>0</v>
      </c>
      <c r="R67" s="147">
        <v>0</v>
      </c>
      <c r="S67" s="147">
        <v>0</v>
      </c>
      <c r="T67" s="147">
        <v>0</v>
      </c>
      <c r="U67" s="147">
        <v>0</v>
      </c>
      <c r="V67" s="147">
        <v>0</v>
      </c>
      <c r="W67" s="147">
        <v>0</v>
      </c>
      <c r="X67" s="147">
        <v>0</v>
      </c>
      <c r="Y67" s="147">
        <v>0</v>
      </c>
      <c r="Z67" s="150"/>
      <c r="AA67" s="146">
        <f t="shared" si="0"/>
        <v>0</v>
      </c>
    </row>
    <row r="68" spans="1:27" x14ac:dyDescent="0.25">
      <c r="A68" s="149">
        <v>37128</v>
      </c>
      <c r="B68" s="147">
        <v>0</v>
      </c>
      <c r="C68" s="147">
        <v>0</v>
      </c>
      <c r="D68" s="147">
        <v>0</v>
      </c>
      <c r="E68" s="147">
        <v>0</v>
      </c>
      <c r="F68" s="147">
        <v>0</v>
      </c>
      <c r="G68" s="147">
        <v>0</v>
      </c>
      <c r="H68" s="147">
        <v>0</v>
      </c>
      <c r="I68" s="147">
        <v>0</v>
      </c>
      <c r="J68" s="147">
        <v>0</v>
      </c>
      <c r="K68" s="147">
        <v>0</v>
      </c>
      <c r="L68" s="147">
        <v>0</v>
      </c>
      <c r="M68" s="147">
        <v>0</v>
      </c>
      <c r="N68" s="147">
        <v>0</v>
      </c>
      <c r="O68" s="147">
        <v>0</v>
      </c>
      <c r="P68" s="147">
        <v>0</v>
      </c>
      <c r="Q68" s="147">
        <v>0</v>
      </c>
      <c r="R68" s="147">
        <v>0</v>
      </c>
      <c r="S68" s="147">
        <v>0</v>
      </c>
      <c r="T68" s="147">
        <v>0</v>
      </c>
      <c r="U68" s="147">
        <v>0</v>
      </c>
      <c r="V68" s="147">
        <v>0</v>
      </c>
      <c r="W68" s="147">
        <v>0</v>
      </c>
      <c r="X68" s="147">
        <v>0</v>
      </c>
      <c r="Y68" s="147">
        <v>0</v>
      </c>
      <c r="Z68" s="150"/>
      <c r="AA68" s="146">
        <f t="shared" si="0"/>
        <v>0</v>
      </c>
    </row>
    <row r="69" spans="1:27" x14ac:dyDescent="0.25">
      <c r="A69" s="149">
        <v>37129</v>
      </c>
      <c r="B69" s="147">
        <v>0</v>
      </c>
      <c r="C69" s="147">
        <v>0</v>
      </c>
      <c r="D69" s="147">
        <v>0</v>
      </c>
      <c r="E69" s="147">
        <v>0</v>
      </c>
      <c r="F69" s="147">
        <v>0</v>
      </c>
      <c r="G69" s="147">
        <v>0</v>
      </c>
      <c r="H69" s="147">
        <v>0</v>
      </c>
      <c r="I69" s="147">
        <v>0</v>
      </c>
      <c r="J69" s="147">
        <v>0</v>
      </c>
      <c r="K69" s="147">
        <v>0</v>
      </c>
      <c r="L69" s="147">
        <v>0</v>
      </c>
      <c r="M69" s="147">
        <v>0</v>
      </c>
      <c r="N69" s="147">
        <v>0</v>
      </c>
      <c r="O69" s="147">
        <v>0</v>
      </c>
      <c r="P69" s="147">
        <v>0</v>
      </c>
      <c r="Q69" s="147">
        <v>0</v>
      </c>
      <c r="R69" s="147">
        <v>0</v>
      </c>
      <c r="S69" s="147">
        <v>0</v>
      </c>
      <c r="T69" s="147">
        <v>0</v>
      </c>
      <c r="U69" s="147">
        <v>0</v>
      </c>
      <c r="V69" s="147">
        <v>0</v>
      </c>
      <c r="W69" s="147">
        <v>0</v>
      </c>
      <c r="X69" s="147">
        <v>0</v>
      </c>
      <c r="Y69" s="147">
        <v>0</v>
      </c>
      <c r="Z69" s="150"/>
      <c r="AA69" s="146">
        <f t="shared" si="0"/>
        <v>0</v>
      </c>
    </row>
    <row r="70" spans="1:27" x14ac:dyDescent="0.25">
      <c r="A70" s="149">
        <v>37130</v>
      </c>
      <c r="B70" s="147">
        <v>0</v>
      </c>
      <c r="C70" s="147">
        <v>0</v>
      </c>
      <c r="D70" s="147">
        <v>0</v>
      </c>
      <c r="E70" s="147">
        <v>0</v>
      </c>
      <c r="F70" s="147">
        <v>0</v>
      </c>
      <c r="G70" s="147">
        <v>0</v>
      </c>
      <c r="H70" s="147">
        <v>0</v>
      </c>
      <c r="I70" s="147">
        <v>0</v>
      </c>
      <c r="J70" s="147">
        <v>0</v>
      </c>
      <c r="K70" s="147">
        <v>0</v>
      </c>
      <c r="L70" s="147">
        <v>0</v>
      </c>
      <c r="M70" s="147">
        <v>0</v>
      </c>
      <c r="N70" s="147">
        <v>0</v>
      </c>
      <c r="O70" s="147">
        <v>0</v>
      </c>
      <c r="P70" s="147">
        <v>0</v>
      </c>
      <c r="Q70" s="147">
        <v>0</v>
      </c>
      <c r="R70" s="147">
        <v>0</v>
      </c>
      <c r="S70" s="147">
        <v>0</v>
      </c>
      <c r="T70" s="147">
        <v>0</v>
      </c>
      <c r="U70" s="147">
        <v>0</v>
      </c>
      <c r="V70" s="147">
        <v>0</v>
      </c>
      <c r="W70" s="147">
        <v>0</v>
      </c>
      <c r="X70" s="147">
        <v>0</v>
      </c>
      <c r="Y70" s="147">
        <v>0</v>
      </c>
      <c r="Z70" s="150"/>
      <c r="AA70" s="146">
        <f t="shared" ref="AA70:AA81" si="1">SUM(B70:Y70)</f>
        <v>0</v>
      </c>
    </row>
    <row r="71" spans="1:27" x14ac:dyDescent="0.25">
      <c r="A71" s="149">
        <v>37131</v>
      </c>
      <c r="B71" s="147">
        <v>0</v>
      </c>
      <c r="C71" s="147">
        <v>0</v>
      </c>
      <c r="D71" s="147">
        <v>0</v>
      </c>
      <c r="E71" s="147">
        <v>0</v>
      </c>
      <c r="F71" s="147">
        <v>0</v>
      </c>
      <c r="G71" s="147">
        <v>0</v>
      </c>
      <c r="H71" s="147">
        <v>0</v>
      </c>
      <c r="I71" s="147">
        <v>0</v>
      </c>
      <c r="J71" s="147">
        <v>0</v>
      </c>
      <c r="K71" s="147">
        <v>0</v>
      </c>
      <c r="L71" s="147">
        <v>0</v>
      </c>
      <c r="M71" s="147">
        <v>0</v>
      </c>
      <c r="N71" s="147">
        <v>0</v>
      </c>
      <c r="O71" s="147">
        <v>0</v>
      </c>
      <c r="P71" s="147">
        <v>0</v>
      </c>
      <c r="Q71" s="147">
        <v>0</v>
      </c>
      <c r="R71" s="147">
        <v>0</v>
      </c>
      <c r="S71" s="147">
        <v>0</v>
      </c>
      <c r="T71" s="147">
        <v>0</v>
      </c>
      <c r="U71" s="147">
        <v>0</v>
      </c>
      <c r="V71" s="147">
        <v>0</v>
      </c>
      <c r="W71" s="147">
        <v>0</v>
      </c>
      <c r="X71" s="147">
        <v>0</v>
      </c>
      <c r="Y71" s="147">
        <v>0</v>
      </c>
      <c r="Z71" s="150"/>
      <c r="AA71" s="146">
        <f t="shared" si="1"/>
        <v>0</v>
      </c>
    </row>
    <row r="72" spans="1:27" x14ac:dyDescent="0.25">
      <c r="A72" s="149">
        <v>37132</v>
      </c>
      <c r="B72" s="147">
        <v>0</v>
      </c>
      <c r="C72" s="147">
        <v>0</v>
      </c>
      <c r="D72" s="147">
        <v>0</v>
      </c>
      <c r="E72" s="147">
        <v>0</v>
      </c>
      <c r="F72" s="147">
        <v>0</v>
      </c>
      <c r="G72" s="147">
        <v>0</v>
      </c>
      <c r="H72" s="147">
        <v>0</v>
      </c>
      <c r="I72" s="147">
        <v>0</v>
      </c>
      <c r="J72" s="147">
        <v>0</v>
      </c>
      <c r="K72" s="147">
        <v>0</v>
      </c>
      <c r="L72" s="147">
        <v>0</v>
      </c>
      <c r="M72" s="147">
        <v>0</v>
      </c>
      <c r="N72" s="147">
        <v>0</v>
      </c>
      <c r="O72" s="147">
        <v>0</v>
      </c>
      <c r="P72" s="147">
        <v>0</v>
      </c>
      <c r="Q72" s="147">
        <v>0</v>
      </c>
      <c r="R72" s="147">
        <v>0</v>
      </c>
      <c r="S72" s="147">
        <v>0</v>
      </c>
      <c r="T72" s="147">
        <v>0</v>
      </c>
      <c r="U72" s="147">
        <v>0</v>
      </c>
      <c r="V72" s="147">
        <v>0</v>
      </c>
      <c r="W72" s="147">
        <v>0</v>
      </c>
      <c r="X72" s="147">
        <v>0</v>
      </c>
      <c r="Y72" s="147">
        <v>0</v>
      </c>
      <c r="Z72" s="150"/>
      <c r="AA72" s="146">
        <f t="shared" si="1"/>
        <v>0</v>
      </c>
    </row>
    <row r="73" spans="1:27" x14ac:dyDescent="0.25">
      <c r="A73" s="149">
        <v>37133</v>
      </c>
      <c r="B73" s="147">
        <v>0</v>
      </c>
      <c r="C73" s="147">
        <v>0</v>
      </c>
      <c r="D73" s="147">
        <v>0</v>
      </c>
      <c r="E73" s="147">
        <v>0</v>
      </c>
      <c r="F73" s="147">
        <v>0</v>
      </c>
      <c r="G73" s="147">
        <v>0</v>
      </c>
      <c r="H73" s="147">
        <v>0</v>
      </c>
      <c r="I73" s="147">
        <v>0</v>
      </c>
      <c r="J73" s="147">
        <v>0</v>
      </c>
      <c r="K73" s="147">
        <v>0</v>
      </c>
      <c r="L73" s="147">
        <v>0</v>
      </c>
      <c r="M73" s="147">
        <v>0</v>
      </c>
      <c r="N73" s="147">
        <v>0</v>
      </c>
      <c r="O73" s="147">
        <v>0</v>
      </c>
      <c r="P73" s="147">
        <v>0</v>
      </c>
      <c r="Q73" s="147">
        <v>0</v>
      </c>
      <c r="R73" s="147">
        <v>0</v>
      </c>
      <c r="S73" s="147">
        <v>0</v>
      </c>
      <c r="T73" s="147">
        <v>0</v>
      </c>
      <c r="U73" s="147">
        <v>0</v>
      </c>
      <c r="V73" s="147">
        <v>0</v>
      </c>
      <c r="W73" s="147">
        <v>0</v>
      </c>
      <c r="X73" s="147">
        <v>0</v>
      </c>
      <c r="Y73" s="147">
        <v>0</v>
      </c>
      <c r="Z73" s="150"/>
      <c r="AA73" s="146">
        <f t="shared" si="1"/>
        <v>0</v>
      </c>
    </row>
    <row r="74" spans="1:27" x14ac:dyDescent="0.25">
      <c r="A74" s="149">
        <v>37134</v>
      </c>
      <c r="B74" s="147">
        <v>0</v>
      </c>
      <c r="C74" s="147">
        <v>0</v>
      </c>
      <c r="D74" s="147">
        <v>0</v>
      </c>
      <c r="E74" s="147">
        <v>0</v>
      </c>
      <c r="F74" s="147">
        <v>0</v>
      </c>
      <c r="G74" s="147">
        <v>0</v>
      </c>
      <c r="H74" s="147">
        <v>0</v>
      </c>
      <c r="I74" s="147">
        <v>0</v>
      </c>
      <c r="J74" s="147">
        <v>0</v>
      </c>
      <c r="K74" s="147">
        <v>0</v>
      </c>
      <c r="L74" s="147">
        <v>0</v>
      </c>
      <c r="M74" s="147">
        <v>0</v>
      </c>
      <c r="N74" s="147">
        <v>0</v>
      </c>
      <c r="O74" s="147">
        <v>0</v>
      </c>
      <c r="P74" s="147">
        <v>0</v>
      </c>
      <c r="Q74" s="147">
        <v>0</v>
      </c>
      <c r="R74" s="147">
        <v>0</v>
      </c>
      <c r="S74" s="147">
        <v>0</v>
      </c>
      <c r="T74" s="147">
        <v>0</v>
      </c>
      <c r="U74" s="147">
        <v>0</v>
      </c>
      <c r="V74" s="147">
        <v>0</v>
      </c>
      <c r="W74" s="147">
        <v>0</v>
      </c>
      <c r="X74" s="147">
        <v>0</v>
      </c>
      <c r="Y74" s="147">
        <v>0</v>
      </c>
      <c r="Z74" s="150"/>
      <c r="AA74" s="146">
        <f t="shared" si="1"/>
        <v>0</v>
      </c>
    </row>
    <row r="75" spans="1:27" x14ac:dyDescent="0.25">
      <c r="A75" s="149">
        <v>37135</v>
      </c>
      <c r="B75" s="147">
        <v>0</v>
      </c>
      <c r="C75" s="147">
        <v>0</v>
      </c>
      <c r="D75" s="147">
        <v>0</v>
      </c>
      <c r="E75" s="147">
        <v>0</v>
      </c>
      <c r="F75" s="147">
        <v>0</v>
      </c>
      <c r="G75" s="147">
        <v>0</v>
      </c>
      <c r="H75" s="147">
        <v>0</v>
      </c>
      <c r="I75" s="147">
        <v>0</v>
      </c>
      <c r="J75" s="147">
        <v>0</v>
      </c>
      <c r="K75" s="147">
        <v>0</v>
      </c>
      <c r="L75" s="147">
        <v>0</v>
      </c>
      <c r="M75" s="147">
        <v>0</v>
      </c>
      <c r="N75" s="147">
        <v>0</v>
      </c>
      <c r="O75" s="147">
        <v>0</v>
      </c>
      <c r="P75" s="147">
        <v>0</v>
      </c>
      <c r="Q75" s="147">
        <v>0</v>
      </c>
      <c r="R75" s="147">
        <v>0</v>
      </c>
      <c r="S75" s="147">
        <v>0</v>
      </c>
      <c r="T75" s="147">
        <v>0</v>
      </c>
      <c r="U75" s="147">
        <v>0</v>
      </c>
      <c r="V75" s="147">
        <v>0</v>
      </c>
      <c r="W75" s="147">
        <v>0</v>
      </c>
      <c r="X75" s="147">
        <v>0</v>
      </c>
      <c r="Y75" s="147">
        <v>0</v>
      </c>
      <c r="Z75" s="150"/>
      <c r="AA75" s="146">
        <f t="shared" si="1"/>
        <v>0</v>
      </c>
    </row>
    <row r="76" spans="1:27" x14ac:dyDescent="0.25">
      <c r="A76" s="149">
        <v>37136</v>
      </c>
      <c r="B76" s="147">
        <v>0</v>
      </c>
      <c r="C76" s="147">
        <v>0</v>
      </c>
      <c r="D76" s="147">
        <v>0</v>
      </c>
      <c r="E76" s="147">
        <v>0</v>
      </c>
      <c r="F76" s="147">
        <v>0</v>
      </c>
      <c r="G76" s="147">
        <v>0</v>
      </c>
      <c r="H76" s="147">
        <v>0</v>
      </c>
      <c r="I76" s="147">
        <v>0</v>
      </c>
      <c r="J76" s="147">
        <v>0</v>
      </c>
      <c r="K76" s="147">
        <v>0</v>
      </c>
      <c r="L76" s="147">
        <v>0</v>
      </c>
      <c r="M76" s="147">
        <v>0</v>
      </c>
      <c r="N76" s="147">
        <v>0</v>
      </c>
      <c r="O76" s="147">
        <v>0</v>
      </c>
      <c r="P76" s="147">
        <v>0</v>
      </c>
      <c r="Q76" s="147">
        <v>0</v>
      </c>
      <c r="R76" s="147">
        <v>0</v>
      </c>
      <c r="S76" s="147">
        <v>0</v>
      </c>
      <c r="T76" s="147">
        <v>0</v>
      </c>
      <c r="U76" s="147">
        <v>0</v>
      </c>
      <c r="V76" s="147">
        <v>0</v>
      </c>
      <c r="W76" s="147">
        <v>0</v>
      </c>
      <c r="X76" s="147">
        <v>0</v>
      </c>
      <c r="Y76" s="147">
        <v>0</v>
      </c>
      <c r="Z76" s="150"/>
      <c r="AA76" s="146">
        <f t="shared" si="1"/>
        <v>0</v>
      </c>
    </row>
    <row r="77" spans="1:27" x14ac:dyDescent="0.25">
      <c r="A77" s="149">
        <v>37137</v>
      </c>
      <c r="B77" s="147">
        <v>0</v>
      </c>
      <c r="C77" s="147">
        <v>0</v>
      </c>
      <c r="D77" s="147">
        <v>0</v>
      </c>
      <c r="E77" s="147">
        <v>0</v>
      </c>
      <c r="F77" s="147">
        <v>0</v>
      </c>
      <c r="G77" s="147">
        <v>0</v>
      </c>
      <c r="H77" s="147">
        <v>0</v>
      </c>
      <c r="I77" s="147">
        <v>0</v>
      </c>
      <c r="J77" s="147">
        <v>0</v>
      </c>
      <c r="K77" s="147">
        <v>0</v>
      </c>
      <c r="L77" s="147">
        <v>0</v>
      </c>
      <c r="M77" s="147">
        <v>0</v>
      </c>
      <c r="N77" s="147">
        <v>0</v>
      </c>
      <c r="O77" s="147">
        <v>0</v>
      </c>
      <c r="P77" s="147">
        <v>0</v>
      </c>
      <c r="Q77" s="147">
        <v>0</v>
      </c>
      <c r="R77" s="147">
        <v>0</v>
      </c>
      <c r="S77" s="147">
        <v>0</v>
      </c>
      <c r="T77" s="147">
        <v>0</v>
      </c>
      <c r="U77" s="147">
        <v>0</v>
      </c>
      <c r="V77" s="147">
        <v>0</v>
      </c>
      <c r="W77" s="147">
        <v>0</v>
      </c>
      <c r="X77" s="147">
        <v>0</v>
      </c>
      <c r="Y77" s="147">
        <v>0</v>
      </c>
      <c r="Z77" s="150"/>
      <c r="AA77" s="146">
        <f t="shared" si="1"/>
        <v>0</v>
      </c>
    </row>
    <row r="78" spans="1:27" x14ac:dyDescent="0.25">
      <c r="A78" s="149">
        <v>37138</v>
      </c>
      <c r="B78" s="147">
        <v>0</v>
      </c>
      <c r="C78" s="147">
        <v>0</v>
      </c>
      <c r="D78" s="147">
        <v>0</v>
      </c>
      <c r="E78" s="147">
        <v>0</v>
      </c>
      <c r="F78" s="147">
        <v>0</v>
      </c>
      <c r="G78" s="147">
        <v>0</v>
      </c>
      <c r="H78" s="147">
        <v>0</v>
      </c>
      <c r="I78" s="147">
        <v>0</v>
      </c>
      <c r="J78" s="147">
        <v>0</v>
      </c>
      <c r="K78" s="147">
        <v>0</v>
      </c>
      <c r="L78" s="147">
        <v>0</v>
      </c>
      <c r="M78" s="147">
        <v>0</v>
      </c>
      <c r="N78" s="147">
        <v>0</v>
      </c>
      <c r="O78" s="147">
        <v>0</v>
      </c>
      <c r="P78" s="147">
        <v>0</v>
      </c>
      <c r="Q78" s="147">
        <v>0</v>
      </c>
      <c r="R78" s="147">
        <v>0</v>
      </c>
      <c r="S78" s="147">
        <v>0</v>
      </c>
      <c r="T78" s="147">
        <v>0</v>
      </c>
      <c r="U78" s="147">
        <v>0</v>
      </c>
      <c r="V78" s="147">
        <v>0</v>
      </c>
      <c r="W78" s="147">
        <v>0</v>
      </c>
      <c r="X78" s="147">
        <v>0</v>
      </c>
      <c r="Y78" s="147">
        <v>0</v>
      </c>
      <c r="Z78" s="150"/>
      <c r="AA78" s="146">
        <f t="shared" si="1"/>
        <v>0</v>
      </c>
    </row>
    <row r="79" spans="1:27" x14ac:dyDescent="0.25">
      <c r="A79" s="149">
        <v>37139</v>
      </c>
      <c r="B79" s="147">
        <v>0</v>
      </c>
      <c r="C79" s="147">
        <v>0</v>
      </c>
      <c r="D79" s="147">
        <v>0</v>
      </c>
      <c r="E79" s="147">
        <v>0</v>
      </c>
      <c r="F79" s="147">
        <v>0</v>
      </c>
      <c r="G79" s="147">
        <v>0</v>
      </c>
      <c r="H79" s="147">
        <v>0</v>
      </c>
      <c r="I79" s="147">
        <v>0</v>
      </c>
      <c r="J79" s="147">
        <v>0</v>
      </c>
      <c r="K79" s="147">
        <v>0</v>
      </c>
      <c r="L79" s="147">
        <v>0</v>
      </c>
      <c r="M79" s="147">
        <v>0</v>
      </c>
      <c r="N79" s="147">
        <v>0</v>
      </c>
      <c r="O79" s="147">
        <v>0</v>
      </c>
      <c r="P79" s="147">
        <v>0</v>
      </c>
      <c r="Q79" s="147">
        <v>0</v>
      </c>
      <c r="R79" s="147">
        <v>0</v>
      </c>
      <c r="S79" s="147">
        <v>0</v>
      </c>
      <c r="T79" s="147">
        <v>0</v>
      </c>
      <c r="U79" s="147">
        <v>0</v>
      </c>
      <c r="V79" s="147">
        <v>0</v>
      </c>
      <c r="W79" s="147">
        <v>0</v>
      </c>
      <c r="X79" s="147">
        <v>0</v>
      </c>
      <c r="Y79" s="147">
        <v>0</v>
      </c>
      <c r="Z79" s="150"/>
      <c r="AA79" s="146">
        <f t="shared" si="1"/>
        <v>0</v>
      </c>
    </row>
    <row r="80" spans="1:27" x14ac:dyDescent="0.25">
      <c r="A80" s="149">
        <v>37140</v>
      </c>
      <c r="B80" s="147">
        <v>0</v>
      </c>
      <c r="C80" s="147">
        <v>0</v>
      </c>
      <c r="D80" s="147">
        <v>0</v>
      </c>
      <c r="E80" s="147">
        <v>0</v>
      </c>
      <c r="F80" s="147">
        <v>0</v>
      </c>
      <c r="G80" s="147">
        <v>0</v>
      </c>
      <c r="H80" s="147">
        <v>0</v>
      </c>
      <c r="I80" s="147">
        <v>0</v>
      </c>
      <c r="J80" s="147">
        <v>0</v>
      </c>
      <c r="K80" s="147">
        <v>0</v>
      </c>
      <c r="L80" s="147">
        <v>0</v>
      </c>
      <c r="M80" s="147">
        <v>0</v>
      </c>
      <c r="N80" s="147">
        <v>0</v>
      </c>
      <c r="O80" s="147">
        <v>0</v>
      </c>
      <c r="P80" s="147">
        <v>0</v>
      </c>
      <c r="Q80" s="147">
        <v>0</v>
      </c>
      <c r="R80" s="147">
        <v>0</v>
      </c>
      <c r="S80" s="147">
        <v>0</v>
      </c>
      <c r="T80" s="147">
        <v>0</v>
      </c>
      <c r="U80" s="147">
        <v>0</v>
      </c>
      <c r="V80" s="147">
        <v>0</v>
      </c>
      <c r="W80" s="147">
        <v>0</v>
      </c>
      <c r="X80" s="147">
        <v>0</v>
      </c>
      <c r="Y80" s="147">
        <v>0</v>
      </c>
      <c r="Z80" s="150"/>
      <c r="AA80" s="146">
        <f t="shared" si="1"/>
        <v>0</v>
      </c>
    </row>
    <row r="81" spans="1:27" x14ac:dyDescent="0.25">
      <c r="A81" s="200">
        <v>37141</v>
      </c>
      <c r="B81" s="201">
        <v>0</v>
      </c>
      <c r="C81" s="201">
        <v>0</v>
      </c>
      <c r="D81" s="201">
        <v>0</v>
      </c>
      <c r="E81" s="201">
        <v>0</v>
      </c>
      <c r="F81" s="201">
        <v>0</v>
      </c>
      <c r="G81" s="201">
        <v>0</v>
      </c>
      <c r="H81" s="201">
        <v>0</v>
      </c>
      <c r="I81" s="201">
        <v>0</v>
      </c>
      <c r="J81" s="201">
        <v>0</v>
      </c>
      <c r="K81" s="201">
        <v>0</v>
      </c>
      <c r="L81" s="201">
        <v>0</v>
      </c>
      <c r="M81" s="201">
        <v>0</v>
      </c>
      <c r="N81" s="201">
        <v>0</v>
      </c>
      <c r="O81" s="201">
        <v>0</v>
      </c>
      <c r="P81" s="201">
        <v>0</v>
      </c>
      <c r="Q81" s="201">
        <v>0</v>
      </c>
      <c r="R81" s="201">
        <v>0</v>
      </c>
      <c r="S81" s="201">
        <v>0</v>
      </c>
      <c r="T81" s="201">
        <v>0</v>
      </c>
      <c r="U81" s="201">
        <v>0</v>
      </c>
      <c r="V81" s="201">
        <v>0</v>
      </c>
      <c r="W81" s="201">
        <v>0</v>
      </c>
      <c r="X81" s="201">
        <v>0</v>
      </c>
      <c r="Y81" s="201">
        <v>0</v>
      </c>
      <c r="Z81" s="150"/>
      <c r="AA81" s="146">
        <f t="shared" si="1"/>
        <v>0</v>
      </c>
    </row>
    <row r="82" spans="1:27" x14ac:dyDescent="0.25">
      <c r="A82" s="150" t="s">
        <v>24</v>
      </c>
      <c r="B82" s="150">
        <f>SUM(B6:B81)</f>
        <v>18</v>
      </c>
      <c r="C82" s="150">
        <f t="shared" ref="C82:Y82" si="2">SUM(C6:C81)</f>
        <v>12</v>
      </c>
      <c r="D82" s="150">
        <f t="shared" si="2"/>
        <v>15</v>
      </c>
      <c r="E82" s="150">
        <f t="shared" si="2"/>
        <v>12</v>
      </c>
      <c r="F82" s="150">
        <f t="shared" si="2"/>
        <v>0</v>
      </c>
      <c r="G82" s="150">
        <f t="shared" si="2"/>
        <v>6</v>
      </c>
      <c r="H82" s="150">
        <f t="shared" si="2"/>
        <v>3</v>
      </c>
      <c r="I82" s="150">
        <f t="shared" si="2"/>
        <v>9</v>
      </c>
      <c r="J82" s="150">
        <f t="shared" si="2"/>
        <v>0</v>
      </c>
      <c r="K82" s="150">
        <f t="shared" si="2"/>
        <v>-3</v>
      </c>
      <c r="L82" s="150">
        <f t="shared" si="2"/>
        <v>0</v>
      </c>
      <c r="M82" s="150">
        <f t="shared" si="2"/>
        <v>0</v>
      </c>
      <c r="N82" s="150">
        <f t="shared" si="2"/>
        <v>-3</v>
      </c>
      <c r="O82" s="150">
        <f t="shared" si="2"/>
        <v>0</v>
      </c>
      <c r="P82" s="150">
        <f t="shared" si="2"/>
        <v>-3</v>
      </c>
      <c r="Q82" s="150">
        <f t="shared" si="2"/>
        <v>12</v>
      </c>
      <c r="R82" s="150">
        <f t="shared" si="2"/>
        <v>24</v>
      </c>
      <c r="S82" s="150">
        <f t="shared" si="2"/>
        <v>12</v>
      </c>
      <c r="T82" s="150">
        <f t="shared" si="2"/>
        <v>12</v>
      </c>
      <c r="U82" s="150">
        <f t="shared" si="2"/>
        <v>9</v>
      </c>
      <c r="V82" s="150">
        <f t="shared" si="2"/>
        <v>24</v>
      </c>
      <c r="W82" s="150">
        <f t="shared" si="2"/>
        <v>21</v>
      </c>
      <c r="X82" s="150">
        <f t="shared" si="2"/>
        <v>21</v>
      </c>
      <c r="Y82" s="150">
        <f t="shared" si="2"/>
        <v>24</v>
      </c>
      <c r="AA82" s="151">
        <f>SUM(AA5:AA81)</f>
        <v>225</v>
      </c>
    </row>
    <row r="83" spans="1:27" x14ac:dyDescent="0.25">
      <c r="A83" s="154"/>
      <c r="B83" s="155">
        <f>B82/$AA$82</f>
        <v>0.08</v>
      </c>
      <c r="C83" s="155">
        <f t="shared" ref="C83:Y83" si="3">C82/$AA$82</f>
        <v>5.3333333333333337E-2</v>
      </c>
      <c r="D83" s="155">
        <f t="shared" si="3"/>
        <v>6.6666666666666666E-2</v>
      </c>
      <c r="E83" s="155">
        <f t="shared" si="3"/>
        <v>5.3333333333333337E-2</v>
      </c>
      <c r="F83" s="155">
        <f t="shared" si="3"/>
        <v>0</v>
      </c>
      <c r="G83" s="155">
        <f t="shared" si="3"/>
        <v>2.6666666666666668E-2</v>
      </c>
      <c r="H83" s="155">
        <f t="shared" si="3"/>
        <v>1.3333333333333334E-2</v>
      </c>
      <c r="I83" s="155">
        <f t="shared" si="3"/>
        <v>0.04</v>
      </c>
      <c r="J83" s="155">
        <f t="shared" si="3"/>
        <v>0</v>
      </c>
      <c r="K83" s="155">
        <f t="shared" si="3"/>
        <v>-1.3333333333333334E-2</v>
      </c>
      <c r="L83" s="155">
        <f t="shared" si="3"/>
        <v>0</v>
      </c>
      <c r="M83" s="155">
        <f t="shared" si="3"/>
        <v>0</v>
      </c>
      <c r="N83" s="155">
        <f t="shared" si="3"/>
        <v>-1.3333333333333334E-2</v>
      </c>
      <c r="O83" s="155">
        <f t="shared" si="3"/>
        <v>0</v>
      </c>
      <c r="P83" s="155">
        <f t="shared" si="3"/>
        <v>-1.3333333333333334E-2</v>
      </c>
      <c r="Q83" s="155">
        <f t="shared" si="3"/>
        <v>5.3333333333333337E-2</v>
      </c>
      <c r="R83" s="155">
        <f t="shared" si="3"/>
        <v>0.10666666666666667</v>
      </c>
      <c r="S83" s="155">
        <f t="shared" si="3"/>
        <v>5.3333333333333337E-2</v>
      </c>
      <c r="T83" s="155">
        <f t="shared" si="3"/>
        <v>5.3333333333333337E-2</v>
      </c>
      <c r="U83" s="155">
        <f t="shared" si="3"/>
        <v>0.04</v>
      </c>
      <c r="V83" s="155">
        <f t="shared" si="3"/>
        <v>0.10666666666666667</v>
      </c>
      <c r="W83" s="155">
        <f t="shared" si="3"/>
        <v>9.3333333333333338E-2</v>
      </c>
      <c r="X83" s="155">
        <f t="shared" si="3"/>
        <v>9.3333333333333338E-2</v>
      </c>
      <c r="Y83" s="155">
        <f t="shared" si="3"/>
        <v>0.10666666666666667</v>
      </c>
    </row>
    <row r="86" spans="1:27" x14ac:dyDescent="0.25">
      <c r="B86" s="169" t="s">
        <v>6</v>
      </c>
      <c r="C86" s="169" t="s">
        <v>7</v>
      </c>
      <c r="D86" s="169" t="s">
        <v>8</v>
      </c>
      <c r="E86" s="169" t="s">
        <v>9</v>
      </c>
      <c r="F86" s="163" t="s">
        <v>10</v>
      </c>
      <c r="G86" s="163" t="s">
        <v>11</v>
      </c>
      <c r="H86" s="163" t="s">
        <v>33</v>
      </c>
      <c r="I86" s="163" t="s">
        <v>34</v>
      </c>
      <c r="J86" s="163" t="s">
        <v>35</v>
      </c>
      <c r="K86" s="163" t="s">
        <v>36</v>
      </c>
      <c r="L86" s="163" t="s">
        <v>37</v>
      </c>
      <c r="M86" s="163" t="s">
        <v>38</v>
      </c>
      <c r="N86" s="163" t="s">
        <v>12</v>
      </c>
      <c r="O86" s="163" t="s">
        <v>13</v>
      </c>
      <c r="P86" s="163" t="s">
        <v>14</v>
      </c>
      <c r="Q86" s="163" t="s">
        <v>15</v>
      </c>
      <c r="R86" s="163" t="s">
        <v>16</v>
      </c>
      <c r="S86" s="169" t="s">
        <v>17</v>
      </c>
      <c r="T86" s="169" t="s">
        <v>18</v>
      </c>
      <c r="U86" s="169" t="s">
        <v>19</v>
      </c>
      <c r="V86" s="169" t="s">
        <v>20</v>
      </c>
      <c r="W86" s="169" t="s">
        <v>21</v>
      </c>
      <c r="X86" s="169" t="s">
        <v>22</v>
      </c>
      <c r="Y86" s="169" t="s">
        <v>23</v>
      </c>
    </row>
    <row r="87" spans="1:27" x14ac:dyDescent="0.25">
      <c r="B87" s="170">
        <v>18</v>
      </c>
      <c r="C87" s="170">
        <v>12</v>
      </c>
      <c r="D87" s="170">
        <v>15</v>
      </c>
      <c r="E87" s="170">
        <v>12</v>
      </c>
      <c r="F87" s="164">
        <v>0</v>
      </c>
      <c r="G87" s="164">
        <v>6</v>
      </c>
      <c r="H87" s="164">
        <v>3</v>
      </c>
      <c r="I87" s="164">
        <v>9</v>
      </c>
      <c r="J87" s="164">
        <v>0</v>
      </c>
      <c r="K87" s="164">
        <v>-3</v>
      </c>
      <c r="L87" s="164">
        <v>0</v>
      </c>
      <c r="M87" s="164">
        <v>0</v>
      </c>
      <c r="N87" s="164">
        <v>-3</v>
      </c>
      <c r="O87" s="164">
        <v>0</v>
      </c>
      <c r="P87" s="164">
        <v>-3</v>
      </c>
      <c r="Q87" s="164">
        <v>12</v>
      </c>
      <c r="R87" s="164">
        <v>24</v>
      </c>
      <c r="S87" s="170">
        <v>12</v>
      </c>
      <c r="T87" s="170">
        <v>12</v>
      </c>
      <c r="U87" s="170">
        <v>9</v>
      </c>
      <c r="V87" s="170">
        <v>24</v>
      </c>
      <c r="W87" s="170">
        <v>21</v>
      </c>
      <c r="X87" s="170">
        <v>21</v>
      </c>
      <c r="Y87" s="170">
        <v>24</v>
      </c>
      <c r="AA87" s="151"/>
    </row>
    <row r="88" spans="1:27" x14ac:dyDescent="0.25">
      <c r="B88" s="171">
        <v>0.08</v>
      </c>
      <c r="C88" s="171">
        <v>5.3333333333333337E-2</v>
      </c>
      <c r="D88" s="171">
        <v>6.6666666666666666E-2</v>
      </c>
      <c r="E88" s="171">
        <v>5.3333333333333337E-2</v>
      </c>
      <c r="F88" s="165">
        <v>0</v>
      </c>
      <c r="G88" s="165">
        <v>2.6666666666666668E-2</v>
      </c>
      <c r="H88" s="165">
        <v>1.3333333333333334E-2</v>
      </c>
      <c r="I88" s="165">
        <v>0.04</v>
      </c>
      <c r="J88" s="165">
        <v>0</v>
      </c>
      <c r="K88" s="165">
        <v>-1.3333333333333334E-2</v>
      </c>
      <c r="L88" s="165">
        <v>0</v>
      </c>
      <c r="M88" s="165">
        <v>0</v>
      </c>
      <c r="N88" s="165">
        <v>-1.3333333333333334E-2</v>
      </c>
      <c r="O88" s="165">
        <v>0</v>
      </c>
      <c r="P88" s="165">
        <v>-1.3333333333333334E-2</v>
      </c>
      <c r="Q88" s="165">
        <v>5.3333333333333337E-2</v>
      </c>
      <c r="R88" s="165">
        <v>0.10666666666666667</v>
      </c>
      <c r="S88" s="171">
        <v>5.3333333333333337E-2</v>
      </c>
      <c r="T88" s="171">
        <v>5.3333333333333337E-2</v>
      </c>
      <c r="U88" s="171">
        <v>0.04</v>
      </c>
      <c r="V88" s="171">
        <v>0.10666666666666667</v>
      </c>
      <c r="W88" s="171">
        <v>9.3333333333333338E-2</v>
      </c>
      <c r="X88" s="171">
        <v>9.3333333333333338E-2</v>
      </c>
      <c r="Y88" s="171">
        <v>0.10666666666666667</v>
      </c>
      <c r="AA88" s="166"/>
    </row>
    <row r="90" spans="1:27" x14ac:dyDescent="0.25">
      <c r="B90" s="172">
        <f>SUM(B88:E88,S88:Y88)</f>
        <v>0.80000000000000016</v>
      </c>
      <c r="C90" s="173"/>
      <c r="D90" s="173"/>
      <c r="E90" s="173"/>
      <c r="F90" s="173"/>
    </row>
    <row r="91" spans="1:27" x14ac:dyDescent="0.25">
      <c r="B91" s="173" t="s">
        <v>165</v>
      </c>
      <c r="C91" s="173"/>
      <c r="D91" s="173"/>
      <c r="E91" s="173"/>
      <c r="F91" s="17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C00000"/>
    <pageSetUpPr fitToPage="1"/>
  </sheetPr>
  <dimension ref="A1:AA92"/>
  <sheetViews>
    <sheetView view="pageBreakPreview" zoomScale="75" zoomScaleNormal="75" zoomScaleSheetLayoutView="75" workbookViewId="0">
      <pane ySplit="6" topLeftCell="A31" activePane="bottomLeft" state="frozen"/>
      <selection pane="bottomLeft" activeCell="B7" sqref="B7:Y83"/>
    </sheetView>
  </sheetViews>
  <sheetFormatPr defaultColWidth="9.140625" defaultRowHeight="12.75" customHeight="1" x14ac:dyDescent="0.2"/>
  <cols>
    <col min="1" max="1" width="6.7109375" style="10" customWidth="1"/>
    <col min="2" max="9" width="6.28515625" style="10" customWidth="1"/>
    <col min="10" max="19" width="5.7109375" style="10" customWidth="1"/>
    <col min="20" max="25" width="6.28515625" style="10" customWidth="1"/>
    <col min="26" max="27" width="6.7109375" style="10" customWidth="1"/>
    <col min="28" max="16384" width="9.140625" style="10"/>
  </cols>
  <sheetData>
    <row r="1" spans="1:27" s="9" customFormat="1" ht="12.75" customHeight="1" x14ac:dyDescent="0.2">
      <c r="A1" s="14" t="s">
        <v>53</v>
      </c>
      <c r="Z1" s="14"/>
      <c r="AA1" s="14"/>
    </row>
    <row r="2" spans="1:27" s="9" customFormat="1" ht="12.75" customHeight="1" thickBot="1" x14ac:dyDescent="0.25">
      <c r="A2" s="14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Z2" s="14"/>
      <c r="AA2" s="14"/>
    </row>
    <row r="3" spans="1:27" s="9" customFormat="1" ht="12.75" customHeight="1" thickTop="1" thickBot="1" x14ac:dyDescent="0.25">
      <c r="A3" s="27"/>
      <c r="B3" s="28"/>
      <c r="C3" s="28" t="s">
        <v>39</v>
      </c>
      <c r="D3" s="28"/>
      <c r="E3" s="28"/>
      <c r="F3" s="28"/>
      <c r="G3" s="28"/>
      <c r="H3" s="28"/>
      <c r="I3" s="28"/>
      <c r="J3" s="29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Z3" s="14"/>
      <c r="AA3" s="14"/>
    </row>
    <row r="4" spans="1:27" s="9" customFormat="1" ht="12.75" customHeight="1" thickTop="1" x14ac:dyDescent="0.2">
      <c r="A4" s="126"/>
      <c r="B4" s="126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</row>
    <row r="5" spans="1:27" s="9" customFormat="1" ht="12.75" customHeight="1" x14ac:dyDescent="0.2">
      <c r="A5" s="128" t="s">
        <v>5</v>
      </c>
      <c r="B5" s="129" t="s">
        <v>6</v>
      </c>
      <c r="C5" s="129" t="s">
        <v>7</v>
      </c>
      <c r="D5" s="129" t="s">
        <v>8</v>
      </c>
      <c r="E5" s="129" t="s">
        <v>9</v>
      </c>
      <c r="F5" s="129" t="s">
        <v>10</v>
      </c>
      <c r="G5" s="129" t="s">
        <v>11</v>
      </c>
      <c r="H5" s="129" t="s">
        <v>33</v>
      </c>
      <c r="I5" s="129" t="s">
        <v>34</v>
      </c>
      <c r="J5" s="129" t="s">
        <v>35</v>
      </c>
      <c r="K5" s="129" t="s">
        <v>36</v>
      </c>
      <c r="L5" s="129" t="s">
        <v>37</v>
      </c>
      <c r="M5" s="129" t="s">
        <v>38</v>
      </c>
      <c r="N5" s="129" t="s">
        <v>12</v>
      </c>
      <c r="O5" s="129" t="s">
        <v>13</v>
      </c>
      <c r="P5" s="129" t="s">
        <v>14</v>
      </c>
      <c r="Q5" s="129" t="s">
        <v>15</v>
      </c>
      <c r="R5" s="129" t="s">
        <v>16</v>
      </c>
      <c r="S5" s="129" t="s">
        <v>17</v>
      </c>
      <c r="T5" s="129" t="s">
        <v>18</v>
      </c>
      <c r="U5" s="129" t="s">
        <v>19</v>
      </c>
      <c r="V5" s="129" t="s">
        <v>20</v>
      </c>
      <c r="W5" s="129" t="s">
        <v>21</v>
      </c>
      <c r="X5" s="129" t="s">
        <v>22</v>
      </c>
      <c r="Y5" s="129" t="s">
        <v>23</v>
      </c>
      <c r="Z5" s="14" t="s">
        <v>24</v>
      </c>
      <c r="AA5" s="130" t="s">
        <v>25</v>
      </c>
    </row>
    <row r="6" spans="1:27" s="9" customFormat="1" ht="12.75" customHeight="1" x14ac:dyDescent="0.2">
      <c r="A6" s="131"/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26"/>
      <c r="AA6" s="133"/>
    </row>
    <row r="7" spans="1:27" ht="12.75" customHeight="1" x14ac:dyDescent="0.2">
      <c r="A7" s="22">
        <v>37430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>
        <v>0</v>
      </c>
      <c r="T7" s="105">
        <v>0</v>
      </c>
      <c r="U7" s="105">
        <v>0</v>
      </c>
      <c r="V7" s="105">
        <v>0</v>
      </c>
      <c r="W7" s="105">
        <v>0</v>
      </c>
      <c r="X7" s="105">
        <v>0</v>
      </c>
      <c r="Y7" s="105">
        <v>0</v>
      </c>
      <c r="Z7" s="21">
        <f t="shared" ref="Z7:Z69" si="0">SUM(B7:Y7)</f>
        <v>0</v>
      </c>
      <c r="AA7" s="99">
        <f t="shared" ref="AA7:AA38" si="1">Z7/Z$91</f>
        <v>0</v>
      </c>
    </row>
    <row r="8" spans="1:27" ht="12.75" customHeight="1" x14ac:dyDescent="0.2">
      <c r="A8" s="22">
        <v>37431</v>
      </c>
      <c r="B8" s="105">
        <v>0</v>
      </c>
      <c r="C8" s="105">
        <v>0</v>
      </c>
      <c r="D8" s="105">
        <v>0</v>
      </c>
      <c r="E8" s="105">
        <v>0</v>
      </c>
      <c r="F8" s="105">
        <v>0</v>
      </c>
      <c r="G8" s="105">
        <v>0</v>
      </c>
      <c r="H8" s="105">
        <v>0</v>
      </c>
      <c r="I8" s="105">
        <v>0</v>
      </c>
      <c r="J8" s="105">
        <v>0</v>
      </c>
      <c r="K8" s="105">
        <v>0</v>
      </c>
      <c r="L8" s="105">
        <v>0</v>
      </c>
      <c r="M8" s="105">
        <v>0</v>
      </c>
      <c r="N8" s="105">
        <v>0</v>
      </c>
      <c r="O8" s="105">
        <v>0</v>
      </c>
      <c r="P8" s="105">
        <v>0</v>
      </c>
      <c r="Q8" s="105">
        <v>0</v>
      </c>
      <c r="R8" s="105">
        <v>0</v>
      </c>
      <c r="S8" s="105">
        <v>0</v>
      </c>
      <c r="T8" s="105">
        <v>0</v>
      </c>
      <c r="U8" s="105">
        <v>0</v>
      </c>
      <c r="V8" s="105">
        <v>0</v>
      </c>
      <c r="W8" s="105">
        <v>0</v>
      </c>
      <c r="X8" s="105">
        <v>0</v>
      </c>
      <c r="Y8" s="105">
        <v>0</v>
      </c>
      <c r="Z8" s="21">
        <f t="shared" si="0"/>
        <v>0</v>
      </c>
      <c r="AA8" s="99">
        <f t="shared" si="1"/>
        <v>0</v>
      </c>
    </row>
    <row r="9" spans="1:27" ht="12.75" customHeight="1" x14ac:dyDescent="0.2">
      <c r="A9" s="22">
        <v>37432</v>
      </c>
      <c r="B9" s="105">
        <v>0</v>
      </c>
      <c r="C9" s="105">
        <v>0</v>
      </c>
      <c r="D9" s="105">
        <v>0</v>
      </c>
      <c r="E9" s="105">
        <v>0</v>
      </c>
      <c r="F9" s="105">
        <v>0</v>
      </c>
      <c r="G9" s="105">
        <v>0</v>
      </c>
      <c r="H9" s="105">
        <v>0</v>
      </c>
      <c r="I9" s="105">
        <v>0</v>
      </c>
      <c r="J9" s="105">
        <v>0</v>
      </c>
      <c r="K9" s="105">
        <v>0</v>
      </c>
      <c r="L9" s="105">
        <v>0</v>
      </c>
      <c r="M9" s="105">
        <v>0</v>
      </c>
      <c r="N9" s="105">
        <v>0</v>
      </c>
      <c r="O9" s="105">
        <v>0</v>
      </c>
      <c r="P9" s="105">
        <v>0</v>
      </c>
      <c r="Q9" s="105">
        <v>0</v>
      </c>
      <c r="R9" s="105">
        <v>0</v>
      </c>
      <c r="S9" s="105">
        <v>0</v>
      </c>
      <c r="T9" s="105">
        <v>0</v>
      </c>
      <c r="U9" s="105">
        <v>0</v>
      </c>
      <c r="V9" s="105">
        <v>0</v>
      </c>
      <c r="W9" s="105">
        <v>0</v>
      </c>
      <c r="X9" s="105">
        <v>0</v>
      </c>
      <c r="Y9" s="105">
        <v>0</v>
      </c>
      <c r="Z9" s="21">
        <f t="shared" si="0"/>
        <v>0</v>
      </c>
      <c r="AA9" s="99">
        <f t="shared" si="1"/>
        <v>0</v>
      </c>
    </row>
    <row r="10" spans="1:27" ht="12.75" customHeight="1" x14ac:dyDescent="0.2">
      <c r="A10" s="22">
        <v>37433</v>
      </c>
      <c r="B10" s="105">
        <v>0</v>
      </c>
      <c r="C10" s="105">
        <v>0</v>
      </c>
      <c r="D10" s="105">
        <v>0</v>
      </c>
      <c r="E10" s="105">
        <v>0</v>
      </c>
      <c r="F10" s="105">
        <v>0</v>
      </c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0</v>
      </c>
      <c r="S10" s="105">
        <v>0</v>
      </c>
      <c r="T10" s="105">
        <v>0</v>
      </c>
      <c r="U10" s="105">
        <v>0</v>
      </c>
      <c r="V10" s="105">
        <v>0</v>
      </c>
      <c r="W10" s="105">
        <v>0</v>
      </c>
      <c r="X10" s="105">
        <v>0</v>
      </c>
      <c r="Y10" s="105">
        <v>0</v>
      </c>
      <c r="Z10" s="21">
        <f t="shared" si="0"/>
        <v>0</v>
      </c>
      <c r="AA10" s="99">
        <f t="shared" si="1"/>
        <v>0</v>
      </c>
    </row>
    <row r="11" spans="1:27" ht="12.75" customHeight="1" x14ac:dyDescent="0.2">
      <c r="A11" s="22">
        <v>37434</v>
      </c>
      <c r="B11" s="105">
        <v>0</v>
      </c>
      <c r="C11" s="105">
        <v>0</v>
      </c>
      <c r="D11" s="105">
        <v>0</v>
      </c>
      <c r="E11" s="105">
        <v>0</v>
      </c>
      <c r="F11" s="105">
        <v>0</v>
      </c>
      <c r="G11" s="105">
        <v>0</v>
      </c>
      <c r="H11" s="105">
        <v>0</v>
      </c>
      <c r="I11" s="105">
        <v>0</v>
      </c>
      <c r="J11" s="105">
        <v>0</v>
      </c>
      <c r="K11" s="105">
        <v>0</v>
      </c>
      <c r="L11" s="105">
        <v>0</v>
      </c>
      <c r="M11" s="105">
        <v>0</v>
      </c>
      <c r="N11" s="105">
        <v>0</v>
      </c>
      <c r="O11" s="105">
        <v>0</v>
      </c>
      <c r="P11" s="105">
        <v>0</v>
      </c>
      <c r="Q11" s="105">
        <v>0</v>
      </c>
      <c r="R11" s="105">
        <v>0</v>
      </c>
      <c r="S11" s="105">
        <v>0</v>
      </c>
      <c r="T11" s="105">
        <v>0</v>
      </c>
      <c r="U11" s="105">
        <v>0</v>
      </c>
      <c r="V11" s="105">
        <v>0</v>
      </c>
      <c r="W11" s="105">
        <v>0</v>
      </c>
      <c r="X11" s="105">
        <v>0</v>
      </c>
      <c r="Y11" s="105">
        <v>0</v>
      </c>
      <c r="Z11" s="21">
        <f t="shared" si="0"/>
        <v>0</v>
      </c>
      <c r="AA11" s="99">
        <f t="shared" si="1"/>
        <v>0</v>
      </c>
    </row>
    <row r="12" spans="1:27" ht="12.75" customHeight="1" x14ac:dyDescent="0.2">
      <c r="A12" s="22">
        <v>37070</v>
      </c>
      <c r="B12" s="105">
        <v>0</v>
      </c>
      <c r="C12" s="105">
        <v>0</v>
      </c>
      <c r="D12" s="105">
        <v>0</v>
      </c>
      <c r="E12" s="105">
        <v>0</v>
      </c>
      <c r="F12" s="105">
        <v>0</v>
      </c>
      <c r="G12" s="105">
        <v>0</v>
      </c>
      <c r="H12" s="105">
        <v>0</v>
      </c>
      <c r="I12" s="105">
        <v>0</v>
      </c>
      <c r="J12" s="105">
        <v>0</v>
      </c>
      <c r="K12" s="105">
        <v>0</v>
      </c>
      <c r="L12" s="105">
        <v>0</v>
      </c>
      <c r="M12" s="105">
        <v>0</v>
      </c>
      <c r="N12" s="105">
        <v>0</v>
      </c>
      <c r="O12" s="105">
        <v>0</v>
      </c>
      <c r="P12" s="105">
        <v>0</v>
      </c>
      <c r="Q12" s="105">
        <v>0</v>
      </c>
      <c r="R12" s="105">
        <v>0</v>
      </c>
      <c r="S12" s="105">
        <v>0</v>
      </c>
      <c r="T12" s="105">
        <v>0</v>
      </c>
      <c r="U12" s="105">
        <v>0</v>
      </c>
      <c r="V12" s="105">
        <v>0</v>
      </c>
      <c r="W12" s="105">
        <v>0</v>
      </c>
      <c r="X12" s="105">
        <v>0</v>
      </c>
      <c r="Y12" s="105">
        <v>0</v>
      </c>
      <c r="Z12" s="21">
        <f t="shared" si="0"/>
        <v>0</v>
      </c>
      <c r="AA12" s="99">
        <f t="shared" si="1"/>
        <v>0</v>
      </c>
    </row>
    <row r="13" spans="1:27" ht="12.75" customHeight="1" x14ac:dyDescent="0.2">
      <c r="A13" s="22">
        <v>37071</v>
      </c>
      <c r="B13" s="105">
        <v>0</v>
      </c>
      <c r="C13" s="105">
        <v>3</v>
      </c>
      <c r="D13" s="105">
        <v>0</v>
      </c>
      <c r="E13" s="105">
        <v>0</v>
      </c>
      <c r="F13" s="105">
        <v>0</v>
      </c>
      <c r="G13" s="105">
        <v>0</v>
      </c>
      <c r="H13" s="105">
        <v>0</v>
      </c>
      <c r="I13" s="105">
        <v>0</v>
      </c>
      <c r="J13" s="105">
        <v>0</v>
      </c>
      <c r="K13" s="105">
        <v>0</v>
      </c>
      <c r="L13" s="105">
        <v>0</v>
      </c>
      <c r="M13" s="105">
        <v>0</v>
      </c>
      <c r="N13" s="105">
        <v>0</v>
      </c>
      <c r="O13" s="105">
        <v>0</v>
      </c>
      <c r="P13" s="105">
        <v>0</v>
      </c>
      <c r="Q13" s="105">
        <v>0</v>
      </c>
      <c r="R13" s="105">
        <v>0</v>
      </c>
      <c r="S13" s="105">
        <v>0</v>
      </c>
      <c r="T13" s="105">
        <v>0</v>
      </c>
      <c r="U13" s="105">
        <v>3</v>
      </c>
      <c r="V13" s="105">
        <v>0</v>
      </c>
      <c r="W13" s="105">
        <v>0</v>
      </c>
      <c r="X13" s="105">
        <v>0</v>
      </c>
      <c r="Y13" s="105">
        <v>0</v>
      </c>
      <c r="Z13" s="21">
        <f t="shared" si="0"/>
        <v>6</v>
      </c>
      <c r="AA13" s="99">
        <f t="shared" si="1"/>
        <v>2.5316455696202531E-2</v>
      </c>
    </row>
    <row r="14" spans="1:27" ht="12.75" customHeight="1" x14ac:dyDescent="0.2">
      <c r="A14" s="22">
        <v>37072</v>
      </c>
      <c r="B14" s="105">
        <v>0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 s="105">
        <v>0</v>
      </c>
      <c r="I14" s="105">
        <v>0</v>
      </c>
      <c r="J14" s="105">
        <v>0</v>
      </c>
      <c r="K14" s="105">
        <v>0</v>
      </c>
      <c r="L14" s="105">
        <v>0</v>
      </c>
      <c r="M14" s="105">
        <v>0</v>
      </c>
      <c r="N14" s="105">
        <v>0</v>
      </c>
      <c r="O14" s="105">
        <v>0</v>
      </c>
      <c r="P14" s="105">
        <v>0</v>
      </c>
      <c r="Q14" s="105">
        <v>0</v>
      </c>
      <c r="R14" s="105">
        <v>0</v>
      </c>
      <c r="S14" s="105">
        <v>0</v>
      </c>
      <c r="T14" s="105">
        <v>0</v>
      </c>
      <c r="U14" s="105">
        <v>0</v>
      </c>
      <c r="V14" s="105">
        <v>0</v>
      </c>
      <c r="W14" s="105">
        <v>0</v>
      </c>
      <c r="X14" s="105">
        <v>0</v>
      </c>
      <c r="Y14" s="105">
        <v>0</v>
      </c>
      <c r="Z14" s="21">
        <f t="shared" si="0"/>
        <v>0</v>
      </c>
      <c r="AA14" s="99">
        <f t="shared" si="1"/>
        <v>0</v>
      </c>
    </row>
    <row r="15" spans="1:27" ht="12.75" customHeight="1" x14ac:dyDescent="0.2">
      <c r="A15" s="22">
        <v>37073</v>
      </c>
      <c r="B15" s="105">
        <v>0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 s="105">
        <v>0</v>
      </c>
      <c r="I15" s="105">
        <v>0</v>
      </c>
      <c r="J15" s="105">
        <v>0</v>
      </c>
      <c r="K15" s="105">
        <v>0</v>
      </c>
      <c r="L15" s="105">
        <v>0</v>
      </c>
      <c r="M15" s="105">
        <v>0</v>
      </c>
      <c r="N15" s="105">
        <v>0</v>
      </c>
      <c r="O15" s="105">
        <v>0</v>
      </c>
      <c r="P15" s="105">
        <v>0</v>
      </c>
      <c r="Q15" s="105">
        <v>0</v>
      </c>
      <c r="R15" s="105">
        <v>0</v>
      </c>
      <c r="S15" s="105">
        <v>0</v>
      </c>
      <c r="T15" s="105">
        <v>0</v>
      </c>
      <c r="U15" s="105">
        <v>0</v>
      </c>
      <c r="V15" s="105">
        <v>0</v>
      </c>
      <c r="W15" s="105">
        <v>0</v>
      </c>
      <c r="X15" s="105">
        <v>0</v>
      </c>
      <c r="Y15" s="105">
        <v>0</v>
      </c>
      <c r="Z15" s="21">
        <f t="shared" si="0"/>
        <v>0</v>
      </c>
      <c r="AA15" s="99">
        <f t="shared" si="1"/>
        <v>0</v>
      </c>
    </row>
    <row r="16" spans="1:27" ht="12.75" customHeight="1" x14ac:dyDescent="0.2">
      <c r="A16" s="22">
        <v>37074</v>
      </c>
      <c r="B16" s="105">
        <v>0</v>
      </c>
      <c r="C16" s="105">
        <v>0</v>
      </c>
      <c r="D16" s="105">
        <v>0</v>
      </c>
      <c r="E16" s="105">
        <v>3</v>
      </c>
      <c r="F16" s="105">
        <v>0</v>
      </c>
      <c r="G16" s="105">
        <v>0</v>
      </c>
      <c r="H16" s="105">
        <v>0</v>
      </c>
      <c r="I16" s="105">
        <v>0</v>
      </c>
      <c r="J16" s="105">
        <v>0</v>
      </c>
      <c r="K16" s="105">
        <v>0</v>
      </c>
      <c r="L16" s="105">
        <v>0</v>
      </c>
      <c r="M16" s="105">
        <v>0</v>
      </c>
      <c r="N16" s="105">
        <v>0</v>
      </c>
      <c r="O16" s="105">
        <v>3</v>
      </c>
      <c r="P16" s="105">
        <v>0</v>
      </c>
      <c r="Q16" s="105">
        <v>0</v>
      </c>
      <c r="R16" s="105">
        <v>0</v>
      </c>
      <c r="S16" s="105">
        <v>0</v>
      </c>
      <c r="T16" s="105">
        <v>0</v>
      </c>
      <c r="U16" s="105">
        <v>0</v>
      </c>
      <c r="V16" s="105">
        <v>0</v>
      </c>
      <c r="W16" s="105">
        <v>0</v>
      </c>
      <c r="X16" s="105">
        <v>0</v>
      </c>
      <c r="Y16" s="105">
        <v>0</v>
      </c>
      <c r="Z16" s="21">
        <f t="shared" si="0"/>
        <v>6</v>
      </c>
      <c r="AA16" s="99">
        <f t="shared" si="1"/>
        <v>2.5316455696202531E-2</v>
      </c>
    </row>
    <row r="17" spans="1:27" ht="12.75" customHeight="1" x14ac:dyDescent="0.2">
      <c r="A17" s="22">
        <v>37075</v>
      </c>
      <c r="B17" s="105">
        <v>0</v>
      </c>
      <c r="C17" s="105">
        <v>0</v>
      </c>
      <c r="D17" s="105">
        <v>0</v>
      </c>
      <c r="E17" s="105">
        <v>0</v>
      </c>
      <c r="F17" s="105">
        <v>0</v>
      </c>
      <c r="G17" s="105">
        <v>0</v>
      </c>
      <c r="H17" s="105">
        <v>0</v>
      </c>
      <c r="I17" s="105">
        <v>0</v>
      </c>
      <c r="J17" s="105">
        <v>0</v>
      </c>
      <c r="K17" s="105">
        <v>0</v>
      </c>
      <c r="L17" s="105">
        <v>0</v>
      </c>
      <c r="M17" s="105">
        <v>0</v>
      </c>
      <c r="N17" s="105">
        <v>0</v>
      </c>
      <c r="O17" s="105">
        <v>0</v>
      </c>
      <c r="P17" s="105">
        <v>0</v>
      </c>
      <c r="Q17" s="105">
        <v>0</v>
      </c>
      <c r="R17" s="105">
        <v>0</v>
      </c>
      <c r="S17" s="105">
        <v>0</v>
      </c>
      <c r="T17" s="105">
        <v>0</v>
      </c>
      <c r="U17" s="105">
        <v>0</v>
      </c>
      <c r="V17" s="105">
        <v>0</v>
      </c>
      <c r="W17" s="105">
        <v>0</v>
      </c>
      <c r="X17" s="105">
        <v>0</v>
      </c>
      <c r="Y17" s="105">
        <v>0</v>
      </c>
      <c r="Z17" s="21">
        <f t="shared" si="0"/>
        <v>0</v>
      </c>
      <c r="AA17" s="99">
        <f t="shared" si="1"/>
        <v>0</v>
      </c>
    </row>
    <row r="18" spans="1:27" ht="12.75" customHeight="1" x14ac:dyDescent="0.2">
      <c r="A18" s="22">
        <v>37076</v>
      </c>
      <c r="B18" s="105">
        <v>0</v>
      </c>
      <c r="C18" s="105">
        <v>0</v>
      </c>
      <c r="D18" s="105">
        <v>6</v>
      </c>
      <c r="E18" s="105">
        <v>3</v>
      </c>
      <c r="F18" s="105">
        <v>0</v>
      </c>
      <c r="G18" s="105">
        <v>0</v>
      </c>
      <c r="H18" s="105">
        <v>0</v>
      </c>
      <c r="I18" s="105">
        <v>0</v>
      </c>
      <c r="J18" s="105">
        <v>0</v>
      </c>
      <c r="K18" s="105">
        <v>0</v>
      </c>
      <c r="L18" s="105">
        <v>0</v>
      </c>
      <c r="M18" s="105">
        <v>0</v>
      </c>
      <c r="N18" s="105">
        <v>0</v>
      </c>
      <c r="O18" s="105">
        <v>-3</v>
      </c>
      <c r="P18" s="105">
        <v>0</v>
      </c>
      <c r="Q18" s="105">
        <v>0</v>
      </c>
      <c r="R18" s="105">
        <v>0</v>
      </c>
      <c r="S18" s="105">
        <v>0</v>
      </c>
      <c r="T18" s="105">
        <v>0</v>
      </c>
      <c r="U18" s="105">
        <v>0</v>
      </c>
      <c r="V18" s="105">
        <v>0</v>
      </c>
      <c r="W18" s="105">
        <v>0</v>
      </c>
      <c r="X18" s="105">
        <v>0</v>
      </c>
      <c r="Y18" s="105">
        <v>9</v>
      </c>
      <c r="Z18" s="21">
        <f t="shared" si="0"/>
        <v>15</v>
      </c>
      <c r="AA18" s="99">
        <f t="shared" si="1"/>
        <v>6.3291139240506333E-2</v>
      </c>
    </row>
    <row r="19" spans="1:27" ht="12.75" customHeight="1" x14ac:dyDescent="0.2">
      <c r="A19" s="22">
        <v>37077</v>
      </c>
      <c r="B19" s="105">
        <v>3</v>
      </c>
      <c r="C19" s="105">
        <v>3</v>
      </c>
      <c r="D19" s="105">
        <v>0</v>
      </c>
      <c r="E19" s="105">
        <v>0</v>
      </c>
      <c r="F19" s="105">
        <v>0</v>
      </c>
      <c r="G19" s="105">
        <v>0</v>
      </c>
      <c r="H19" s="105">
        <v>0</v>
      </c>
      <c r="I19" s="105">
        <v>3</v>
      </c>
      <c r="J19" s="105">
        <v>0</v>
      </c>
      <c r="K19" s="105">
        <v>0</v>
      </c>
      <c r="L19" s="105">
        <v>0</v>
      </c>
      <c r="M19" s="105">
        <v>0</v>
      </c>
      <c r="N19" s="105">
        <v>0</v>
      </c>
      <c r="O19" s="105">
        <v>0</v>
      </c>
      <c r="P19" s="105">
        <v>0</v>
      </c>
      <c r="Q19" s="105">
        <v>0</v>
      </c>
      <c r="R19" s="105">
        <v>3</v>
      </c>
      <c r="S19" s="105">
        <v>6</v>
      </c>
      <c r="T19" s="105">
        <v>12</v>
      </c>
      <c r="U19" s="105">
        <v>0</v>
      </c>
      <c r="V19" s="105">
        <v>3</v>
      </c>
      <c r="W19" s="105">
        <v>0</v>
      </c>
      <c r="X19" s="105">
        <v>3</v>
      </c>
      <c r="Y19" s="105">
        <v>3</v>
      </c>
      <c r="Z19" s="21">
        <f t="shared" si="0"/>
        <v>39</v>
      </c>
      <c r="AA19" s="99">
        <f t="shared" si="1"/>
        <v>0.16455696202531644</v>
      </c>
    </row>
    <row r="20" spans="1:27" ht="12.75" customHeight="1" x14ac:dyDescent="0.2">
      <c r="A20" s="22">
        <v>37078</v>
      </c>
      <c r="B20" s="105">
        <v>0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 s="105">
        <v>0</v>
      </c>
      <c r="I20" s="105">
        <v>3</v>
      </c>
      <c r="J20" s="105">
        <v>0</v>
      </c>
      <c r="K20" s="105">
        <v>0</v>
      </c>
      <c r="L20" s="105">
        <v>0</v>
      </c>
      <c r="M20" s="105">
        <v>0</v>
      </c>
      <c r="N20" s="105">
        <v>0</v>
      </c>
      <c r="O20" s="105">
        <v>0</v>
      </c>
      <c r="P20" s="105">
        <v>0</v>
      </c>
      <c r="Q20" s="105">
        <v>0</v>
      </c>
      <c r="R20" s="105">
        <v>0</v>
      </c>
      <c r="S20" s="105">
        <v>0</v>
      </c>
      <c r="T20" s="105">
        <v>0</v>
      </c>
      <c r="U20" s="105">
        <v>0</v>
      </c>
      <c r="V20" s="105">
        <v>9</v>
      </c>
      <c r="W20" s="105">
        <v>9</v>
      </c>
      <c r="X20" s="105">
        <v>3</v>
      </c>
      <c r="Y20" s="105">
        <v>3</v>
      </c>
      <c r="Z20" s="21">
        <f t="shared" si="0"/>
        <v>27</v>
      </c>
      <c r="AA20" s="99">
        <f t="shared" si="1"/>
        <v>0.11392405063291139</v>
      </c>
    </row>
    <row r="21" spans="1:27" ht="12.75" customHeight="1" x14ac:dyDescent="0.2">
      <c r="A21" s="22">
        <v>37079</v>
      </c>
      <c r="B21" s="105">
        <v>9</v>
      </c>
      <c r="C21" s="105">
        <v>3</v>
      </c>
      <c r="D21" s="105">
        <v>3</v>
      </c>
      <c r="E21" s="105">
        <v>0</v>
      </c>
      <c r="F21" s="105">
        <v>0</v>
      </c>
      <c r="G21" s="105">
        <v>3</v>
      </c>
      <c r="H21" s="105">
        <v>0</v>
      </c>
      <c r="I21" s="105">
        <v>3</v>
      </c>
      <c r="J21" s="105">
        <v>0</v>
      </c>
      <c r="K21" s="105">
        <v>0</v>
      </c>
      <c r="L21" s="105">
        <v>0</v>
      </c>
      <c r="M21" s="105">
        <v>0</v>
      </c>
      <c r="N21" s="105">
        <v>0</v>
      </c>
      <c r="O21" s="105">
        <v>0</v>
      </c>
      <c r="P21" s="105">
        <v>0</v>
      </c>
      <c r="Q21" s="105">
        <v>3</v>
      </c>
      <c r="R21" s="105">
        <v>3</v>
      </c>
      <c r="S21" s="105">
        <v>0</v>
      </c>
      <c r="T21" s="105">
        <v>3</v>
      </c>
      <c r="U21" s="105">
        <v>0</v>
      </c>
      <c r="V21" s="105">
        <v>0</v>
      </c>
      <c r="W21" s="105">
        <v>3</v>
      </c>
      <c r="X21" s="105">
        <v>0</v>
      </c>
      <c r="Y21" s="105">
        <v>0</v>
      </c>
      <c r="Z21" s="21">
        <f t="shared" si="0"/>
        <v>33</v>
      </c>
      <c r="AA21" s="99">
        <f t="shared" si="1"/>
        <v>0.13924050632911392</v>
      </c>
    </row>
    <row r="22" spans="1:27" ht="12.75" customHeight="1" x14ac:dyDescent="0.2">
      <c r="A22" s="22">
        <v>37080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3</v>
      </c>
      <c r="H22" s="105">
        <v>0</v>
      </c>
      <c r="I22" s="105">
        <v>3</v>
      </c>
      <c r="J22" s="105">
        <v>-3</v>
      </c>
      <c r="K22" s="105">
        <v>0</v>
      </c>
      <c r="L22" s="105">
        <v>0</v>
      </c>
      <c r="M22" s="105">
        <v>0</v>
      </c>
      <c r="N22" s="105">
        <v>0</v>
      </c>
      <c r="O22" s="105">
        <v>0</v>
      </c>
      <c r="P22" s="105">
        <v>0</v>
      </c>
      <c r="Q22" s="105">
        <v>3</v>
      </c>
      <c r="R22" s="105">
        <v>0</v>
      </c>
      <c r="S22" s="105">
        <v>3</v>
      </c>
      <c r="T22" s="105">
        <v>0</v>
      </c>
      <c r="U22" s="105">
        <v>3</v>
      </c>
      <c r="V22" s="105">
        <v>9</v>
      </c>
      <c r="W22" s="105">
        <v>3</v>
      </c>
      <c r="X22" s="105">
        <v>0</v>
      </c>
      <c r="Y22" s="105">
        <v>3</v>
      </c>
      <c r="Z22" s="21">
        <f t="shared" si="0"/>
        <v>27</v>
      </c>
      <c r="AA22" s="99">
        <f t="shared" si="1"/>
        <v>0.11392405063291139</v>
      </c>
    </row>
    <row r="23" spans="1:27" ht="12.75" customHeight="1" x14ac:dyDescent="0.2">
      <c r="A23" s="22">
        <v>37081</v>
      </c>
      <c r="B23" s="105">
        <v>0</v>
      </c>
      <c r="C23" s="105">
        <v>3</v>
      </c>
      <c r="D23" s="105">
        <v>6</v>
      </c>
      <c r="E23" s="105">
        <v>0</v>
      </c>
      <c r="F23" s="105">
        <v>0</v>
      </c>
      <c r="G23" s="105">
        <v>0</v>
      </c>
      <c r="H23" s="105">
        <v>0</v>
      </c>
      <c r="I23" s="105">
        <v>0</v>
      </c>
      <c r="J23" s="105">
        <v>0</v>
      </c>
      <c r="K23" s="105">
        <v>0</v>
      </c>
      <c r="L23" s="105">
        <v>0</v>
      </c>
      <c r="M23" s="105">
        <v>-3</v>
      </c>
      <c r="N23" s="105">
        <v>0</v>
      </c>
      <c r="O23" s="105">
        <v>0</v>
      </c>
      <c r="P23" s="105">
        <v>0</v>
      </c>
      <c r="Q23" s="105">
        <v>0</v>
      </c>
      <c r="R23" s="105">
        <v>0</v>
      </c>
      <c r="S23" s="105">
        <v>0</v>
      </c>
      <c r="T23" s="105">
        <v>0</v>
      </c>
      <c r="U23" s="105">
        <v>0</v>
      </c>
      <c r="V23" s="105">
        <v>0</v>
      </c>
      <c r="W23" s="105">
        <v>0</v>
      </c>
      <c r="X23" s="105">
        <v>0</v>
      </c>
      <c r="Y23" s="105">
        <v>3</v>
      </c>
      <c r="Z23" s="21">
        <f t="shared" si="0"/>
        <v>9</v>
      </c>
      <c r="AA23" s="99">
        <f t="shared" si="1"/>
        <v>3.7974683544303799E-2</v>
      </c>
    </row>
    <row r="24" spans="1:27" ht="12.75" customHeight="1" x14ac:dyDescent="0.2">
      <c r="A24" s="22">
        <v>37082</v>
      </c>
      <c r="B24" s="105">
        <v>-3</v>
      </c>
      <c r="C24" s="105">
        <v>0</v>
      </c>
      <c r="D24" s="105">
        <v>0</v>
      </c>
      <c r="E24" s="105">
        <v>0</v>
      </c>
      <c r="F24" s="105">
        <v>0</v>
      </c>
      <c r="G24" s="105">
        <v>0</v>
      </c>
      <c r="H24" s="105">
        <v>0</v>
      </c>
      <c r="I24" s="105">
        <v>0</v>
      </c>
      <c r="J24" s="105">
        <v>0</v>
      </c>
      <c r="K24" s="105">
        <v>-3</v>
      </c>
      <c r="L24" s="105">
        <v>-3</v>
      </c>
      <c r="M24" s="105">
        <v>3</v>
      </c>
      <c r="N24" s="105">
        <v>0</v>
      </c>
      <c r="O24" s="105">
        <v>0</v>
      </c>
      <c r="P24" s="105">
        <v>0</v>
      </c>
      <c r="Q24" s="105">
        <v>0</v>
      </c>
      <c r="R24" s="105">
        <v>0</v>
      </c>
      <c r="S24" s="105">
        <v>0</v>
      </c>
      <c r="T24" s="105">
        <v>0</v>
      </c>
      <c r="U24" s="105">
        <v>0</v>
      </c>
      <c r="V24" s="105">
        <v>-3</v>
      </c>
      <c r="W24" s="105">
        <v>0</v>
      </c>
      <c r="X24" s="105">
        <v>3</v>
      </c>
      <c r="Y24" s="105">
        <v>3</v>
      </c>
      <c r="Z24" s="21">
        <f t="shared" si="0"/>
        <v>-3</v>
      </c>
      <c r="AA24" s="99">
        <f t="shared" si="1"/>
        <v>-1.2658227848101266E-2</v>
      </c>
    </row>
    <row r="25" spans="1:27" ht="12.75" customHeight="1" x14ac:dyDescent="0.2">
      <c r="A25" s="22">
        <v>37083</v>
      </c>
      <c r="B25" s="105">
        <v>0</v>
      </c>
      <c r="C25" s="105">
        <v>3</v>
      </c>
      <c r="D25" s="105">
        <v>3</v>
      </c>
      <c r="E25" s="105">
        <v>3</v>
      </c>
      <c r="F25" s="105">
        <v>0</v>
      </c>
      <c r="G25" s="105">
        <v>0</v>
      </c>
      <c r="H25" s="105">
        <v>0</v>
      </c>
      <c r="I25" s="105">
        <v>-6</v>
      </c>
      <c r="J25" s="105">
        <v>-3</v>
      </c>
      <c r="K25" s="105">
        <v>0</v>
      </c>
      <c r="L25" s="105">
        <v>0</v>
      </c>
      <c r="M25" s="105">
        <v>0</v>
      </c>
      <c r="N25" s="105">
        <v>0</v>
      </c>
      <c r="O25" s="105">
        <v>0</v>
      </c>
      <c r="P25" s="105">
        <v>0</v>
      </c>
      <c r="Q25" s="105">
        <v>0</v>
      </c>
      <c r="R25" s="105">
        <v>0</v>
      </c>
      <c r="S25" s="105">
        <v>0</v>
      </c>
      <c r="T25" s="105">
        <v>0</v>
      </c>
      <c r="U25" s="105">
        <v>0</v>
      </c>
      <c r="V25" s="105">
        <v>0</v>
      </c>
      <c r="W25" s="105">
        <v>0</v>
      </c>
      <c r="X25" s="105">
        <v>0</v>
      </c>
      <c r="Y25" s="105">
        <v>0</v>
      </c>
      <c r="Z25" s="21">
        <f t="shared" si="0"/>
        <v>0</v>
      </c>
      <c r="AA25" s="99">
        <f t="shared" si="1"/>
        <v>0</v>
      </c>
    </row>
    <row r="26" spans="1:27" ht="12.75" customHeight="1" thickBot="1" x14ac:dyDescent="0.25">
      <c r="A26" s="22">
        <v>37084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3</v>
      </c>
      <c r="R26" s="105">
        <v>6</v>
      </c>
      <c r="S26" s="105">
        <v>0</v>
      </c>
      <c r="T26" s="105">
        <v>0</v>
      </c>
      <c r="U26" s="105">
        <v>3</v>
      </c>
      <c r="V26" s="105">
        <v>0</v>
      </c>
      <c r="W26" s="105">
        <v>0</v>
      </c>
      <c r="X26" s="105">
        <v>0</v>
      </c>
      <c r="Y26" s="105">
        <v>0</v>
      </c>
      <c r="Z26" s="21">
        <f t="shared" si="0"/>
        <v>12</v>
      </c>
      <c r="AA26" s="99">
        <f t="shared" si="1"/>
        <v>5.0632911392405063E-2</v>
      </c>
    </row>
    <row r="27" spans="1:27" ht="12.75" customHeight="1" thickBot="1" x14ac:dyDescent="0.25">
      <c r="A27" s="22">
        <v>37085</v>
      </c>
      <c r="B27" s="105">
        <v>0</v>
      </c>
      <c r="C27" s="105">
        <v>3</v>
      </c>
      <c r="D27" s="105">
        <v>0</v>
      </c>
      <c r="E27" s="105">
        <v>0</v>
      </c>
      <c r="F27" s="105">
        <v>0</v>
      </c>
      <c r="G27" s="105">
        <v>0</v>
      </c>
      <c r="H27" s="105">
        <v>-6</v>
      </c>
      <c r="I27" s="105">
        <v>0</v>
      </c>
      <c r="J27" s="123"/>
      <c r="K27" s="124"/>
      <c r="L27" s="124"/>
      <c r="M27" s="124"/>
      <c r="N27" s="124"/>
      <c r="O27" s="124"/>
      <c r="P27" s="124"/>
      <c r="Q27" s="125"/>
      <c r="R27" s="105">
        <v>-3</v>
      </c>
      <c r="S27" s="105">
        <v>6</v>
      </c>
      <c r="T27" s="105">
        <v>0</v>
      </c>
      <c r="U27" s="105">
        <v>3</v>
      </c>
      <c r="V27" s="105">
        <v>6</v>
      </c>
      <c r="W27" s="105">
        <v>0</v>
      </c>
      <c r="X27" s="105">
        <v>3</v>
      </c>
      <c r="Y27" s="105">
        <v>0</v>
      </c>
      <c r="Z27" s="21">
        <f t="shared" si="0"/>
        <v>12</v>
      </c>
      <c r="AA27" s="99">
        <f t="shared" si="1"/>
        <v>5.0632911392405063E-2</v>
      </c>
    </row>
    <row r="28" spans="1:27" ht="12.75" customHeight="1" x14ac:dyDescent="0.2">
      <c r="A28" s="22">
        <v>37086</v>
      </c>
      <c r="B28" s="105">
        <v>3</v>
      </c>
      <c r="C28" s="105">
        <v>0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  <c r="I28" s="105">
        <v>0</v>
      </c>
      <c r="J28" s="105">
        <v>-3</v>
      </c>
      <c r="K28" s="105">
        <v>0</v>
      </c>
      <c r="L28" s="105">
        <v>0</v>
      </c>
      <c r="M28" s="105">
        <v>0</v>
      </c>
      <c r="N28" s="105">
        <v>0</v>
      </c>
      <c r="O28" s="105">
        <v>0</v>
      </c>
      <c r="P28" s="105">
        <v>0</v>
      </c>
      <c r="Q28" s="105">
        <v>0</v>
      </c>
      <c r="R28" s="105">
        <v>0</v>
      </c>
      <c r="S28" s="105">
        <v>0</v>
      </c>
      <c r="T28" s="105">
        <v>3</v>
      </c>
      <c r="U28" s="105">
        <v>0</v>
      </c>
      <c r="V28" s="105">
        <v>0</v>
      </c>
      <c r="W28" s="105">
        <v>0</v>
      </c>
      <c r="X28" s="105">
        <v>0</v>
      </c>
      <c r="Y28" s="105">
        <v>0</v>
      </c>
      <c r="Z28" s="21">
        <f t="shared" si="0"/>
        <v>3</v>
      </c>
      <c r="AA28" s="99">
        <f t="shared" si="1"/>
        <v>1.2658227848101266E-2</v>
      </c>
    </row>
    <row r="29" spans="1:27" ht="12.75" customHeight="1" x14ac:dyDescent="0.2">
      <c r="A29" s="22">
        <v>37087</v>
      </c>
      <c r="B29" s="105">
        <v>0</v>
      </c>
      <c r="C29" s="105">
        <v>0</v>
      </c>
      <c r="D29" s="105">
        <v>-3</v>
      </c>
      <c r="E29" s="105">
        <v>0</v>
      </c>
      <c r="F29" s="105">
        <v>3</v>
      </c>
      <c r="G29" s="105">
        <v>0</v>
      </c>
      <c r="H29" s="105">
        <v>-3</v>
      </c>
      <c r="I29" s="105">
        <v>0</v>
      </c>
      <c r="J29" s="105">
        <v>0</v>
      </c>
      <c r="K29" s="105">
        <v>3</v>
      </c>
      <c r="L29" s="105">
        <v>0</v>
      </c>
      <c r="M29" s="105">
        <v>0</v>
      </c>
      <c r="N29" s="105">
        <v>0</v>
      </c>
      <c r="O29" s="105">
        <v>0</v>
      </c>
      <c r="P29" s="105">
        <v>-3</v>
      </c>
      <c r="Q29" s="105">
        <v>0</v>
      </c>
      <c r="R29" s="105">
        <v>0</v>
      </c>
      <c r="S29" s="105">
        <v>0</v>
      </c>
      <c r="T29" s="105">
        <v>-3</v>
      </c>
      <c r="U29" s="105">
        <v>0</v>
      </c>
      <c r="V29" s="105">
        <v>0</v>
      </c>
      <c r="W29" s="105">
        <v>0</v>
      </c>
      <c r="X29" s="105">
        <v>0</v>
      </c>
      <c r="Y29" s="105">
        <v>0</v>
      </c>
      <c r="Z29" s="21">
        <f t="shared" si="0"/>
        <v>-6</v>
      </c>
      <c r="AA29" s="99">
        <f t="shared" si="1"/>
        <v>-2.5316455696202531E-2</v>
      </c>
    </row>
    <row r="30" spans="1:27" ht="12.75" customHeight="1" x14ac:dyDescent="0.2">
      <c r="A30" s="22">
        <v>37088</v>
      </c>
      <c r="B30" s="105">
        <v>0</v>
      </c>
      <c r="C30" s="105">
        <v>0</v>
      </c>
      <c r="D30" s="105">
        <v>0</v>
      </c>
      <c r="E30" s="105">
        <v>0</v>
      </c>
      <c r="F30" s="105">
        <v>0</v>
      </c>
      <c r="G30" s="105">
        <v>0</v>
      </c>
      <c r="H30" s="105">
        <v>0</v>
      </c>
      <c r="I30" s="105">
        <v>0</v>
      </c>
      <c r="J30" s="105">
        <v>0</v>
      </c>
      <c r="K30" s="105">
        <v>0</v>
      </c>
      <c r="L30" s="105">
        <v>0</v>
      </c>
      <c r="M30" s="105">
        <v>0</v>
      </c>
      <c r="N30" s="105">
        <v>0</v>
      </c>
      <c r="O30" s="105">
        <v>0</v>
      </c>
      <c r="P30" s="105">
        <v>0</v>
      </c>
      <c r="Q30" s="105">
        <v>0</v>
      </c>
      <c r="R30" s="105">
        <v>3</v>
      </c>
      <c r="S30" s="105">
        <v>0</v>
      </c>
      <c r="T30" s="105">
        <v>0</v>
      </c>
      <c r="U30" s="105">
        <v>0</v>
      </c>
      <c r="V30" s="105">
        <v>0</v>
      </c>
      <c r="W30" s="105">
        <v>0</v>
      </c>
      <c r="X30" s="105">
        <v>0</v>
      </c>
      <c r="Y30" s="105">
        <v>0</v>
      </c>
      <c r="Z30" s="21">
        <f t="shared" si="0"/>
        <v>3</v>
      </c>
      <c r="AA30" s="99">
        <f t="shared" si="1"/>
        <v>1.2658227848101266E-2</v>
      </c>
    </row>
    <row r="31" spans="1:27" ht="12.75" customHeight="1" x14ac:dyDescent="0.2">
      <c r="A31" s="22">
        <v>37089</v>
      </c>
      <c r="B31" s="105">
        <v>0</v>
      </c>
      <c r="C31" s="105">
        <v>0</v>
      </c>
      <c r="D31" s="105">
        <v>0</v>
      </c>
      <c r="E31" s="105">
        <v>0</v>
      </c>
      <c r="F31" s="105">
        <v>0</v>
      </c>
      <c r="G31" s="105">
        <v>0</v>
      </c>
      <c r="H31" s="105">
        <v>0</v>
      </c>
      <c r="I31" s="105">
        <v>0</v>
      </c>
      <c r="J31" s="105">
        <v>0</v>
      </c>
      <c r="K31" s="105">
        <v>0</v>
      </c>
      <c r="L31" s="105">
        <v>0</v>
      </c>
      <c r="M31" s="105">
        <v>0</v>
      </c>
      <c r="N31" s="105">
        <v>0</v>
      </c>
      <c r="O31" s="105">
        <v>0</v>
      </c>
      <c r="P31" s="105">
        <v>0</v>
      </c>
      <c r="Q31" s="105">
        <v>0</v>
      </c>
      <c r="R31" s="105">
        <v>3</v>
      </c>
      <c r="S31" s="105">
        <v>0</v>
      </c>
      <c r="T31" s="105">
        <v>0</v>
      </c>
      <c r="U31" s="105">
        <v>0</v>
      </c>
      <c r="V31" s="105">
        <v>0</v>
      </c>
      <c r="W31" s="105">
        <v>0</v>
      </c>
      <c r="X31" s="105">
        <v>0</v>
      </c>
      <c r="Y31" s="105">
        <v>0</v>
      </c>
      <c r="Z31" s="21">
        <f t="shared" si="0"/>
        <v>3</v>
      </c>
      <c r="AA31" s="99">
        <f t="shared" si="1"/>
        <v>1.2658227848101266E-2</v>
      </c>
    </row>
    <row r="32" spans="1:27" ht="12.75" customHeight="1" x14ac:dyDescent="0.2">
      <c r="A32" s="22">
        <v>37090</v>
      </c>
      <c r="B32" s="105">
        <v>0</v>
      </c>
      <c r="C32" s="105">
        <v>0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  <c r="I32" s="105">
        <v>0</v>
      </c>
      <c r="J32" s="105">
        <v>3</v>
      </c>
      <c r="K32" s="105">
        <v>0</v>
      </c>
      <c r="L32" s="105">
        <v>0</v>
      </c>
      <c r="M32" s="105">
        <v>0</v>
      </c>
      <c r="N32" s="105">
        <v>0</v>
      </c>
      <c r="O32" s="105">
        <v>0</v>
      </c>
      <c r="P32" s="105">
        <v>0</v>
      </c>
      <c r="Q32" s="105">
        <v>0</v>
      </c>
      <c r="R32" s="105">
        <v>0</v>
      </c>
      <c r="S32" s="105">
        <v>0</v>
      </c>
      <c r="T32" s="105">
        <v>0</v>
      </c>
      <c r="U32" s="105">
        <v>0</v>
      </c>
      <c r="V32" s="105">
        <v>0</v>
      </c>
      <c r="W32" s="105">
        <v>0</v>
      </c>
      <c r="X32" s="105">
        <v>6</v>
      </c>
      <c r="Y32" s="105">
        <v>0</v>
      </c>
      <c r="Z32" s="21">
        <f t="shared" si="0"/>
        <v>9</v>
      </c>
      <c r="AA32" s="99">
        <f t="shared" si="1"/>
        <v>3.7974683544303799E-2</v>
      </c>
    </row>
    <row r="33" spans="1:27" ht="12.75" customHeight="1" x14ac:dyDescent="0.2">
      <c r="A33" s="22">
        <v>37091</v>
      </c>
      <c r="B33" s="105">
        <v>0</v>
      </c>
      <c r="C33" s="105">
        <v>0</v>
      </c>
      <c r="D33" s="105">
        <v>0</v>
      </c>
      <c r="E33" s="105">
        <v>0</v>
      </c>
      <c r="F33" s="105">
        <v>0</v>
      </c>
      <c r="G33" s="105">
        <v>0</v>
      </c>
      <c r="H33" s="105">
        <v>0</v>
      </c>
      <c r="I33" s="105">
        <v>0</v>
      </c>
      <c r="J33" s="105">
        <v>0</v>
      </c>
      <c r="K33" s="105">
        <v>0</v>
      </c>
      <c r="L33" s="105">
        <v>0</v>
      </c>
      <c r="M33" s="105">
        <v>0</v>
      </c>
      <c r="N33" s="105">
        <v>-3</v>
      </c>
      <c r="O33" s="105">
        <v>0</v>
      </c>
      <c r="P33" s="105">
        <v>0</v>
      </c>
      <c r="Q33" s="105">
        <v>3</v>
      </c>
      <c r="R33" s="105">
        <v>0</v>
      </c>
      <c r="S33" s="105">
        <v>3</v>
      </c>
      <c r="T33" s="105">
        <v>0</v>
      </c>
      <c r="U33" s="105">
        <v>0</v>
      </c>
      <c r="V33" s="105">
        <v>3</v>
      </c>
      <c r="W33" s="105">
        <v>3</v>
      </c>
      <c r="X33" s="105">
        <v>0</v>
      </c>
      <c r="Y33" s="105">
        <v>0</v>
      </c>
      <c r="Z33" s="21">
        <f t="shared" si="0"/>
        <v>9</v>
      </c>
      <c r="AA33" s="99">
        <f t="shared" si="1"/>
        <v>3.7974683544303799E-2</v>
      </c>
    </row>
    <row r="34" spans="1:27" ht="12.75" customHeight="1" x14ac:dyDescent="0.2">
      <c r="A34" s="22">
        <v>37092</v>
      </c>
      <c r="B34" s="105">
        <v>0</v>
      </c>
      <c r="C34" s="105">
        <v>0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  <c r="I34" s="105">
        <v>0</v>
      </c>
      <c r="J34" s="105">
        <v>0</v>
      </c>
      <c r="K34" s="105">
        <v>0</v>
      </c>
      <c r="L34" s="105">
        <v>0</v>
      </c>
      <c r="M34" s="105">
        <v>0</v>
      </c>
      <c r="N34" s="105">
        <v>0</v>
      </c>
      <c r="O34" s="105">
        <v>0</v>
      </c>
      <c r="P34" s="105">
        <v>0</v>
      </c>
      <c r="Q34" s="105">
        <v>0</v>
      </c>
      <c r="R34" s="105">
        <v>0</v>
      </c>
      <c r="S34" s="105">
        <v>0</v>
      </c>
      <c r="T34" s="105">
        <v>0</v>
      </c>
      <c r="U34" s="105">
        <v>0</v>
      </c>
      <c r="V34" s="105">
        <v>0</v>
      </c>
      <c r="W34" s="105">
        <v>3</v>
      </c>
      <c r="X34" s="105">
        <v>0</v>
      </c>
      <c r="Y34" s="105">
        <v>0</v>
      </c>
      <c r="Z34" s="21">
        <f t="shared" si="0"/>
        <v>3</v>
      </c>
      <c r="AA34" s="99">
        <f t="shared" si="1"/>
        <v>1.2658227848101266E-2</v>
      </c>
    </row>
    <row r="35" spans="1:27" ht="12.75" customHeight="1" x14ac:dyDescent="0.2">
      <c r="A35" s="22">
        <v>37093</v>
      </c>
      <c r="B35" s="105">
        <v>0</v>
      </c>
      <c r="C35" s="105">
        <v>-3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  <c r="I35" s="105">
        <v>-3</v>
      </c>
      <c r="J35" s="105">
        <v>0</v>
      </c>
      <c r="K35" s="105">
        <v>0</v>
      </c>
      <c r="L35" s="105">
        <v>0</v>
      </c>
      <c r="M35" s="105">
        <v>0</v>
      </c>
      <c r="N35" s="105">
        <v>0</v>
      </c>
      <c r="O35" s="105">
        <v>0</v>
      </c>
      <c r="P35" s="105">
        <v>0</v>
      </c>
      <c r="Q35" s="105">
        <v>0</v>
      </c>
      <c r="R35" s="105">
        <v>0</v>
      </c>
      <c r="S35" s="105">
        <v>0</v>
      </c>
      <c r="T35" s="105">
        <v>0</v>
      </c>
      <c r="U35" s="105">
        <v>0</v>
      </c>
      <c r="V35" s="105">
        <v>0</v>
      </c>
      <c r="W35" s="105">
        <v>0</v>
      </c>
      <c r="X35" s="105">
        <v>3</v>
      </c>
      <c r="Y35" s="105">
        <v>0</v>
      </c>
      <c r="Z35" s="21">
        <f t="shared" si="0"/>
        <v>-3</v>
      </c>
      <c r="AA35" s="99">
        <f t="shared" si="1"/>
        <v>-1.2658227848101266E-2</v>
      </c>
    </row>
    <row r="36" spans="1:27" ht="12.75" customHeight="1" x14ac:dyDescent="0.2">
      <c r="A36" s="22">
        <v>37094</v>
      </c>
      <c r="B36" s="105">
        <v>0</v>
      </c>
      <c r="C36" s="105">
        <v>0</v>
      </c>
      <c r="D36" s="105">
        <v>0</v>
      </c>
      <c r="E36" s="105">
        <v>3</v>
      </c>
      <c r="F36" s="105">
        <v>0</v>
      </c>
      <c r="G36" s="105">
        <v>0</v>
      </c>
      <c r="H36" s="105">
        <v>0</v>
      </c>
      <c r="I36" s="105">
        <v>0</v>
      </c>
      <c r="J36" s="105">
        <v>0</v>
      </c>
      <c r="K36" s="105">
        <v>0</v>
      </c>
      <c r="L36" s="105">
        <v>0</v>
      </c>
      <c r="M36" s="105">
        <v>0</v>
      </c>
      <c r="N36" s="105">
        <v>0</v>
      </c>
      <c r="O36" s="105">
        <v>0</v>
      </c>
      <c r="P36" s="105">
        <v>0</v>
      </c>
      <c r="Q36" s="105">
        <v>0</v>
      </c>
      <c r="R36" s="105">
        <v>0</v>
      </c>
      <c r="S36" s="105">
        <v>0</v>
      </c>
      <c r="T36" s="105">
        <v>0</v>
      </c>
      <c r="U36" s="105">
        <v>0</v>
      </c>
      <c r="V36" s="105">
        <v>0</v>
      </c>
      <c r="W36" s="105">
        <v>0</v>
      </c>
      <c r="X36" s="105">
        <v>3</v>
      </c>
      <c r="Y36" s="105">
        <v>0</v>
      </c>
      <c r="Z36" s="21">
        <f t="shared" si="0"/>
        <v>6</v>
      </c>
      <c r="AA36" s="99">
        <f t="shared" si="1"/>
        <v>2.5316455696202531E-2</v>
      </c>
    </row>
    <row r="37" spans="1:27" ht="12.75" customHeight="1" x14ac:dyDescent="0.2">
      <c r="A37" s="22">
        <v>37095</v>
      </c>
      <c r="B37" s="105">
        <v>3</v>
      </c>
      <c r="C37" s="105">
        <v>0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  <c r="I37" s="105">
        <v>0</v>
      </c>
      <c r="J37" s="105">
        <v>0</v>
      </c>
      <c r="K37" s="105">
        <v>0</v>
      </c>
      <c r="L37" s="105">
        <v>0</v>
      </c>
      <c r="M37" s="105">
        <v>0</v>
      </c>
      <c r="N37" s="105">
        <v>0</v>
      </c>
      <c r="O37" s="105">
        <v>0</v>
      </c>
      <c r="P37" s="105">
        <v>0</v>
      </c>
      <c r="Q37" s="105">
        <v>0</v>
      </c>
      <c r="R37" s="105">
        <v>0</v>
      </c>
      <c r="S37" s="105">
        <v>0</v>
      </c>
      <c r="T37" s="105">
        <v>0</v>
      </c>
      <c r="U37" s="105">
        <v>0</v>
      </c>
      <c r="V37" s="105">
        <v>0</v>
      </c>
      <c r="W37" s="105">
        <v>0</v>
      </c>
      <c r="X37" s="105">
        <v>0</v>
      </c>
      <c r="Y37" s="105">
        <v>0</v>
      </c>
      <c r="Z37" s="21">
        <f t="shared" si="0"/>
        <v>3</v>
      </c>
      <c r="AA37" s="99">
        <f t="shared" si="1"/>
        <v>1.2658227848101266E-2</v>
      </c>
    </row>
    <row r="38" spans="1:27" ht="12.75" customHeight="1" x14ac:dyDescent="0.2">
      <c r="A38" s="22">
        <v>37096</v>
      </c>
      <c r="B38" s="105">
        <v>0</v>
      </c>
      <c r="C38" s="105">
        <v>0</v>
      </c>
      <c r="D38" s="105">
        <v>0</v>
      </c>
      <c r="E38" s="105">
        <v>0</v>
      </c>
      <c r="F38" s="105">
        <v>0</v>
      </c>
      <c r="G38" s="105">
        <v>0</v>
      </c>
      <c r="H38" s="105">
        <v>3</v>
      </c>
      <c r="I38" s="105">
        <v>3</v>
      </c>
      <c r="J38" s="105">
        <v>3</v>
      </c>
      <c r="K38" s="105">
        <v>0</v>
      </c>
      <c r="L38" s="105">
        <v>0</v>
      </c>
      <c r="M38" s="105">
        <v>0</v>
      </c>
      <c r="N38" s="105">
        <v>0</v>
      </c>
      <c r="O38" s="105">
        <v>0</v>
      </c>
      <c r="P38" s="105">
        <v>0</v>
      </c>
      <c r="Q38" s="105">
        <v>0</v>
      </c>
      <c r="R38" s="105">
        <v>0</v>
      </c>
      <c r="S38" s="105">
        <v>0</v>
      </c>
      <c r="T38" s="105">
        <v>0</v>
      </c>
      <c r="U38" s="105">
        <v>0</v>
      </c>
      <c r="V38" s="105">
        <v>0</v>
      </c>
      <c r="W38" s="105">
        <v>0</v>
      </c>
      <c r="X38" s="105">
        <v>0</v>
      </c>
      <c r="Y38" s="105">
        <v>0</v>
      </c>
      <c r="Z38" s="21">
        <f t="shared" si="0"/>
        <v>9</v>
      </c>
      <c r="AA38" s="99">
        <f t="shared" si="1"/>
        <v>3.7974683544303799E-2</v>
      </c>
    </row>
    <row r="39" spans="1:27" ht="12.75" customHeight="1" x14ac:dyDescent="0.2">
      <c r="A39" s="22">
        <v>37097</v>
      </c>
      <c r="B39" s="105">
        <v>0</v>
      </c>
      <c r="C39" s="105">
        <v>0</v>
      </c>
      <c r="D39" s="105">
        <v>-3</v>
      </c>
      <c r="E39" s="105">
        <v>0</v>
      </c>
      <c r="F39" s="105">
        <v>0</v>
      </c>
      <c r="G39" s="105">
        <v>0</v>
      </c>
      <c r="H39" s="105">
        <v>3</v>
      </c>
      <c r="I39" s="105">
        <v>0</v>
      </c>
      <c r="J39" s="105">
        <v>3</v>
      </c>
      <c r="K39" s="105">
        <v>0</v>
      </c>
      <c r="L39" s="105">
        <v>6</v>
      </c>
      <c r="M39" s="105">
        <v>0</v>
      </c>
      <c r="N39" s="105">
        <v>0</v>
      </c>
      <c r="O39" s="105">
        <v>0</v>
      </c>
      <c r="P39" s="105">
        <v>0</v>
      </c>
      <c r="Q39" s="105">
        <v>0</v>
      </c>
      <c r="R39" s="105">
        <v>0</v>
      </c>
      <c r="S39" s="105">
        <v>0</v>
      </c>
      <c r="T39" s="105">
        <v>0</v>
      </c>
      <c r="U39" s="105">
        <v>0</v>
      </c>
      <c r="V39" s="105">
        <v>0</v>
      </c>
      <c r="W39" s="105">
        <v>0</v>
      </c>
      <c r="X39" s="105">
        <v>0</v>
      </c>
      <c r="Y39" s="105">
        <v>0</v>
      </c>
      <c r="Z39" s="21">
        <f t="shared" si="0"/>
        <v>9</v>
      </c>
      <c r="AA39" s="99">
        <f t="shared" ref="AA39:AA68" si="2">Z39/Z$91</f>
        <v>3.7974683544303799E-2</v>
      </c>
    </row>
    <row r="40" spans="1:27" ht="12.75" customHeight="1" x14ac:dyDescent="0.2">
      <c r="A40" s="22">
        <v>37098</v>
      </c>
      <c r="B40" s="105">
        <v>0</v>
      </c>
      <c r="C40" s="105">
        <v>0</v>
      </c>
      <c r="D40" s="105">
        <v>0</v>
      </c>
      <c r="E40" s="105">
        <v>0</v>
      </c>
      <c r="F40" s="105">
        <v>0</v>
      </c>
      <c r="G40" s="105">
        <v>0</v>
      </c>
      <c r="H40" s="105">
        <v>0</v>
      </c>
      <c r="I40" s="105">
        <v>0</v>
      </c>
      <c r="J40" s="105">
        <v>0</v>
      </c>
      <c r="K40" s="105">
        <v>0</v>
      </c>
      <c r="L40" s="105">
        <v>0</v>
      </c>
      <c r="M40" s="105">
        <v>0</v>
      </c>
      <c r="N40" s="105">
        <v>0</v>
      </c>
      <c r="O40" s="105">
        <v>0</v>
      </c>
      <c r="P40" s="105">
        <v>0</v>
      </c>
      <c r="Q40" s="105">
        <v>0</v>
      </c>
      <c r="R40" s="105">
        <v>0</v>
      </c>
      <c r="S40" s="105">
        <v>0</v>
      </c>
      <c r="T40" s="105">
        <v>0</v>
      </c>
      <c r="U40" s="105">
        <v>0</v>
      </c>
      <c r="V40" s="105">
        <v>0</v>
      </c>
      <c r="W40" s="105">
        <v>0</v>
      </c>
      <c r="X40" s="105">
        <v>0</v>
      </c>
      <c r="Y40" s="105">
        <v>0</v>
      </c>
      <c r="Z40" s="21">
        <f t="shared" si="0"/>
        <v>0</v>
      </c>
      <c r="AA40" s="99">
        <f t="shared" si="2"/>
        <v>0</v>
      </c>
    </row>
    <row r="41" spans="1:27" ht="12.75" customHeight="1" x14ac:dyDescent="0.2">
      <c r="A41" s="22">
        <v>37099</v>
      </c>
      <c r="B41" s="105">
        <v>0</v>
      </c>
      <c r="C41" s="105">
        <v>0</v>
      </c>
      <c r="D41" s="105">
        <v>0</v>
      </c>
      <c r="E41" s="105">
        <v>0</v>
      </c>
      <c r="F41" s="105">
        <v>0</v>
      </c>
      <c r="G41" s="105">
        <v>0</v>
      </c>
      <c r="H41" s="105">
        <v>0</v>
      </c>
      <c r="I41" s="105">
        <v>0</v>
      </c>
      <c r="J41" s="105">
        <v>0</v>
      </c>
      <c r="K41" s="105">
        <v>0</v>
      </c>
      <c r="L41" s="105">
        <v>0</v>
      </c>
      <c r="M41" s="105">
        <v>0</v>
      </c>
      <c r="N41" s="105">
        <v>0</v>
      </c>
      <c r="O41" s="105">
        <v>0</v>
      </c>
      <c r="P41" s="105">
        <v>0</v>
      </c>
      <c r="Q41" s="105">
        <v>0</v>
      </c>
      <c r="R41" s="105">
        <v>3</v>
      </c>
      <c r="S41" s="105">
        <v>0</v>
      </c>
      <c r="T41" s="105">
        <v>0</v>
      </c>
      <c r="U41" s="105">
        <v>0</v>
      </c>
      <c r="V41" s="105">
        <v>3</v>
      </c>
      <c r="W41" s="105">
        <v>0</v>
      </c>
      <c r="X41" s="105">
        <v>0</v>
      </c>
      <c r="Y41" s="105">
        <v>0</v>
      </c>
      <c r="Z41" s="21">
        <f t="shared" si="0"/>
        <v>6</v>
      </c>
      <c r="AA41" s="99">
        <f t="shared" si="2"/>
        <v>2.5316455696202531E-2</v>
      </c>
    </row>
    <row r="42" spans="1:27" ht="12.75" customHeight="1" x14ac:dyDescent="0.2">
      <c r="A42" s="22">
        <v>37100</v>
      </c>
      <c r="B42" s="105">
        <v>0</v>
      </c>
      <c r="C42" s="105">
        <v>0</v>
      </c>
      <c r="D42" s="105">
        <v>3</v>
      </c>
      <c r="E42" s="105">
        <v>0</v>
      </c>
      <c r="F42" s="105">
        <v>0</v>
      </c>
      <c r="G42" s="105">
        <v>0</v>
      </c>
      <c r="H42" s="105">
        <v>0</v>
      </c>
      <c r="I42" s="105">
        <v>0</v>
      </c>
      <c r="J42" s="105">
        <v>0</v>
      </c>
      <c r="K42" s="105">
        <v>0</v>
      </c>
      <c r="L42" s="105">
        <v>0</v>
      </c>
      <c r="M42" s="105">
        <v>0</v>
      </c>
      <c r="N42" s="105">
        <v>0</v>
      </c>
      <c r="O42" s="105">
        <v>0</v>
      </c>
      <c r="P42" s="105">
        <v>0</v>
      </c>
      <c r="Q42" s="105">
        <v>0</v>
      </c>
      <c r="R42" s="105">
        <v>3</v>
      </c>
      <c r="S42" s="105">
        <v>-3</v>
      </c>
      <c r="T42" s="105">
        <v>-3</v>
      </c>
      <c r="U42" s="105">
        <v>0</v>
      </c>
      <c r="V42" s="105">
        <v>0</v>
      </c>
      <c r="W42" s="105">
        <v>0</v>
      </c>
      <c r="X42" s="105">
        <v>0</v>
      </c>
      <c r="Y42" s="105">
        <v>0</v>
      </c>
      <c r="Z42" s="21">
        <f t="shared" si="0"/>
        <v>0</v>
      </c>
      <c r="AA42" s="99">
        <f t="shared" si="2"/>
        <v>0</v>
      </c>
    </row>
    <row r="43" spans="1:27" ht="12.75" customHeight="1" x14ac:dyDescent="0.2">
      <c r="A43" s="22">
        <v>37101</v>
      </c>
      <c r="B43" s="105">
        <v>0</v>
      </c>
      <c r="C43" s="105">
        <v>0</v>
      </c>
      <c r="D43" s="105">
        <v>0</v>
      </c>
      <c r="E43" s="105">
        <v>0</v>
      </c>
      <c r="F43" s="105">
        <v>-3</v>
      </c>
      <c r="G43" s="105">
        <v>0</v>
      </c>
      <c r="H43" s="105">
        <v>0</v>
      </c>
      <c r="I43" s="105">
        <v>0</v>
      </c>
      <c r="J43" s="105">
        <v>0</v>
      </c>
      <c r="K43" s="105">
        <v>0</v>
      </c>
      <c r="L43" s="105">
        <v>-3</v>
      </c>
      <c r="M43" s="105">
        <v>0</v>
      </c>
      <c r="N43" s="105">
        <v>0</v>
      </c>
      <c r="O43" s="105">
        <v>0</v>
      </c>
      <c r="P43" s="105">
        <v>0</v>
      </c>
      <c r="Q43" s="105">
        <v>0</v>
      </c>
      <c r="R43" s="105">
        <v>0</v>
      </c>
      <c r="S43" s="105">
        <v>0</v>
      </c>
      <c r="T43" s="105">
        <v>0</v>
      </c>
      <c r="U43" s="105">
        <v>0</v>
      </c>
      <c r="V43" s="105">
        <v>0</v>
      </c>
      <c r="W43" s="105">
        <v>0</v>
      </c>
      <c r="X43" s="105">
        <v>0</v>
      </c>
      <c r="Y43" s="105">
        <v>0</v>
      </c>
      <c r="Z43" s="21">
        <f t="shared" si="0"/>
        <v>-6</v>
      </c>
      <c r="AA43" s="99">
        <f t="shared" si="2"/>
        <v>-2.5316455696202531E-2</v>
      </c>
    </row>
    <row r="44" spans="1:27" ht="12.75" customHeight="1" x14ac:dyDescent="0.2">
      <c r="A44" s="22">
        <v>37102</v>
      </c>
      <c r="B44" s="105">
        <v>0</v>
      </c>
      <c r="C44" s="105">
        <v>0</v>
      </c>
      <c r="D44" s="105">
        <v>0</v>
      </c>
      <c r="E44" s="105">
        <v>0</v>
      </c>
      <c r="F44" s="105">
        <v>0</v>
      </c>
      <c r="G44" s="105">
        <v>0</v>
      </c>
      <c r="H44" s="105">
        <v>0</v>
      </c>
      <c r="I44" s="105">
        <v>0</v>
      </c>
      <c r="J44" s="105">
        <v>0</v>
      </c>
      <c r="K44" s="105">
        <v>0</v>
      </c>
      <c r="L44" s="105">
        <v>0</v>
      </c>
      <c r="M44" s="105">
        <v>0</v>
      </c>
      <c r="N44" s="105">
        <v>0</v>
      </c>
      <c r="O44" s="105">
        <v>0</v>
      </c>
      <c r="P44" s="105">
        <v>0</v>
      </c>
      <c r="Q44" s="105">
        <v>0</v>
      </c>
      <c r="R44" s="105">
        <v>0</v>
      </c>
      <c r="S44" s="105">
        <v>0</v>
      </c>
      <c r="T44" s="105">
        <v>0</v>
      </c>
      <c r="U44" s="105">
        <v>0</v>
      </c>
      <c r="V44" s="105">
        <v>0</v>
      </c>
      <c r="W44" s="105">
        <v>0</v>
      </c>
      <c r="X44" s="105">
        <v>0</v>
      </c>
      <c r="Y44" s="105">
        <v>0</v>
      </c>
      <c r="Z44" s="21">
        <f t="shared" si="0"/>
        <v>0</v>
      </c>
      <c r="AA44" s="99">
        <f t="shared" si="2"/>
        <v>0</v>
      </c>
    </row>
    <row r="45" spans="1:27" ht="12.75" customHeight="1" x14ac:dyDescent="0.2">
      <c r="A45" s="22">
        <v>37103</v>
      </c>
      <c r="B45" s="105">
        <v>3</v>
      </c>
      <c r="C45" s="105">
        <v>0</v>
      </c>
      <c r="D45" s="105">
        <v>0</v>
      </c>
      <c r="E45" s="105">
        <v>0</v>
      </c>
      <c r="F45" s="105">
        <v>0</v>
      </c>
      <c r="G45" s="105">
        <v>0</v>
      </c>
      <c r="H45" s="105">
        <v>0</v>
      </c>
      <c r="I45" s="105">
        <v>3</v>
      </c>
      <c r="J45" s="105">
        <v>0</v>
      </c>
      <c r="K45" s="105">
        <v>-3</v>
      </c>
      <c r="L45" s="105">
        <v>0</v>
      </c>
      <c r="M45" s="105">
        <v>0</v>
      </c>
      <c r="N45" s="105">
        <v>0</v>
      </c>
      <c r="O45" s="105">
        <v>0</v>
      </c>
      <c r="P45" s="105">
        <v>0</v>
      </c>
      <c r="Q45" s="105">
        <v>0</v>
      </c>
      <c r="R45" s="105">
        <v>0</v>
      </c>
      <c r="S45" s="105">
        <v>0</v>
      </c>
      <c r="T45" s="105">
        <v>0</v>
      </c>
      <c r="U45" s="105">
        <v>0</v>
      </c>
      <c r="V45" s="105">
        <v>0</v>
      </c>
      <c r="W45" s="105">
        <v>0</v>
      </c>
      <c r="X45" s="105">
        <v>0</v>
      </c>
      <c r="Y45" s="105">
        <v>0</v>
      </c>
      <c r="Z45" s="21">
        <f t="shared" si="0"/>
        <v>3</v>
      </c>
      <c r="AA45" s="99">
        <f t="shared" si="2"/>
        <v>1.2658227848101266E-2</v>
      </c>
    </row>
    <row r="46" spans="1:27" ht="12.75" customHeight="1" x14ac:dyDescent="0.2">
      <c r="A46" s="22">
        <v>37104</v>
      </c>
      <c r="B46" s="105">
        <v>0</v>
      </c>
      <c r="C46" s="105">
        <v>0</v>
      </c>
      <c r="D46" s="105">
        <v>0</v>
      </c>
      <c r="E46" s="105">
        <v>0</v>
      </c>
      <c r="F46" s="105">
        <v>0</v>
      </c>
      <c r="G46" s="105">
        <v>0</v>
      </c>
      <c r="H46" s="105">
        <v>0</v>
      </c>
      <c r="I46" s="105">
        <v>0</v>
      </c>
      <c r="J46" s="105">
        <v>0</v>
      </c>
      <c r="K46" s="105">
        <v>0</v>
      </c>
      <c r="L46" s="105">
        <v>0</v>
      </c>
      <c r="M46" s="105">
        <v>0</v>
      </c>
      <c r="N46" s="105">
        <v>0</v>
      </c>
      <c r="O46" s="105">
        <v>0</v>
      </c>
      <c r="P46" s="105">
        <v>0</v>
      </c>
      <c r="Q46" s="105">
        <v>0</v>
      </c>
      <c r="R46" s="105">
        <v>0</v>
      </c>
      <c r="S46" s="105">
        <v>0</v>
      </c>
      <c r="T46" s="105">
        <v>0</v>
      </c>
      <c r="U46" s="105">
        <v>0</v>
      </c>
      <c r="V46" s="105">
        <v>0</v>
      </c>
      <c r="W46" s="105">
        <v>0</v>
      </c>
      <c r="X46" s="105">
        <v>0</v>
      </c>
      <c r="Y46" s="105">
        <v>0</v>
      </c>
      <c r="Z46" s="21">
        <f t="shared" si="0"/>
        <v>0</v>
      </c>
      <c r="AA46" s="99">
        <f t="shared" si="2"/>
        <v>0</v>
      </c>
    </row>
    <row r="47" spans="1:27" ht="12.75" customHeight="1" x14ac:dyDescent="0.2">
      <c r="A47" s="22">
        <v>37105</v>
      </c>
      <c r="B47" s="105">
        <v>0</v>
      </c>
      <c r="C47" s="105">
        <v>0</v>
      </c>
      <c r="D47" s="105">
        <v>0</v>
      </c>
      <c r="E47" s="105">
        <v>0</v>
      </c>
      <c r="F47" s="105">
        <v>0</v>
      </c>
      <c r="G47" s="105">
        <v>0</v>
      </c>
      <c r="H47" s="105">
        <v>0</v>
      </c>
      <c r="I47" s="105">
        <v>0</v>
      </c>
      <c r="J47" s="105">
        <v>0</v>
      </c>
      <c r="K47" s="105">
        <v>0</v>
      </c>
      <c r="L47" s="105">
        <v>0</v>
      </c>
      <c r="M47" s="105">
        <v>0</v>
      </c>
      <c r="N47" s="105">
        <v>0</v>
      </c>
      <c r="O47" s="105">
        <v>0</v>
      </c>
      <c r="P47" s="105">
        <v>0</v>
      </c>
      <c r="Q47" s="105">
        <v>0</v>
      </c>
      <c r="R47" s="105">
        <v>0</v>
      </c>
      <c r="S47" s="105">
        <v>0</v>
      </c>
      <c r="T47" s="105">
        <v>0</v>
      </c>
      <c r="U47" s="105">
        <v>0</v>
      </c>
      <c r="V47" s="105">
        <v>0</v>
      </c>
      <c r="W47" s="105">
        <v>0</v>
      </c>
      <c r="X47" s="105">
        <v>0</v>
      </c>
      <c r="Y47" s="105">
        <v>0</v>
      </c>
      <c r="Z47" s="21">
        <f t="shared" si="0"/>
        <v>0</v>
      </c>
      <c r="AA47" s="99">
        <f t="shared" si="2"/>
        <v>0</v>
      </c>
    </row>
    <row r="48" spans="1:27" ht="12.75" customHeight="1" x14ac:dyDescent="0.2">
      <c r="A48" s="22">
        <v>37106</v>
      </c>
      <c r="B48" s="105">
        <v>0</v>
      </c>
      <c r="C48" s="105">
        <v>0</v>
      </c>
      <c r="D48" s="105">
        <v>0</v>
      </c>
      <c r="E48" s="105">
        <v>0</v>
      </c>
      <c r="F48" s="105">
        <v>0</v>
      </c>
      <c r="G48" s="105">
        <v>0</v>
      </c>
      <c r="H48" s="105">
        <v>0</v>
      </c>
      <c r="I48" s="105">
        <v>0</v>
      </c>
      <c r="J48" s="105">
        <v>0</v>
      </c>
      <c r="K48" s="105">
        <v>0</v>
      </c>
      <c r="L48" s="105">
        <v>0</v>
      </c>
      <c r="M48" s="105">
        <v>0</v>
      </c>
      <c r="N48" s="105">
        <v>0</v>
      </c>
      <c r="O48" s="105">
        <v>0</v>
      </c>
      <c r="P48" s="105">
        <v>0</v>
      </c>
      <c r="Q48" s="105">
        <v>0</v>
      </c>
      <c r="R48" s="105">
        <v>0</v>
      </c>
      <c r="S48" s="105">
        <v>0</v>
      </c>
      <c r="T48" s="105">
        <v>0</v>
      </c>
      <c r="U48" s="105">
        <v>0</v>
      </c>
      <c r="V48" s="105">
        <v>0</v>
      </c>
      <c r="W48" s="105">
        <v>0</v>
      </c>
      <c r="X48" s="105">
        <v>0</v>
      </c>
      <c r="Y48" s="105">
        <v>0</v>
      </c>
      <c r="Z48" s="21">
        <f t="shared" si="0"/>
        <v>0</v>
      </c>
      <c r="AA48" s="99">
        <f t="shared" si="2"/>
        <v>0</v>
      </c>
    </row>
    <row r="49" spans="1:27" ht="12.75" customHeight="1" x14ac:dyDescent="0.2">
      <c r="A49" s="22">
        <v>37107</v>
      </c>
      <c r="B49" s="105">
        <v>0</v>
      </c>
      <c r="C49" s="105">
        <v>0</v>
      </c>
      <c r="D49" s="105">
        <v>0</v>
      </c>
      <c r="E49" s="105">
        <v>0</v>
      </c>
      <c r="F49" s="105">
        <v>0</v>
      </c>
      <c r="G49" s="105">
        <v>0</v>
      </c>
      <c r="H49" s="105">
        <v>0</v>
      </c>
      <c r="I49" s="105">
        <v>0</v>
      </c>
      <c r="J49" s="105">
        <v>0</v>
      </c>
      <c r="K49" s="105">
        <v>0</v>
      </c>
      <c r="L49" s="105">
        <v>0</v>
      </c>
      <c r="M49" s="105">
        <v>0</v>
      </c>
      <c r="N49" s="105">
        <v>0</v>
      </c>
      <c r="O49" s="105">
        <v>0</v>
      </c>
      <c r="P49" s="105">
        <v>0</v>
      </c>
      <c r="Q49" s="105">
        <v>0</v>
      </c>
      <c r="R49" s="105">
        <v>0</v>
      </c>
      <c r="S49" s="105">
        <v>0</v>
      </c>
      <c r="T49" s="105">
        <v>0</v>
      </c>
      <c r="U49" s="105">
        <v>0</v>
      </c>
      <c r="V49" s="105">
        <v>0</v>
      </c>
      <c r="W49" s="105">
        <v>0</v>
      </c>
      <c r="X49" s="105">
        <v>0</v>
      </c>
      <c r="Y49" s="105">
        <v>0</v>
      </c>
      <c r="Z49" s="21">
        <f t="shared" si="0"/>
        <v>0</v>
      </c>
      <c r="AA49" s="99">
        <f t="shared" si="2"/>
        <v>0</v>
      </c>
    </row>
    <row r="50" spans="1:27" ht="12.75" customHeight="1" x14ac:dyDescent="0.2">
      <c r="A50" s="22">
        <v>37108</v>
      </c>
      <c r="B50" s="105">
        <v>0</v>
      </c>
      <c r="C50" s="105">
        <v>0</v>
      </c>
      <c r="D50" s="105">
        <v>0</v>
      </c>
      <c r="E50" s="105">
        <v>0</v>
      </c>
      <c r="F50" s="105">
        <v>0</v>
      </c>
      <c r="G50" s="105">
        <v>0</v>
      </c>
      <c r="H50" s="105">
        <v>0</v>
      </c>
      <c r="I50" s="105">
        <v>0</v>
      </c>
      <c r="J50" s="105">
        <v>0</v>
      </c>
      <c r="K50" s="105">
        <v>0</v>
      </c>
      <c r="L50" s="105">
        <v>0</v>
      </c>
      <c r="M50" s="105">
        <v>0</v>
      </c>
      <c r="N50" s="105">
        <v>0</v>
      </c>
      <c r="O50" s="105">
        <v>0</v>
      </c>
      <c r="P50" s="105">
        <v>0</v>
      </c>
      <c r="Q50" s="105">
        <v>0</v>
      </c>
      <c r="R50" s="105">
        <v>0</v>
      </c>
      <c r="S50" s="105">
        <v>0</v>
      </c>
      <c r="T50" s="105">
        <v>0</v>
      </c>
      <c r="U50" s="105">
        <v>0</v>
      </c>
      <c r="V50" s="105">
        <v>0</v>
      </c>
      <c r="W50" s="105">
        <v>0</v>
      </c>
      <c r="X50" s="105">
        <v>0</v>
      </c>
      <c r="Y50" s="105">
        <v>0</v>
      </c>
      <c r="Z50" s="21">
        <f t="shared" si="0"/>
        <v>0</v>
      </c>
      <c r="AA50" s="99">
        <f t="shared" si="2"/>
        <v>0</v>
      </c>
    </row>
    <row r="51" spans="1:27" ht="12.75" customHeight="1" x14ac:dyDescent="0.2">
      <c r="A51" s="22">
        <v>37109</v>
      </c>
      <c r="B51" s="105">
        <v>0</v>
      </c>
      <c r="C51" s="105">
        <v>0</v>
      </c>
      <c r="D51" s="105">
        <v>0</v>
      </c>
      <c r="E51" s="105">
        <v>0</v>
      </c>
      <c r="F51" s="105">
        <v>0</v>
      </c>
      <c r="G51" s="105">
        <v>0</v>
      </c>
      <c r="H51" s="105">
        <v>0</v>
      </c>
      <c r="I51" s="105">
        <v>0</v>
      </c>
      <c r="J51" s="105">
        <v>0</v>
      </c>
      <c r="K51" s="105">
        <v>0</v>
      </c>
      <c r="L51" s="105">
        <v>0</v>
      </c>
      <c r="M51" s="105">
        <v>0</v>
      </c>
      <c r="N51" s="105">
        <v>0</v>
      </c>
      <c r="O51" s="105">
        <v>0</v>
      </c>
      <c r="P51" s="105">
        <v>0</v>
      </c>
      <c r="Q51" s="105">
        <v>0</v>
      </c>
      <c r="R51" s="105">
        <v>0</v>
      </c>
      <c r="S51" s="105">
        <v>3</v>
      </c>
      <c r="T51" s="105">
        <v>0</v>
      </c>
      <c r="U51" s="105">
        <v>0</v>
      </c>
      <c r="V51" s="105">
        <v>0</v>
      </c>
      <c r="W51" s="105">
        <v>0</v>
      </c>
      <c r="X51" s="105">
        <v>0</v>
      </c>
      <c r="Y51" s="105">
        <v>0</v>
      </c>
      <c r="Z51" s="21">
        <f t="shared" si="0"/>
        <v>3</v>
      </c>
      <c r="AA51" s="99">
        <f t="shared" si="2"/>
        <v>1.2658227848101266E-2</v>
      </c>
    </row>
    <row r="52" spans="1:27" ht="12.75" customHeight="1" x14ac:dyDescent="0.2">
      <c r="A52" s="22">
        <v>37110</v>
      </c>
      <c r="B52" s="105">
        <v>0</v>
      </c>
      <c r="C52" s="105">
        <v>0</v>
      </c>
      <c r="D52" s="105">
        <v>0</v>
      </c>
      <c r="E52" s="105">
        <v>0</v>
      </c>
      <c r="F52" s="105">
        <v>0</v>
      </c>
      <c r="G52" s="105">
        <v>0</v>
      </c>
      <c r="H52" s="105">
        <v>0</v>
      </c>
      <c r="I52" s="105">
        <v>0</v>
      </c>
      <c r="J52" s="105">
        <v>0</v>
      </c>
      <c r="K52" s="105">
        <v>0</v>
      </c>
      <c r="L52" s="105">
        <v>0</v>
      </c>
      <c r="M52" s="105">
        <v>0</v>
      </c>
      <c r="N52" s="105">
        <v>0</v>
      </c>
      <c r="O52" s="105">
        <v>0</v>
      </c>
      <c r="P52" s="105">
        <v>0</v>
      </c>
      <c r="Q52" s="105">
        <v>0</v>
      </c>
      <c r="R52" s="105">
        <v>0</v>
      </c>
      <c r="S52" s="105">
        <v>0</v>
      </c>
      <c r="T52" s="105">
        <v>0</v>
      </c>
      <c r="U52" s="105">
        <v>0</v>
      </c>
      <c r="V52" s="105">
        <v>0</v>
      </c>
      <c r="W52" s="105">
        <v>0</v>
      </c>
      <c r="X52" s="105">
        <v>0</v>
      </c>
      <c r="Y52" s="105">
        <v>0</v>
      </c>
      <c r="Z52" s="21">
        <f t="shared" si="0"/>
        <v>0</v>
      </c>
      <c r="AA52" s="99">
        <f t="shared" si="2"/>
        <v>0</v>
      </c>
    </row>
    <row r="53" spans="1:27" ht="12.75" customHeight="1" x14ac:dyDescent="0.2">
      <c r="A53" s="22">
        <v>37111</v>
      </c>
      <c r="B53" s="105">
        <v>0</v>
      </c>
      <c r="C53" s="105">
        <v>0</v>
      </c>
      <c r="D53" s="105">
        <v>0</v>
      </c>
      <c r="E53" s="105">
        <v>0</v>
      </c>
      <c r="F53" s="105">
        <v>0</v>
      </c>
      <c r="G53" s="105">
        <v>0</v>
      </c>
      <c r="H53" s="105">
        <v>0</v>
      </c>
      <c r="I53" s="105">
        <v>0</v>
      </c>
      <c r="J53" s="105">
        <v>0</v>
      </c>
      <c r="K53" s="105">
        <v>0</v>
      </c>
      <c r="L53" s="105">
        <v>0</v>
      </c>
      <c r="M53" s="105">
        <v>0</v>
      </c>
      <c r="N53" s="105">
        <v>0</v>
      </c>
      <c r="O53" s="105">
        <v>0</v>
      </c>
      <c r="P53" s="105">
        <v>0</v>
      </c>
      <c r="Q53" s="105">
        <v>0</v>
      </c>
      <c r="R53" s="105">
        <v>0</v>
      </c>
      <c r="S53" s="105">
        <v>0</v>
      </c>
      <c r="T53" s="105">
        <v>0</v>
      </c>
      <c r="U53" s="105">
        <v>0</v>
      </c>
      <c r="V53" s="105">
        <v>0</v>
      </c>
      <c r="W53" s="105">
        <v>0</v>
      </c>
      <c r="X53" s="105">
        <v>0</v>
      </c>
      <c r="Y53" s="105">
        <v>0</v>
      </c>
      <c r="Z53" s="21">
        <f t="shared" si="0"/>
        <v>0</v>
      </c>
      <c r="AA53" s="99">
        <f t="shared" si="2"/>
        <v>0</v>
      </c>
    </row>
    <row r="54" spans="1:27" ht="12.75" customHeight="1" x14ac:dyDescent="0.2">
      <c r="A54" s="22">
        <v>37112</v>
      </c>
      <c r="B54" s="105">
        <v>0</v>
      </c>
      <c r="C54" s="105">
        <v>0</v>
      </c>
      <c r="D54" s="105">
        <v>0</v>
      </c>
      <c r="E54" s="105">
        <v>0</v>
      </c>
      <c r="F54" s="105">
        <v>0</v>
      </c>
      <c r="G54" s="105">
        <v>0</v>
      </c>
      <c r="H54" s="105">
        <v>0</v>
      </c>
      <c r="I54" s="105">
        <v>0</v>
      </c>
      <c r="J54" s="105">
        <v>0</v>
      </c>
      <c r="K54" s="105">
        <v>0</v>
      </c>
      <c r="L54" s="105">
        <v>0</v>
      </c>
      <c r="M54" s="105">
        <v>0</v>
      </c>
      <c r="N54" s="105">
        <v>0</v>
      </c>
      <c r="O54" s="105">
        <v>0</v>
      </c>
      <c r="P54" s="105">
        <v>0</v>
      </c>
      <c r="Q54" s="105">
        <v>0</v>
      </c>
      <c r="R54" s="105">
        <v>0</v>
      </c>
      <c r="S54" s="105">
        <v>0</v>
      </c>
      <c r="T54" s="105">
        <v>0</v>
      </c>
      <c r="U54" s="105">
        <v>0</v>
      </c>
      <c r="V54" s="105">
        <v>0</v>
      </c>
      <c r="W54" s="105">
        <v>0</v>
      </c>
      <c r="X54" s="105">
        <v>0</v>
      </c>
      <c r="Y54" s="105">
        <v>0</v>
      </c>
      <c r="Z54" s="21">
        <f t="shared" si="0"/>
        <v>0</v>
      </c>
      <c r="AA54" s="99">
        <f t="shared" si="2"/>
        <v>0</v>
      </c>
    </row>
    <row r="55" spans="1:27" ht="12.75" customHeight="1" x14ac:dyDescent="0.2">
      <c r="A55" s="22">
        <v>37113</v>
      </c>
      <c r="B55" s="105">
        <v>0</v>
      </c>
      <c r="C55" s="105">
        <v>0</v>
      </c>
      <c r="D55" s="105">
        <v>0</v>
      </c>
      <c r="E55" s="105">
        <v>0</v>
      </c>
      <c r="F55" s="105">
        <v>0</v>
      </c>
      <c r="G55" s="105">
        <v>0</v>
      </c>
      <c r="H55" s="105">
        <v>0</v>
      </c>
      <c r="I55" s="105">
        <v>0</v>
      </c>
      <c r="J55" s="105">
        <v>0</v>
      </c>
      <c r="K55" s="105">
        <v>0</v>
      </c>
      <c r="L55" s="105">
        <v>0</v>
      </c>
      <c r="M55" s="105">
        <v>0</v>
      </c>
      <c r="N55" s="105">
        <v>0</v>
      </c>
      <c r="O55" s="105">
        <v>0</v>
      </c>
      <c r="P55" s="105">
        <v>0</v>
      </c>
      <c r="Q55" s="105">
        <v>0</v>
      </c>
      <c r="R55" s="105">
        <v>0</v>
      </c>
      <c r="S55" s="105">
        <v>0</v>
      </c>
      <c r="T55" s="105">
        <v>0</v>
      </c>
      <c r="U55" s="105">
        <v>0</v>
      </c>
      <c r="V55" s="105">
        <v>0</v>
      </c>
      <c r="W55" s="105">
        <v>0</v>
      </c>
      <c r="X55" s="105">
        <v>0</v>
      </c>
      <c r="Y55" s="105">
        <v>0</v>
      </c>
      <c r="Z55" s="21">
        <f t="shared" si="0"/>
        <v>0</v>
      </c>
      <c r="AA55" s="99">
        <f t="shared" si="2"/>
        <v>0</v>
      </c>
    </row>
    <row r="56" spans="1:27" ht="12.75" customHeight="1" x14ac:dyDescent="0.2">
      <c r="A56" s="22">
        <v>37114</v>
      </c>
      <c r="B56" s="105">
        <v>0</v>
      </c>
      <c r="C56" s="105">
        <v>0</v>
      </c>
      <c r="D56" s="105">
        <v>0</v>
      </c>
      <c r="E56" s="105">
        <v>0</v>
      </c>
      <c r="F56" s="105">
        <v>0</v>
      </c>
      <c r="G56" s="105">
        <v>0</v>
      </c>
      <c r="H56" s="105">
        <v>0</v>
      </c>
      <c r="I56" s="105">
        <v>0</v>
      </c>
      <c r="J56" s="105">
        <v>0</v>
      </c>
      <c r="K56" s="105">
        <v>0</v>
      </c>
      <c r="L56" s="105">
        <v>0</v>
      </c>
      <c r="M56" s="105">
        <v>0</v>
      </c>
      <c r="N56" s="105">
        <v>0</v>
      </c>
      <c r="O56" s="105">
        <v>0</v>
      </c>
      <c r="P56" s="105">
        <v>0</v>
      </c>
      <c r="Q56" s="105">
        <v>0</v>
      </c>
      <c r="R56" s="105">
        <v>0</v>
      </c>
      <c r="S56" s="105">
        <v>0</v>
      </c>
      <c r="T56" s="105">
        <v>0</v>
      </c>
      <c r="U56" s="105">
        <v>0</v>
      </c>
      <c r="V56" s="105">
        <v>0</v>
      </c>
      <c r="W56" s="105">
        <v>0</v>
      </c>
      <c r="X56" s="105">
        <v>0</v>
      </c>
      <c r="Y56" s="105">
        <v>0</v>
      </c>
      <c r="Z56" s="21">
        <f t="shared" si="0"/>
        <v>0</v>
      </c>
      <c r="AA56" s="99">
        <f t="shared" si="2"/>
        <v>0</v>
      </c>
    </row>
    <row r="57" spans="1:27" ht="12.75" customHeight="1" x14ac:dyDescent="0.2">
      <c r="A57" s="22">
        <v>37115</v>
      </c>
      <c r="B57" s="105">
        <v>0</v>
      </c>
      <c r="C57" s="105">
        <v>0</v>
      </c>
      <c r="D57" s="105">
        <v>0</v>
      </c>
      <c r="E57" s="105">
        <v>0</v>
      </c>
      <c r="F57" s="105">
        <v>0</v>
      </c>
      <c r="G57" s="105">
        <v>0</v>
      </c>
      <c r="H57" s="105">
        <v>0</v>
      </c>
      <c r="I57" s="105">
        <v>0</v>
      </c>
      <c r="J57" s="105">
        <v>0</v>
      </c>
      <c r="K57" s="105">
        <v>0</v>
      </c>
      <c r="L57" s="105">
        <v>0</v>
      </c>
      <c r="M57" s="105">
        <v>0</v>
      </c>
      <c r="N57" s="105">
        <v>0</v>
      </c>
      <c r="O57" s="105">
        <v>0</v>
      </c>
      <c r="P57" s="105">
        <v>0</v>
      </c>
      <c r="Q57" s="105">
        <v>0</v>
      </c>
      <c r="R57" s="105">
        <v>0</v>
      </c>
      <c r="S57" s="105">
        <v>0</v>
      </c>
      <c r="T57" s="105">
        <v>0</v>
      </c>
      <c r="U57" s="105">
        <v>0</v>
      </c>
      <c r="V57" s="105">
        <v>0</v>
      </c>
      <c r="W57" s="105">
        <v>0</v>
      </c>
      <c r="X57" s="105">
        <v>0</v>
      </c>
      <c r="Y57" s="105">
        <v>0</v>
      </c>
      <c r="Z57" s="21">
        <f t="shared" si="0"/>
        <v>0</v>
      </c>
      <c r="AA57" s="99">
        <f t="shared" si="2"/>
        <v>0</v>
      </c>
    </row>
    <row r="58" spans="1:27" ht="12.75" customHeight="1" x14ac:dyDescent="0.2">
      <c r="A58" s="22">
        <v>37116</v>
      </c>
      <c r="B58" s="105">
        <v>0</v>
      </c>
      <c r="C58" s="105">
        <v>0</v>
      </c>
      <c r="D58" s="105">
        <v>0</v>
      </c>
      <c r="E58" s="105">
        <v>0</v>
      </c>
      <c r="F58" s="105">
        <v>0</v>
      </c>
      <c r="G58" s="105">
        <v>0</v>
      </c>
      <c r="H58" s="105">
        <v>0</v>
      </c>
      <c r="I58" s="105">
        <v>0</v>
      </c>
      <c r="J58" s="105">
        <v>0</v>
      </c>
      <c r="K58" s="105">
        <v>0</v>
      </c>
      <c r="L58" s="105">
        <v>0</v>
      </c>
      <c r="M58" s="105">
        <v>0</v>
      </c>
      <c r="N58" s="105">
        <v>0</v>
      </c>
      <c r="O58" s="105">
        <v>0</v>
      </c>
      <c r="P58" s="105">
        <v>0</v>
      </c>
      <c r="Q58" s="105">
        <v>0</v>
      </c>
      <c r="R58" s="105">
        <v>0</v>
      </c>
      <c r="S58" s="105">
        <v>0</v>
      </c>
      <c r="T58" s="105">
        <v>0</v>
      </c>
      <c r="U58" s="105">
        <v>0</v>
      </c>
      <c r="V58" s="105">
        <v>0</v>
      </c>
      <c r="W58" s="105">
        <v>0</v>
      </c>
      <c r="X58" s="105">
        <v>0</v>
      </c>
      <c r="Y58" s="105">
        <v>0</v>
      </c>
      <c r="Z58" s="21">
        <f t="shared" si="0"/>
        <v>0</v>
      </c>
      <c r="AA58" s="99">
        <f t="shared" si="2"/>
        <v>0</v>
      </c>
    </row>
    <row r="59" spans="1:27" ht="12.75" customHeight="1" x14ac:dyDescent="0.2">
      <c r="A59" s="22">
        <v>37117</v>
      </c>
      <c r="B59" s="105">
        <v>0</v>
      </c>
      <c r="C59" s="105">
        <v>0</v>
      </c>
      <c r="D59" s="105">
        <v>0</v>
      </c>
      <c r="E59" s="105">
        <v>0</v>
      </c>
      <c r="F59" s="105">
        <v>0</v>
      </c>
      <c r="G59" s="105">
        <v>0</v>
      </c>
      <c r="H59" s="105">
        <v>0</v>
      </c>
      <c r="I59" s="105">
        <v>0</v>
      </c>
      <c r="J59" s="105">
        <v>0</v>
      </c>
      <c r="K59" s="105">
        <v>0</v>
      </c>
      <c r="L59" s="105">
        <v>0</v>
      </c>
      <c r="M59" s="105">
        <v>0</v>
      </c>
      <c r="N59" s="105">
        <v>0</v>
      </c>
      <c r="O59" s="105">
        <v>0</v>
      </c>
      <c r="P59" s="105">
        <v>0</v>
      </c>
      <c r="Q59" s="105">
        <v>0</v>
      </c>
      <c r="R59" s="105">
        <v>0</v>
      </c>
      <c r="S59" s="105">
        <v>0</v>
      </c>
      <c r="T59" s="105">
        <v>0</v>
      </c>
      <c r="U59" s="105">
        <v>0</v>
      </c>
      <c r="V59" s="105">
        <v>0</v>
      </c>
      <c r="W59" s="105">
        <v>0</v>
      </c>
      <c r="X59" s="105">
        <v>0</v>
      </c>
      <c r="Y59" s="105">
        <v>0</v>
      </c>
      <c r="Z59" s="21">
        <f t="shared" si="0"/>
        <v>0</v>
      </c>
      <c r="AA59" s="99">
        <f t="shared" si="2"/>
        <v>0</v>
      </c>
    </row>
    <row r="60" spans="1:27" ht="12.75" customHeight="1" x14ac:dyDescent="0.2">
      <c r="A60" s="22">
        <v>37118</v>
      </c>
      <c r="B60" s="105">
        <v>0</v>
      </c>
      <c r="C60" s="105">
        <v>0</v>
      </c>
      <c r="D60" s="105">
        <v>0</v>
      </c>
      <c r="E60" s="105">
        <v>0</v>
      </c>
      <c r="F60" s="105">
        <v>0</v>
      </c>
      <c r="G60" s="105">
        <v>0</v>
      </c>
      <c r="H60" s="105">
        <v>0</v>
      </c>
      <c r="I60" s="105">
        <v>0</v>
      </c>
      <c r="J60" s="105">
        <v>0</v>
      </c>
      <c r="K60" s="105">
        <v>0</v>
      </c>
      <c r="L60" s="105">
        <v>0</v>
      </c>
      <c r="M60" s="105">
        <v>0</v>
      </c>
      <c r="N60" s="105">
        <v>0</v>
      </c>
      <c r="O60" s="105">
        <v>0</v>
      </c>
      <c r="P60" s="105">
        <v>0</v>
      </c>
      <c r="Q60" s="105">
        <v>0</v>
      </c>
      <c r="R60" s="105">
        <v>0</v>
      </c>
      <c r="S60" s="105">
        <v>0</v>
      </c>
      <c r="T60" s="105">
        <v>0</v>
      </c>
      <c r="U60" s="105">
        <v>0</v>
      </c>
      <c r="V60" s="105">
        <v>0</v>
      </c>
      <c r="W60" s="105">
        <v>0</v>
      </c>
      <c r="X60" s="105">
        <v>0</v>
      </c>
      <c r="Y60" s="105">
        <v>0</v>
      </c>
      <c r="Z60" s="21">
        <f t="shared" si="0"/>
        <v>0</v>
      </c>
      <c r="AA60" s="99">
        <f t="shared" si="2"/>
        <v>0</v>
      </c>
    </row>
    <row r="61" spans="1:27" ht="12.75" customHeight="1" x14ac:dyDescent="0.2">
      <c r="A61" s="22">
        <v>37119</v>
      </c>
      <c r="B61" s="105">
        <v>0</v>
      </c>
      <c r="C61" s="105">
        <v>0</v>
      </c>
      <c r="D61" s="105">
        <v>0</v>
      </c>
      <c r="E61" s="105">
        <v>0</v>
      </c>
      <c r="F61" s="105">
        <v>0</v>
      </c>
      <c r="G61" s="105">
        <v>0</v>
      </c>
      <c r="H61" s="105">
        <v>0</v>
      </c>
      <c r="I61" s="105">
        <v>0</v>
      </c>
      <c r="J61" s="105">
        <v>0</v>
      </c>
      <c r="K61" s="105">
        <v>0</v>
      </c>
      <c r="L61" s="105">
        <v>0</v>
      </c>
      <c r="M61" s="105">
        <v>0</v>
      </c>
      <c r="N61" s="105">
        <v>0</v>
      </c>
      <c r="O61" s="105">
        <v>0</v>
      </c>
      <c r="P61" s="105">
        <v>0</v>
      </c>
      <c r="Q61" s="105">
        <v>0</v>
      </c>
      <c r="R61" s="105">
        <v>0</v>
      </c>
      <c r="S61" s="105">
        <v>0</v>
      </c>
      <c r="T61" s="105">
        <v>0</v>
      </c>
      <c r="U61" s="105">
        <v>0</v>
      </c>
      <c r="V61" s="105">
        <v>0</v>
      </c>
      <c r="W61" s="105">
        <v>0</v>
      </c>
      <c r="X61" s="105">
        <v>0</v>
      </c>
      <c r="Y61" s="105">
        <v>0</v>
      </c>
      <c r="Z61" s="21">
        <f t="shared" si="0"/>
        <v>0</v>
      </c>
      <c r="AA61" s="99">
        <f t="shared" si="2"/>
        <v>0</v>
      </c>
    </row>
    <row r="62" spans="1:27" ht="12.75" customHeight="1" x14ac:dyDescent="0.2">
      <c r="A62" s="22">
        <v>37120</v>
      </c>
      <c r="B62" s="105">
        <v>0</v>
      </c>
      <c r="C62" s="105">
        <v>0</v>
      </c>
      <c r="D62" s="105">
        <v>0</v>
      </c>
      <c r="E62" s="105">
        <v>0</v>
      </c>
      <c r="F62" s="105">
        <v>0</v>
      </c>
      <c r="G62" s="105">
        <v>0</v>
      </c>
      <c r="H62" s="105">
        <v>0</v>
      </c>
      <c r="I62" s="105">
        <v>0</v>
      </c>
      <c r="J62" s="105">
        <v>0</v>
      </c>
      <c r="K62" s="105">
        <v>0</v>
      </c>
      <c r="L62" s="105">
        <v>0</v>
      </c>
      <c r="M62" s="105">
        <v>0</v>
      </c>
      <c r="N62" s="105">
        <v>0</v>
      </c>
      <c r="O62" s="105">
        <v>0</v>
      </c>
      <c r="P62" s="105">
        <v>0</v>
      </c>
      <c r="Q62" s="105">
        <v>0</v>
      </c>
      <c r="R62" s="105">
        <v>0</v>
      </c>
      <c r="S62" s="105">
        <v>0</v>
      </c>
      <c r="T62" s="105">
        <v>0</v>
      </c>
      <c r="U62" s="105">
        <v>0</v>
      </c>
      <c r="V62" s="105">
        <v>0</v>
      </c>
      <c r="W62" s="105">
        <v>0</v>
      </c>
      <c r="X62" s="105">
        <v>0</v>
      </c>
      <c r="Y62" s="105">
        <v>0</v>
      </c>
      <c r="Z62" s="21">
        <f t="shared" si="0"/>
        <v>0</v>
      </c>
      <c r="AA62" s="99">
        <f t="shared" si="2"/>
        <v>0</v>
      </c>
    </row>
    <row r="63" spans="1:27" ht="12.75" customHeight="1" x14ac:dyDescent="0.2">
      <c r="A63" s="22">
        <v>37121</v>
      </c>
      <c r="B63" s="105">
        <v>0</v>
      </c>
      <c r="C63" s="105">
        <v>0</v>
      </c>
      <c r="D63" s="105">
        <v>0</v>
      </c>
      <c r="E63" s="105">
        <v>0</v>
      </c>
      <c r="F63" s="105">
        <v>0</v>
      </c>
      <c r="G63" s="105">
        <v>0</v>
      </c>
      <c r="H63" s="105">
        <v>0</v>
      </c>
      <c r="I63" s="105">
        <v>0</v>
      </c>
      <c r="J63" s="105">
        <v>0</v>
      </c>
      <c r="K63" s="105">
        <v>0</v>
      </c>
      <c r="L63" s="105">
        <v>0</v>
      </c>
      <c r="M63" s="105">
        <v>0</v>
      </c>
      <c r="N63" s="105">
        <v>0</v>
      </c>
      <c r="O63" s="105">
        <v>0</v>
      </c>
      <c r="P63" s="105">
        <v>0</v>
      </c>
      <c r="Q63" s="105">
        <v>0</v>
      </c>
      <c r="R63" s="105">
        <v>0</v>
      </c>
      <c r="S63" s="105">
        <v>0</v>
      </c>
      <c r="T63" s="105">
        <v>0</v>
      </c>
      <c r="U63" s="105">
        <v>0</v>
      </c>
      <c r="V63" s="105">
        <v>0</v>
      </c>
      <c r="W63" s="105">
        <v>0</v>
      </c>
      <c r="X63" s="105">
        <v>0</v>
      </c>
      <c r="Y63" s="105">
        <v>0</v>
      </c>
      <c r="Z63" s="21">
        <f t="shared" si="0"/>
        <v>0</v>
      </c>
      <c r="AA63" s="99">
        <f t="shared" si="2"/>
        <v>0</v>
      </c>
    </row>
    <row r="64" spans="1:27" ht="12.75" customHeight="1" x14ac:dyDescent="0.2">
      <c r="A64" s="22">
        <v>37122</v>
      </c>
      <c r="B64" s="105">
        <v>0</v>
      </c>
      <c r="C64" s="105">
        <v>0</v>
      </c>
      <c r="D64" s="105">
        <v>0</v>
      </c>
      <c r="E64" s="105">
        <v>0</v>
      </c>
      <c r="F64" s="105">
        <v>0</v>
      </c>
      <c r="G64" s="105">
        <v>0</v>
      </c>
      <c r="H64" s="105">
        <v>0</v>
      </c>
      <c r="I64" s="105">
        <v>0</v>
      </c>
      <c r="J64" s="105">
        <v>0</v>
      </c>
      <c r="K64" s="105">
        <v>0</v>
      </c>
      <c r="L64" s="105">
        <v>0</v>
      </c>
      <c r="M64" s="105">
        <v>0</v>
      </c>
      <c r="N64" s="105">
        <v>0</v>
      </c>
      <c r="O64" s="105">
        <v>0</v>
      </c>
      <c r="P64" s="105">
        <v>0</v>
      </c>
      <c r="Q64" s="105">
        <v>0</v>
      </c>
      <c r="R64" s="105">
        <v>0</v>
      </c>
      <c r="S64" s="105">
        <v>0</v>
      </c>
      <c r="T64" s="105">
        <v>0</v>
      </c>
      <c r="U64" s="105">
        <v>0</v>
      </c>
      <c r="V64" s="105">
        <v>0</v>
      </c>
      <c r="W64" s="105">
        <v>0</v>
      </c>
      <c r="X64" s="105">
        <v>0</v>
      </c>
      <c r="Y64" s="105">
        <v>0</v>
      </c>
      <c r="Z64" s="21">
        <f t="shared" si="0"/>
        <v>0</v>
      </c>
      <c r="AA64" s="99">
        <f t="shared" si="2"/>
        <v>0</v>
      </c>
    </row>
    <row r="65" spans="1:27" ht="12.75" customHeight="1" x14ac:dyDescent="0.2">
      <c r="A65" s="22">
        <v>37123</v>
      </c>
      <c r="B65" s="105">
        <v>0</v>
      </c>
      <c r="C65" s="105">
        <v>0</v>
      </c>
      <c r="D65" s="105">
        <v>0</v>
      </c>
      <c r="E65" s="105">
        <v>0</v>
      </c>
      <c r="F65" s="105">
        <v>0</v>
      </c>
      <c r="G65" s="105">
        <v>0</v>
      </c>
      <c r="H65" s="105">
        <v>0</v>
      </c>
      <c r="I65" s="105">
        <v>0</v>
      </c>
      <c r="J65" s="105">
        <v>0</v>
      </c>
      <c r="K65" s="105">
        <v>0</v>
      </c>
      <c r="L65" s="105">
        <v>0</v>
      </c>
      <c r="M65" s="105">
        <v>0</v>
      </c>
      <c r="N65" s="105">
        <v>0</v>
      </c>
      <c r="O65" s="105">
        <v>0</v>
      </c>
      <c r="P65" s="105">
        <v>0</v>
      </c>
      <c r="Q65" s="105">
        <v>0</v>
      </c>
      <c r="R65" s="105">
        <v>0</v>
      </c>
      <c r="S65" s="105">
        <v>0</v>
      </c>
      <c r="T65" s="105">
        <v>0</v>
      </c>
      <c r="U65" s="105">
        <v>0</v>
      </c>
      <c r="V65" s="105">
        <v>0</v>
      </c>
      <c r="W65" s="105">
        <v>0</v>
      </c>
      <c r="X65" s="105">
        <v>0</v>
      </c>
      <c r="Y65" s="105">
        <v>0</v>
      </c>
      <c r="Z65" s="21">
        <f t="shared" si="0"/>
        <v>0</v>
      </c>
      <c r="AA65" s="99">
        <f t="shared" si="2"/>
        <v>0</v>
      </c>
    </row>
    <row r="66" spans="1:27" ht="12.75" customHeight="1" x14ac:dyDescent="0.2">
      <c r="A66" s="22">
        <v>37124</v>
      </c>
      <c r="B66" s="105">
        <v>0</v>
      </c>
      <c r="C66" s="105">
        <v>0</v>
      </c>
      <c r="D66" s="105">
        <v>0</v>
      </c>
      <c r="E66" s="105">
        <v>0</v>
      </c>
      <c r="F66" s="105">
        <v>0</v>
      </c>
      <c r="G66" s="105">
        <v>0</v>
      </c>
      <c r="H66" s="105">
        <v>0</v>
      </c>
      <c r="I66" s="105">
        <v>0</v>
      </c>
      <c r="J66" s="105">
        <v>0</v>
      </c>
      <c r="K66" s="105">
        <v>0</v>
      </c>
      <c r="L66" s="105">
        <v>0</v>
      </c>
      <c r="M66" s="105">
        <v>0</v>
      </c>
      <c r="N66" s="105">
        <v>0</v>
      </c>
      <c r="O66" s="105">
        <v>0</v>
      </c>
      <c r="P66" s="105">
        <v>0</v>
      </c>
      <c r="Q66" s="105">
        <v>0</v>
      </c>
      <c r="R66" s="105">
        <v>0</v>
      </c>
      <c r="S66" s="105">
        <v>0</v>
      </c>
      <c r="T66" s="105">
        <v>0</v>
      </c>
      <c r="U66" s="105">
        <v>0</v>
      </c>
      <c r="V66" s="105">
        <v>0</v>
      </c>
      <c r="W66" s="105">
        <v>0</v>
      </c>
      <c r="X66" s="105">
        <v>0</v>
      </c>
      <c r="Y66" s="105">
        <v>0</v>
      </c>
      <c r="Z66" s="21">
        <f t="shared" si="0"/>
        <v>0</v>
      </c>
      <c r="AA66" s="99">
        <f t="shared" si="2"/>
        <v>0</v>
      </c>
    </row>
    <row r="67" spans="1:27" ht="12.75" customHeight="1" x14ac:dyDescent="0.2">
      <c r="A67" s="22">
        <v>37125</v>
      </c>
      <c r="B67" s="105">
        <v>0</v>
      </c>
      <c r="C67" s="105">
        <v>0</v>
      </c>
      <c r="D67" s="105">
        <v>0</v>
      </c>
      <c r="E67" s="105">
        <v>0</v>
      </c>
      <c r="F67" s="105">
        <v>0</v>
      </c>
      <c r="G67" s="105">
        <v>0</v>
      </c>
      <c r="H67" s="105">
        <v>0</v>
      </c>
      <c r="I67" s="105">
        <v>0</v>
      </c>
      <c r="J67" s="105">
        <v>0</v>
      </c>
      <c r="K67" s="105">
        <v>0</v>
      </c>
      <c r="L67" s="105">
        <v>0</v>
      </c>
      <c r="M67" s="105">
        <v>0</v>
      </c>
      <c r="N67" s="105">
        <v>0</v>
      </c>
      <c r="O67" s="105">
        <v>0</v>
      </c>
      <c r="P67" s="105">
        <v>0</v>
      </c>
      <c r="Q67" s="105">
        <v>0</v>
      </c>
      <c r="R67" s="105">
        <v>0</v>
      </c>
      <c r="S67" s="105">
        <v>0</v>
      </c>
      <c r="T67" s="105">
        <v>0</v>
      </c>
      <c r="U67" s="105">
        <v>0</v>
      </c>
      <c r="V67" s="105">
        <v>0</v>
      </c>
      <c r="W67" s="105">
        <v>0</v>
      </c>
      <c r="X67" s="105">
        <v>0</v>
      </c>
      <c r="Y67" s="105">
        <v>0</v>
      </c>
      <c r="Z67" s="21">
        <f t="shared" si="0"/>
        <v>0</v>
      </c>
      <c r="AA67" s="99">
        <f t="shared" si="2"/>
        <v>0</v>
      </c>
    </row>
    <row r="68" spans="1:27" ht="12.75" customHeight="1" x14ac:dyDescent="0.2">
      <c r="A68" s="22">
        <v>37126</v>
      </c>
      <c r="B68" s="105">
        <v>0</v>
      </c>
      <c r="C68" s="105">
        <v>0</v>
      </c>
      <c r="D68" s="105">
        <v>0</v>
      </c>
      <c r="E68" s="105">
        <v>0</v>
      </c>
      <c r="F68" s="105">
        <v>0</v>
      </c>
      <c r="G68" s="105">
        <v>0</v>
      </c>
      <c r="H68" s="105">
        <v>0</v>
      </c>
      <c r="I68" s="105">
        <v>0</v>
      </c>
      <c r="J68" s="105">
        <v>0</v>
      </c>
      <c r="K68" s="105">
        <v>0</v>
      </c>
      <c r="L68" s="105">
        <v>0</v>
      </c>
      <c r="M68" s="105">
        <v>0</v>
      </c>
      <c r="N68" s="105">
        <v>0</v>
      </c>
      <c r="O68" s="105">
        <v>0</v>
      </c>
      <c r="P68" s="105">
        <v>0</v>
      </c>
      <c r="Q68" s="105">
        <v>0</v>
      </c>
      <c r="R68" s="105">
        <v>0</v>
      </c>
      <c r="S68" s="105">
        <v>0</v>
      </c>
      <c r="T68" s="105">
        <v>0</v>
      </c>
      <c r="U68" s="105">
        <v>0</v>
      </c>
      <c r="V68" s="105">
        <v>0</v>
      </c>
      <c r="W68" s="105">
        <v>0</v>
      </c>
      <c r="X68" s="105">
        <v>0</v>
      </c>
      <c r="Y68" s="105">
        <v>0</v>
      </c>
      <c r="Z68" s="21">
        <f t="shared" si="0"/>
        <v>0</v>
      </c>
      <c r="AA68" s="99">
        <f t="shared" si="2"/>
        <v>0</v>
      </c>
    </row>
    <row r="69" spans="1:27" ht="12.75" customHeight="1" x14ac:dyDescent="0.2">
      <c r="A69" s="22">
        <v>37127</v>
      </c>
      <c r="B69" s="105">
        <v>0</v>
      </c>
      <c r="C69" s="105">
        <v>0</v>
      </c>
      <c r="D69" s="105">
        <v>0</v>
      </c>
      <c r="E69" s="105">
        <v>0</v>
      </c>
      <c r="F69" s="105">
        <v>0</v>
      </c>
      <c r="G69" s="105">
        <v>0</v>
      </c>
      <c r="H69" s="105">
        <v>0</v>
      </c>
      <c r="I69" s="105">
        <v>0</v>
      </c>
      <c r="J69" s="105">
        <v>0</v>
      </c>
      <c r="K69" s="105">
        <v>0</v>
      </c>
      <c r="L69" s="105">
        <v>0</v>
      </c>
      <c r="M69" s="105">
        <v>0</v>
      </c>
      <c r="N69" s="105">
        <v>0</v>
      </c>
      <c r="O69" s="105">
        <v>0</v>
      </c>
      <c r="P69" s="105">
        <v>0</v>
      </c>
      <c r="Q69" s="105">
        <v>0</v>
      </c>
      <c r="R69" s="105">
        <v>0</v>
      </c>
      <c r="S69" s="105">
        <v>0</v>
      </c>
      <c r="T69" s="105">
        <v>0</v>
      </c>
      <c r="U69" s="105">
        <v>0</v>
      </c>
      <c r="V69" s="105">
        <v>0</v>
      </c>
      <c r="W69" s="105">
        <v>0</v>
      </c>
      <c r="X69" s="105">
        <v>0</v>
      </c>
      <c r="Y69" s="105">
        <v>0</v>
      </c>
      <c r="Z69" s="21">
        <f t="shared" si="0"/>
        <v>0</v>
      </c>
      <c r="AA69" s="99">
        <f t="shared" ref="AA69:AA86" si="3">Z69/Z$91</f>
        <v>0</v>
      </c>
    </row>
    <row r="70" spans="1:27" ht="12.75" customHeight="1" x14ac:dyDescent="0.2">
      <c r="A70" s="22">
        <v>37128</v>
      </c>
      <c r="B70" s="105">
        <v>0</v>
      </c>
      <c r="C70" s="105">
        <v>0</v>
      </c>
      <c r="D70" s="105">
        <v>0</v>
      </c>
      <c r="E70" s="105">
        <v>0</v>
      </c>
      <c r="F70" s="105">
        <v>0</v>
      </c>
      <c r="G70" s="105">
        <v>0</v>
      </c>
      <c r="H70" s="105">
        <v>0</v>
      </c>
      <c r="I70" s="105">
        <v>0</v>
      </c>
      <c r="J70" s="105">
        <v>0</v>
      </c>
      <c r="K70" s="105">
        <v>0</v>
      </c>
      <c r="L70" s="105">
        <v>0</v>
      </c>
      <c r="M70" s="105">
        <v>0</v>
      </c>
      <c r="N70" s="105">
        <v>0</v>
      </c>
      <c r="O70" s="105">
        <v>0</v>
      </c>
      <c r="P70" s="105">
        <v>0</v>
      </c>
      <c r="Q70" s="105">
        <v>0</v>
      </c>
      <c r="R70" s="105">
        <v>0</v>
      </c>
      <c r="S70" s="105">
        <v>0</v>
      </c>
      <c r="T70" s="105">
        <v>0</v>
      </c>
      <c r="U70" s="105">
        <v>0</v>
      </c>
      <c r="V70" s="105">
        <v>0</v>
      </c>
      <c r="W70" s="105">
        <v>0</v>
      </c>
      <c r="X70" s="105">
        <v>0</v>
      </c>
      <c r="Y70" s="105">
        <v>0</v>
      </c>
      <c r="Z70" s="21">
        <f t="shared" ref="Z70:Z86" si="4">SUM(B70:Y70)</f>
        <v>0</v>
      </c>
      <c r="AA70" s="99">
        <f t="shared" si="3"/>
        <v>0</v>
      </c>
    </row>
    <row r="71" spans="1:27" ht="12.75" customHeight="1" x14ac:dyDescent="0.2">
      <c r="A71" s="22">
        <v>37129</v>
      </c>
      <c r="B71" s="105">
        <v>0</v>
      </c>
      <c r="C71" s="105">
        <v>0</v>
      </c>
      <c r="D71" s="105">
        <v>0</v>
      </c>
      <c r="E71" s="105">
        <v>0</v>
      </c>
      <c r="F71" s="105">
        <v>0</v>
      </c>
      <c r="G71" s="105">
        <v>0</v>
      </c>
      <c r="H71" s="105">
        <v>0</v>
      </c>
      <c r="I71" s="105">
        <v>0</v>
      </c>
      <c r="J71" s="105">
        <v>0</v>
      </c>
      <c r="K71" s="105">
        <v>0</v>
      </c>
      <c r="L71" s="105">
        <v>0</v>
      </c>
      <c r="M71" s="105">
        <v>0</v>
      </c>
      <c r="N71" s="105">
        <v>0</v>
      </c>
      <c r="O71" s="105">
        <v>0</v>
      </c>
      <c r="P71" s="105">
        <v>0</v>
      </c>
      <c r="Q71" s="105">
        <v>0</v>
      </c>
      <c r="R71" s="105">
        <v>0</v>
      </c>
      <c r="S71" s="105">
        <v>0</v>
      </c>
      <c r="T71" s="105">
        <v>0</v>
      </c>
      <c r="U71" s="105">
        <v>0</v>
      </c>
      <c r="V71" s="105">
        <v>0</v>
      </c>
      <c r="W71" s="105">
        <v>0</v>
      </c>
      <c r="X71" s="105">
        <v>0</v>
      </c>
      <c r="Y71" s="105">
        <v>0</v>
      </c>
      <c r="Z71" s="21">
        <f t="shared" si="4"/>
        <v>0</v>
      </c>
      <c r="AA71" s="99">
        <f t="shared" si="3"/>
        <v>0</v>
      </c>
    </row>
    <row r="72" spans="1:27" ht="12.75" customHeight="1" x14ac:dyDescent="0.2">
      <c r="A72" s="22">
        <v>37130</v>
      </c>
      <c r="B72" s="105">
        <v>0</v>
      </c>
      <c r="C72" s="105">
        <v>0</v>
      </c>
      <c r="D72" s="105">
        <v>0</v>
      </c>
      <c r="E72" s="105">
        <v>0</v>
      </c>
      <c r="F72" s="105">
        <v>0</v>
      </c>
      <c r="G72" s="105">
        <v>0</v>
      </c>
      <c r="H72" s="105">
        <v>0</v>
      </c>
      <c r="I72" s="105">
        <v>0</v>
      </c>
      <c r="J72" s="105">
        <v>0</v>
      </c>
      <c r="K72" s="105">
        <v>0</v>
      </c>
      <c r="L72" s="105">
        <v>0</v>
      </c>
      <c r="M72" s="105">
        <v>0</v>
      </c>
      <c r="N72" s="105">
        <v>0</v>
      </c>
      <c r="O72" s="105">
        <v>0</v>
      </c>
      <c r="P72" s="105">
        <v>0</v>
      </c>
      <c r="Q72" s="105">
        <v>0</v>
      </c>
      <c r="R72" s="105">
        <v>0</v>
      </c>
      <c r="S72" s="105">
        <v>0</v>
      </c>
      <c r="T72" s="105">
        <v>0</v>
      </c>
      <c r="U72" s="105">
        <v>0</v>
      </c>
      <c r="V72" s="105">
        <v>0</v>
      </c>
      <c r="W72" s="105">
        <v>0</v>
      </c>
      <c r="X72" s="105">
        <v>0</v>
      </c>
      <c r="Y72" s="105">
        <v>0</v>
      </c>
      <c r="Z72" s="21">
        <f t="shared" si="4"/>
        <v>0</v>
      </c>
      <c r="AA72" s="99">
        <f t="shared" si="3"/>
        <v>0</v>
      </c>
    </row>
    <row r="73" spans="1:27" ht="12.75" customHeight="1" x14ac:dyDescent="0.2">
      <c r="A73" s="22">
        <v>37131</v>
      </c>
      <c r="B73" s="105">
        <v>0</v>
      </c>
      <c r="C73" s="105">
        <v>0</v>
      </c>
      <c r="D73" s="105">
        <v>0</v>
      </c>
      <c r="E73" s="105">
        <v>0</v>
      </c>
      <c r="F73" s="105">
        <v>0</v>
      </c>
      <c r="G73" s="105">
        <v>0</v>
      </c>
      <c r="H73" s="105">
        <v>0</v>
      </c>
      <c r="I73" s="105">
        <v>0</v>
      </c>
      <c r="J73" s="105">
        <v>0</v>
      </c>
      <c r="K73" s="105">
        <v>0</v>
      </c>
      <c r="L73" s="105">
        <v>0</v>
      </c>
      <c r="M73" s="105">
        <v>0</v>
      </c>
      <c r="N73" s="105">
        <v>0</v>
      </c>
      <c r="O73" s="105">
        <v>0</v>
      </c>
      <c r="P73" s="105">
        <v>0</v>
      </c>
      <c r="Q73" s="105">
        <v>0</v>
      </c>
      <c r="R73" s="105">
        <v>0</v>
      </c>
      <c r="S73" s="105">
        <v>0</v>
      </c>
      <c r="T73" s="105">
        <v>0</v>
      </c>
      <c r="U73" s="105">
        <v>0</v>
      </c>
      <c r="V73" s="105">
        <v>0</v>
      </c>
      <c r="W73" s="105">
        <v>0</v>
      </c>
      <c r="X73" s="105">
        <v>0</v>
      </c>
      <c r="Y73" s="105">
        <v>0</v>
      </c>
      <c r="Z73" s="21">
        <f t="shared" si="4"/>
        <v>0</v>
      </c>
      <c r="AA73" s="99">
        <f t="shared" si="3"/>
        <v>0</v>
      </c>
    </row>
    <row r="74" spans="1:27" ht="12.75" customHeight="1" x14ac:dyDescent="0.2">
      <c r="A74" s="22">
        <v>38593</v>
      </c>
      <c r="B74" s="105">
        <v>0</v>
      </c>
      <c r="C74" s="105">
        <v>0</v>
      </c>
      <c r="D74" s="105">
        <v>0</v>
      </c>
      <c r="E74" s="105">
        <v>0</v>
      </c>
      <c r="F74" s="105">
        <v>0</v>
      </c>
      <c r="G74" s="105">
        <v>0</v>
      </c>
      <c r="H74" s="105">
        <v>0</v>
      </c>
      <c r="I74" s="105">
        <v>0</v>
      </c>
      <c r="J74" s="105">
        <v>0</v>
      </c>
      <c r="K74" s="105">
        <v>0</v>
      </c>
      <c r="L74" s="105">
        <v>0</v>
      </c>
      <c r="M74" s="105">
        <v>0</v>
      </c>
      <c r="N74" s="105">
        <v>0</v>
      </c>
      <c r="O74" s="105">
        <v>0</v>
      </c>
      <c r="P74" s="105">
        <v>0</v>
      </c>
      <c r="Q74" s="105">
        <v>0</v>
      </c>
      <c r="R74" s="105">
        <v>0</v>
      </c>
      <c r="S74" s="105">
        <v>0</v>
      </c>
      <c r="T74" s="105">
        <v>0</v>
      </c>
      <c r="U74" s="105">
        <v>0</v>
      </c>
      <c r="V74" s="105">
        <v>0</v>
      </c>
      <c r="W74" s="105">
        <v>0</v>
      </c>
      <c r="X74" s="105">
        <v>0</v>
      </c>
      <c r="Y74" s="105">
        <v>0</v>
      </c>
      <c r="Z74" s="21">
        <f t="shared" si="4"/>
        <v>0</v>
      </c>
      <c r="AA74" s="99">
        <f t="shared" si="3"/>
        <v>0</v>
      </c>
    </row>
    <row r="75" spans="1:27" ht="12.75" customHeight="1" x14ac:dyDescent="0.2">
      <c r="A75" s="22">
        <v>37133</v>
      </c>
      <c r="B75" s="105">
        <v>0</v>
      </c>
      <c r="C75" s="105">
        <v>0</v>
      </c>
      <c r="D75" s="105">
        <v>0</v>
      </c>
      <c r="E75" s="105">
        <v>0</v>
      </c>
      <c r="F75" s="105">
        <v>0</v>
      </c>
      <c r="G75" s="105">
        <v>0</v>
      </c>
      <c r="H75" s="105">
        <v>0</v>
      </c>
      <c r="I75" s="105">
        <v>0</v>
      </c>
      <c r="J75" s="105">
        <v>0</v>
      </c>
      <c r="K75" s="105">
        <v>0</v>
      </c>
      <c r="L75" s="105">
        <v>0</v>
      </c>
      <c r="M75" s="105">
        <v>0</v>
      </c>
      <c r="N75" s="105">
        <v>0</v>
      </c>
      <c r="O75" s="105">
        <v>0</v>
      </c>
      <c r="P75" s="105">
        <v>0</v>
      </c>
      <c r="Q75" s="105">
        <v>0</v>
      </c>
      <c r="R75" s="105">
        <v>0</v>
      </c>
      <c r="S75" s="105">
        <v>0</v>
      </c>
      <c r="T75" s="105">
        <v>0</v>
      </c>
      <c r="U75" s="105">
        <v>0</v>
      </c>
      <c r="V75" s="105">
        <v>0</v>
      </c>
      <c r="W75" s="105">
        <v>0</v>
      </c>
      <c r="X75" s="105">
        <v>0</v>
      </c>
      <c r="Y75" s="105">
        <v>0</v>
      </c>
      <c r="Z75" s="21">
        <f t="shared" si="4"/>
        <v>0</v>
      </c>
      <c r="AA75" s="99">
        <f t="shared" si="3"/>
        <v>0</v>
      </c>
    </row>
    <row r="76" spans="1:27" ht="12.75" customHeight="1" x14ac:dyDescent="0.2">
      <c r="A76" s="22">
        <v>37134</v>
      </c>
      <c r="B76" s="105">
        <v>0</v>
      </c>
      <c r="C76" s="105">
        <v>0</v>
      </c>
      <c r="D76" s="105">
        <v>0</v>
      </c>
      <c r="E76" s="105">
        <v>0</v>
      </c>
      <c r="F76" s="105">
        <v>0</v>
      </c>
      <c r="G76" s="105">
        <v>0</v>
      </c>
      <c r="H76" s="105">
        <v>0</v>
      </c>
      <c r="I76" s="105">
        <v>0</v>
      </c>
      <c r="J76" s="105">
        <v>0</v>
      </c>
      <c r="K76" s="105">
        <v>0</v>
      </c>
      <c r="L76" s="105">
        <v>0</v>
      </c>
      <c r="M76" s="105">
        <v>0</v>
      </c>
      <c r="N76" s="105">
        <v>0</v>
      </c>
      <c r="O76" s="105">
        <v>0</v>
      </c>
      <c r="P76" s="105">
        <v>0</v>
      </c>
      <c r="Q76" s="105">
        <v>0</v>
      </c>
      <c r="R76" s="105">
        <v>0</v>
      </c>
      <c r="S76" s="105">
        <v>0</v>
      </c>
      <c r="T76" s="105">
        <v>0</v>
      </c>
      <c r="U76" s="105">
        <v>0</v>
      </c>
      <c r="V76" s="105">
        <v>0</v>
      </c>
      <c r="W76" s="105">
        <v>0</v>
      </c>
      <c r="X76" s="105">
        <v>0</v>
      </c>
      <c r="Y76" s="105">
        <v>0</v>
      </c>
      <c r="Z76" s="21">
        <f t="shared" si="4"/>
        <v>0</v>
      </c>
      <c r="AA76" s="99">
        <f t="shared" si="3"/>
        <v>0</v>
      </c>
    </row>
    <row r="77" spans="1:27" ht="12.75" customHeight="1" x14ac:dyDescent="0.2">
      <c r="A77" s="22">
        <v>37135</v>
      </c>
      <c r="B77" s="105">
        <v>0</v>
      </c>
      <c r="C77" s="105">
        <v>0</v>
      </c>
      <c r="D77" s="105">
        <v>0</v>
      </c>
      <c r="E77" s="105">
        <v>0</v>
      </c>
      <c r="F77" s="105">
        <v>0</v>
      </c>
      <c r="G77" s="105">
        <v>0</v>
      </c>
      <c r="H77" s="105">
        <v>0</v>
      </c>
      <c r="I77" s="105">
        <v>0</v>
      </c>
      <c r="J77" s="105">
        <v>0</v>
      </c>
      <c r="K77" s="105">
        <v>0</v>
      </c>
      <c r="L77" s="105">
        <v>0</v>
      </c>
      <c r="M77" s="105">
        <v>0</v>
      </c>
      <c r="N77" s="105">
        <v>0</v>
      </c>
      <c r="O77" s="105">
        <v>0</v>
      </c>
      <c r="P77" s="105">
        <v>0</v>
      </c>
      <c r="Q77" s="105">
        <v>0</v>
      </c>
      <c r="R77" s="105">
        <v>0</v>
      </c>
      <c r="S77" s="105">
        <v>0</v>
      </c>
      <c r="T77" s="105">
        <v>0</v>
      </c>
      <c r="U77" s="105">
        <v>0</v>
      </c>
      <c r="V77" s="105">
        <v>0</v>
      </c>
      <c r="W77" s="105">
        <v>0</v>
      </c>
      <c r="X77" s="105">
        <v>0</v>
      </c>
      <c r="Y77" s="105">
        <v>0</v>
      </c>
      <c r="Z77" s="21">
        <f t="shared" si="4"/>
        <v>0</v>
      </c>
      <c r="AA77" s="99">
        <f t="shared" si="3"/>
        <v>0</v>
      </c>
    </row>
    <row r="78" spans="1:27" ht="12.75" customHeight="1" x14ac:dyDescent="0.2">
      <c r="A78" s="22">
        <v>37136</v>
      </c>
      <c r="B78" s="105">
        <v>0</v>
      </c>
      <c r="C78" s="105">
        <v>0</v>
      </c>
      <c r="D78" s="105">
        <v>0</v>
      </c>
      <c r="E78" s="105">
        <v>0</v>
      </c>
      <c r="F78" s="105">
        <v>0</v>
      </c>
      <c r="G78" s="105">
        <v>0</v>
      </c>
      <c r="H78" s="105">
        <v>0</v>
      </c>
      <c r="I78" s="105">
        <v>0</v>
      </c>
      <c r="J78" s="105">
        <v>0</v>
      </c>
      <c r="K78" s="105">
        <v>0</v>
      </c>
      <c r="L78" s="105">
        <v>0</v>
      </c>
      <c r="M78" s="105">
        <v>0</v>
      </c>
      <c r="N78" s="105">
        <v>0</v>
      </c>
      <c r="O78" s="105">
        <v>0</v>
      </c>
      <c r="P78" s="105">
        <v>0</v>
      </c>
      <c r="Q78" s="105">
        <v>0</v>
      </c>
      <c r="R78" s="105">
        <v>0</v>
      </c>
      <c r="S78" s="105">
        <v>0</v>
      </c>
      <c r="T78" s="105">
        <v>0</v>
      </c>
      <c r="U78" s="105">
        <v>0</v>
      </c>
      <c r="V78" s="105">
        <v>0</v>
      </c>
      <c r="W78" s="105">
        <v>0</v>
      </c>
      <c r="X78" s="105">
        <v>0</v>
      </c>
      <c r="Y78" s="105">
        <v>0</v>
      </c>
      <c r="Z78" s="21">
        <f t="shared" si="4"/>
        <v>0</v>
      </c>
      <c r="AA78" s="99">
        <f t="shared" si="3"/>
        <v>0</v>
      </c>
    </row>
    <row r="79" spans="1:27" ht="12.75" customHeight="1" x14ac:dyDescent="0.2">
      <c r="A79" s="22">
        <v>37137</v>
      </c>
      <c r="B79" s="105">
        <v>0</v>
      </c>
      <c r="C79" s="105">
        <v>0</v>
      </c>
      <c r="D79" s="105">
        <v>0</v>
      </c>
      <c r="E79" s="105">
        <v>0</v>
      </c>
      <c r="F79" s="105">
        <v>0</v>
      </c>
      <c r="G79" s="105">
        <v>0</v>
      </c>
      <c r="H79" s="105">
        <v>0</v>
      </c>
      <c r="I79" s="105">
        <v>0</v>
      </c>
      <c r="J79" s="105">
        <v>0</v>
      </c>
      <c r="K79" s="105">
        <v>0</v>
      </c>
      <c r="L79" s="105">
        <v>0</v>
      </c>
      <c r="M79" s="105">
        <v>0</v>
      </c>
      <c r="N79" s="105">
        <v>0</v>
      </c>
      <c r="O79" s="105">
        <v>0</v>
      </c>
      <c r="P79" s="105">
        <v>0</v>
      </c>
      <c r="Q79" s="105">
        <v>0</v>
      </c>
      <c r="R79" s="105">
        <v>0</v>
      </c>
      <c r="S79" s="105">
        <v>0</v>
      </c>
      <c r="T79" s="105">
        <v>0</v>
      </c>
      <c r="U79" s="105">
        <v>0</v>
      </c>
      <c r="V79" s="105">
        <v>0</v>
      </c>
      <c r="W79" s="105">
        <v>0</v>
      </c>
      <c r="X79" s="105">
        <v>0</v>
      </c>
      <c r="Y79" s="105">
        <v>0</v>
      </c>
      <c r="Z79" s="21">
        <f t="shared" si="4"/>
        <v>0</v>
      </c>
      <c r="AA79" s="99">
        <f t="shared" si="3"/>
        <v>0</v>
      </c>
    </row>
    <row r="80" spans="1:27" ht="12.75" customHeight="1" x14ac:dyDescent="0.2">
      <c r="A80" s="22">
        <v>37138</v>
      </c>
      <c r="B80" s="105">
        <v>0</v>
      </c>
      <c r="C80" s="105">
        <v>0</v>
      </c>
      <c r="D80" s="105">
        <v>0</v>
      </c>
      <c r="E80" s="105">
        <v>0</v>
      </c>
      <c r="F80" s="105">
        <v>0</v>
      </c>
      <c r="G80" s="105">
        <v>0</v>
      </c>
      <c r="H80" s="105">
        <v>0</v>
      </c>
      <c r="I80" s="105">
        <v>0</v>
      </c>
      <c r="J80" s="105">
        <v>0</v>
      </c>
      <c r="K80" s="105">
        <v>0</v>
      </c>
      <c r="L80" s="105">
        <v>0</v>
      </c>
      <c r="M80" s="105">
        <v>0</v>
      </c>
      <c r="N80" s="105">
        <v>0</v>
      </c>
      <c r="O80" s="105">
        <v>0</v>
      </c>
      <c r="P80" s="105">
        <v>0</v>
      </c>
      <c r="Q80" s="105">
        <v>0</v>
      </c>
      <c r="R80" s="105">
        <v>0</v>
      </c>
      <c r="S80" s="105">
        <v>0</v>
      </c>
      <c r="T80" s="105">
        <v>0</v>
      </c>
      <c r="U80" s="105">
        <v>0</v>
      </c>
      <c r="V80" s="105">
        <v>0</v>
      </c>
      <c r="W80" s="105">
        <v>0</v>
      </c>
      <c r="X80" s="105">
        <v>0</v>
      </c>
      <c r="Y80" s="105">
        <v>0</v>
      </c>
      <c r="Z80" s="21">
        <f t="shared" si="4"/>
        <v>0</v>
      </c>
      <c r="AA80" s="99">
        <f t="shared" si="3"/>
        <v>0</v>
      </c>
    </row>
    <row r="81" spans="1:27" ht="12.75" customHeight="1" x14ac:dyDescent="0.2">
      <c r="A81" s="22">
        <v>37139</v>
      </c>
      <c r="B81" s="105">
        <v>0</v>
      </c>
      <c r="C81" s="105">
        <v>0</v>
      </c>
      <c r="D81" s="105">
        <v>0</v>
      </c>
      <c r="E81" s="105">
        <v>0</v>
      </c>
      <c r="F81" s="105">
        <v>0</v>
      </c>
      <c r="G81" s="105">
        <v>0</v>
      </c>
      <c r="H81" s="105">
        <v>0</v>
      </c>
      <c r="I81" s="105">
        <v>0</v>
      </c>
      <c r="J81" s="105">
        <v>0</v>
      </c>
      <c r="K81" s="105">
        <v>0</v>
      </c>
      <c r="L81" s="105">
        <v>0</v>
      </c>
      <c r="M81" s="105">
        <v>0</v>
      </c>
      <c r="N81" s="105">
        <v>0</v>
      </c>
      <c r="O81" s="105">
        <v>0</v>
      </c>
      <c r="P81" s="105">
        <v>0</v>
      </c>
      <c r="Q81" s="105">
        <v>0</v>
      </c>
      <c r="R81" s="105">
        <v>0</v>
      </c>
      <c r="S81" s="105">
        <v>0</v>
      </c>
      <c r="T81" s="105">
        <v>0</v>
      </c>
      <c r="U81" s="105">
        <v>0</v>
      </c>
      <c r="V81" s="105">
        <v>0</v>
      </c>
      <c r="W81" s="105">
        <v>0</v>
      </c>
      <c r="X81" s="105">
        <v>0</v>
      </c>
      <c r="Y81" s="105">
        <v>0</v>
      </c>
      <c r="Z81" s="21">
        <f t="shared" si="4"/>
        <v>0</v>
      </c>
      <c r="AA81" s="99">
        <f t="shared" si="3"/>
        <v>0</v>
      </c>
    </row>
    <row r="82" spans="1:27" ht="12.75" customHeight="1" x14ac:dyDescent="0.2">
      <c r="A82" s="22">
        <v>37140</v>
      </c>
      <c r="B82" s="105">
        <v>0</v>
      </c>
      <c r="C82" s="105">
        <v>0</v>
      </c>
      <c r="D82" s="105">
        <v>0</v>
      </c>
      <c r="E82" s="105">
        <v>0</v>
      </c>
      <c r="F82" s="105">
        <v>0</v>
      </c>
      <c r="G82" s="105">
        <v>0</v>
      </c>
      <c r="H82" s="105">
        <v>0</v>
      </c>
      <c r="I82" s="105">
        <v>0</v>
      </c>
      <c r="J82" s="105">
        <v>0</v>
      </c>
      <c r="K82" s="105">
        <v>0</v>
      </c>
      <c r="L82" s="105">
        <v>0</v>
      </c>
      <c r="M82" s="105">
        <v>0</v>
      </c>
      <c r="N82" s="105">
        <v>0</v>
      </c>
      <c r="O82" s="105">
        <v>0</v>
      </c>
      <c r="P82" s="105">
        <v>0</v>
      </c>
      <c r="Q82" s="105">
        <v>0</v>
      </c>
      <c r="R82" s="105">
        <v>0</v>
      </c>
      <c r="S82" s="105">
        <v>0</v>
      </c>
      <c r="T82" s="105">
        <v>0</v>
      </c>
      <c r="U82" s="105">
        <v>0</v>
      </c>
      <c r="V82" s="105">
        <v>0</v>
      </c>
      <c r="W82" s="105">
        <v>0</v>
      </c>
      <c r="X82" s="105">
        <v>0</v>
      </c>
      <c r="Y82" s="105">
        <v>0</v>
      </c>
      <c r="Z82" s="21">
        <f t="shared" si="4"/>
        <v>0</v>
      </c>
      <c r="AA82" s="99">
        <f t="shared" si="3"/>
        <v>0</v>
      </c>
    </row>
    <row r="83" spans="1:27" ht="12.75" customHeight="1" x14ac:dyDescent="0.2">
      <c r="A83" s="22">
        <v>37141</v>
      </c>
      <c r="B83" s="105">
        <v>0</v>
      </c>
      <c r="C83" s="105">
        <v>0</v>
      </c>
      <c r="D83" s="105">
        <v>0</v>
      </c>
      <c r="E83" s="105">
        <v>0</v>
      </c>
      <c r="F83" s="105">
        <v>0</v>
      </c>
      <c r="G83" s="105">
        <v>0</v>
      </c>
      <c r="H83" s="105">
        <v>0</v>
      </c>
      <c r="I83" s="105">
        <v>0</v>
      </c>
      <c r="J83" s="105">
        <v>0</v>
      </c>
      <c r="K83" s="105">
        <v>0</v>
      </c>
      <c r="L83" s="105">
        <v>0</v>
      </c>
      <c r="M83" s="105">
        <v>0</v>
      </c>
      <c r="N83" s="105">
        <v>0</v>
      </c>
      <c r="O83" s="105">
        <v>0</v>
      </c>
      <c r="P83" s="105">
        <v>0</v>
      </c>
      <c r="Q83" s="105">
        <v>0</v>
      </c>
      <c r="R83" s="105">
        <v>0</v>
      </c>
      <c r="S83" s="105">
        <v>0</v>
      </c>
      <c r="T83" s="105">
        <v>0</v>
      </c>
      <c r="U83" s="105">
        <v>0</v>
      </c>
      <c r="V83" s="105">
        <v>0</v>
      </c>
      <c r="W83" s="105">
        <v>0</v>
      </c>
      <c r="X83" s="105">
        <v>0</v>
      </c>
      <c r="Y83" s="105">
        <v>0</v>
      </c>
      <c r="Z83" s="21">
        <f t="shared" si="4"/>
        <v>0</v>
      </c>
      <c r="AA83" s="99">
        <f t="shared" si="3"/>
        <v>0</v>
      </c>
    </row>
    <row r="84" spans="1:27" ht="12.75" customHeight="1" x14ac:dyDescent="0.2">
      <c r="A84" s="22">
        <v>37142</v>
      </c>
      <c r="B84" s="13">
        <v>0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21">
        <f t="shared" si="4"/>
        <v>0</v>
      </c>
      <c r="AA84" s="99">
        <f t="shared" si="3"/>
        <v>0</v>
      </c>
    </row>
    <row r="85" spans="1:27" ht="12.75" customHeight="1" x14ac:dyDescent="0.2">
      <c r="A85" s="22">
        <v>37143</v>
      </c>
      <c r="B85" s="13">
        <v>0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21">
        <f t="shared" si="4"/>
        <v>0</v>
      </c>
      <c r="AA85" s="99">
        <f t="shared" si="3"/>
        <v>0</v>
      </c>
    </row>
    <row r="86" spans="1:27" ht="12.75" customHeight="1" x14ac:dyDescent="0.2">
      <c r="A86" s="22">
        <v>37144</v>
      </c>
      <c r="B86" s="13">
        <v>0</v>
      </c>
      <c r="C86" s="13">
        <v>0</v>
      </c>
      <c r="D86" s="13">
        <v>0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21">
        <f t="shared" si="4"/>
        <v>0</v>
      </c>
      <c r="AA86" s="99">
        <f t="shared" si="3"/>
        <v>0</v>
      </c>
    </row>
    <row r="87" spans="1:27" ht="12.75" customHeight="1" x14ac:dyDescent="0.2">
      <c r="A87" s="22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1"/>
      <c r="AA87" s="99"/>
    </row>
    <row r="88" spans="1:27" ht="12.75" customHeight="1" x14ac:dyDescent="0.2">
      <c r="A88" s="22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1"/>
      <c r="AA88" s="99"/>
    </row>
    <row r="89" spans="1:27" ht="12.75" customHeight="1" x14ac:dyDescent="0.2">
      <c r="A89" s="23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36"/>
      <c r="Z89" s="37"/>
      <c r="AA89" s="38"/>
    </row>
    <row r="90" spans="1:27" ht="12.75" customHeight="1" x14ac:dyDescent="0.2">
      <c r="A90" s="22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13"/>
      <c r="Z90" s="21"/>
      <c r="AA90" s="33"/>
    </row>
    <row r="91" spans="1:27" ht="12.75" customHeight="1" x14ac:dyDescent="0.2">
      <c r="A91" s="35" t="s">
        <v>24</v>
      </c>
      <c r="B91" s="21">
        <f>SUM(B7:B86)</f>
        <v>18</v>
      </c>
      <c r="C91" s="21">
        <f>SUM(C7:C86)</f>
        <v>15</v>
      </c>
      <c r="D91" s="21">
        <f>SUM(D7:D86)</f>
        <v>15</v>
      </c>
      <c r="E91" s="21">
        <f t="shared" ref="E91:Y91" si="5">SUM(E7:E85)</f>
        <v>12</v>
      </c>
      <c r="F91" s="21">
        <f t="shared" si="5"/>
        <v>0</v>
      </c>
      <c r="G91" s="21">
        <f t="shared" si="5"/>
        <v>6</v>
      </c>
      <c r="H91" s="21">
        <f t="shared" si="5"/>
        <v>-3</v>
      </c>
      <c r="I91" s="21">
        <f t="shared" si="5"/>
        <v>9</v>
      </c>
      <c r="J91" s="21">
        <f t="shared" si="5"/>
        <v>0</v>
      </c>
      <c r="K91" s="21">
        <f t="shared" si="5"/>
        <v>-3</v>
      </c>
      <c r="L91" s="21">
        <f t="shared" si="5"/>
        <v>0</v>
      </c>
      <c r="M91" s="21">
        <f t="shared" si="5"/>
        <v>0</v>
      </c>
      <c r="N91" s="21">
        <f t="shared" si="5"/>
        <v>-3</v>
      </c>
      <c r="O91" s="21">
        <f t="shared" si="5"/>
        <v>0</v>
      </c>
      <c r="P91" s="21">
        <f t="shared" si="5"/>
        <v>-3</v>
      </c>
      <c r="Q91" s="21">
        <f t="shared" si="5"/>
        <v>12</v>
      </c>
      <c r="R91" s="21">
        <f t="shared" si="5"/>
        <v>21</v>
      </c>
      <c r="S91" s="21">
        <f t="shared" si="5"/>
        <v>18</v>
      </c>
      <c r="T91" s="21">
        <f t="shared" si="5"/>
        <v>12</v>
      </c>
      <c r="U91" s="21">
        <f t="shared" si="5"/>
        <v>12</v>
      </c>
      <c r="V91" s="21">
        <f t="shared" si="5"/>
        <v>30</v>
      </c>
      <c r="W91" s="21">
        <f t="shared" si="5"/>
        <v>21</v>
      </c>
      <c r="X91" s="21">
        <f t="shared" si="5"/>
        <v>24</v>
      </c>
      <c r="Y91" s="21">
        <f t="shared" si="5"/>
        <v>24</v>
      </c>
      <c r="Z91" s="21">
        <f>SUM(Z7:Z87)</f>
        <v>237</v>
      </c>
      <c r="AA91" s="39">
        <f>SUM(AA7:AA87)</f>
        <v>0.99999999999999967</v>
      </c>
    </row>
    <row r="92" spans="1:27" ht="12.75" customHeight="1" x14ac:dyDescent="0.2">
      <c r="A92" s="25"/>
      <c r="B92" s="33">
        <f t="shared" ref="B92:Y92" si="6">B91/$Z91</f>
        <v>7.5949367088607597E-2</v>
      </c>
      <c r="C92" s="33">
        <f t="shared" si="6"/>
        <v>6.3291139240506333E-2</v>
      </c>
      <c r="D92" s="33">
        <f t="shared" si="6"/>
        <v>6.3291139240506333E-2</v>
      </c>
      <c r="E92" s="33">
        <f t="shared" si="6"/>
        <v>5.0632911392405063E-2</v>
      </c>
      <c r="F92" s="33">
        <f t="shared" si="6"/>
        <v>0</v>
      </c>
      <c r="G92" s="33">
        <f t="shared" si="6"/>
        <v>2.5316455696202531E-2</v>
      </c>
      <c r="H92" s="33">
        <f t="shared" si="6"/>
        <v>-1.2658227848101266E-2</v>
      </c>
      <c r="I92" s="33">
        <f t="shared" si="6"/>
        <v>3.7974683544303799E-2</v>
      </c>
      <c r="J92" s="33">
        <f t="shared" si="6"/>
        <v>0</v>
      </c>
      <c r="K92" s="33">
        <f t="shared" si="6"/>
        <v>-1.2658227848101266E-2</v>
      </c>
      <c r="L92" s="33">
        <f t="shared" si="6"/>
        <v>0</v>
      </c>
      <c r="M92" s="33">
        <f t="shared" si="6"/>
        <v>0</v>
      </c>
      <c r="N92" s="33">
        <f t="shared" si="6"/>
        <v>-1.2658227848101266E-2</v>
      </c>
      <c r="O92" s="33">
        <f t="shared" si="6"/>
        <v>0</v>
      </c>
      <c r="P92" s="33">
        <f t="shared" si="6"/>
        <v>-1.2658227848101266E-2</v>
      </c>
      <c r="Q92" s="33">
        <f t="shared" si="6"/>
        <v>5.0632911392405063E-2</v>
      </c>
      <c r="R92" s="33">
        <f t="shared" si="6"/>
        <v>8.8607594936708861E-2</v>
      </c>
      <c r="S92" s="33">
        <f t="shared" si="6"/>
        <v>7.5949367088607597E-2</v>
      </c>
      <c r="T92" s="33">
        <f t="shared" si="6"/>
        <v>5.0632911392405063E-2</v>
      </c>
      <c r="U92" s="33">
        <f t="shared" si="6"/>
        <v>5.0632911392405063E-2</v>
      </c>
      <c r="V92" s="33">
        <f t="shared" si="6"/>
        <v>0.12658227848101267</v>
      </c>
      <c r="W92" s="33">
        <f t="shared" si="6"/>
        <v>8.8607594936708861E-2</v>
      </c>
      <c r="X92" s="33">
        <f t="shared" si="6"/>
        <v>0.10126582278481013</v>
      </c>
      <c r="Y92" s="33">
        <f t="shared" si="6"/>
        <v>0.10126582278481013</v>
      </c>
      <c r="Z92" s="39">
        <f>SUM(B92:Y92)</f>
        <v>1</v>
      </c>
      <c r="AA92" s="25"/>
    </row>
  </sheetData>
  <phoneticPr fontId="5" type="noConversion"/>
  <pageMargins left="0.75" right="0.75" top="1" bottom="1" header="0.5" footer="0.5"/>
  <pageSetup scale="54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>
    <tabColor rgb="FFFFC000"/>
    <pageSetUpPr fitToPage="1"/>
  </sheetPr>
  <dimension ref="A1:BC93"/>
  <sheetViews>
    <sheetView zoomScale="75" zoomScaleNormal="75" zoomScaleSheetLayoutView="75" workbookViewId="0">
      <pane xSplit="2" ySplit="2" topLeftCell="M6" activePane="bottomRight" state="frozen"/>
      <selection pane="topRight" activeCell="C1" sqref="C1"/>
      <selection pane="bottomLeft" activeCell="A3" sqref="A3"/>
      <selection pane="bottomRight" activeCell="AE90" sqref="AE90"/>
    </sheetView>
  </sheetViews>
  <sheetFormatPr defaultRowHeight="12.75" customHeight="1" x14ac:dyDescent="0.2"/>
  <cols>
    <col min="1" max="1" width="8.5703125" customWidth="1"/>
    <col min="3" max="3" width="8.7109375" customWidth="1"/>
    <col min="4" max="4" width="8.7109375" bestFit="1" customWidth="1"/>
    <col min="5" max="12" width="7.5703125" bestFit="1" customWidth="1"/>
    <col min="13" max="13" width="6.42578125" bestFit="1" customWidth="1"/>
    <col min="14" max="15" width="7" bestFit="1" customWidth="1"/>
    <col min="16" max="18" width="6.42578125" bestFit="1" customWidth="1"/>
    <col min="19" max="22" width="7.5703125" bestFit="1" customWidth="1"/>
    <col min="23" max="26" width="8.7109375" bestFit="1" customWidth="1"/>
    <col min="27" max="27" width="2.7109375" customWidth="1"/>
    <col min="28" max="28" width="10.42578125" bestFit="1" customWidth="1"/>
    <col min="29" max="30" width="13.85546875" bestFit="1" customWidth="1"/>
    <col min="31" max="31" width="7.5703125" bestFit="1" customWidth="1"/>
    <col min="32" max="32" width="13.85546875" bestFit="1" customWidth="1"/>
    <col min="33" max="33" width="10.42578125" bestFit="1" customWidth="1"/>
    <col min="34" max="34" width="9.28515625" bestFit="1" customWidth="1"/>
    <col min="35" max="35" width="10.42578125" bestFit="1" customWidth="1"/>
    <col min="36" max="37" width="9.28515625" bestFit="1" customWidth="1"/>
    <col min="38" max="40" width="10.42578125" bestFit="1" customWidth="1"/>
    <col min="41" max="42" width="9.28515625" bestFit="1" customWidth="1"/>
    <col min="43" max="44" width="8.140625" bestFit="1" customWidth="1"/>
    <col min="45" max="45" width="9.28515625" bestFit="1" customWidth="1"/>
    <col min="46" max="46" width="8.140625" bestFit="1" customWidth="1"/>
    <col min="47" max="47" width="9.28515625" bestFit="1" customWidth="1"/>
    <col min="48" max="51" width="10.42578125" bestFit="1" customWidth="1"/>
    <col min="52" max="52" width="9.28515625" bestFit="1" customWidth="1"/>
    <col min="53" max="54" width="10.42578125" bestFit="1" customWidth="1"/>
    <col min="55" max="55" width="11.5703125" bestFit="1" customWidth="1"/>
  </cols>
  <sheetData>
    <row r="1" spans="1:55" x14ac:dyDescent="0.2">
      <c r="AE1">
        <v>24</v>
      </c>
      <c r="AG1" s="174" t="s">
        <v>149</v>
      </c>
      <c r="AH1" s="174" t="s">
        <v>149</v>
      </c>
      <c r="AI1" s="174" t="s">
        <v>149</v>
      </c>
      <c r="AJ1" s="174" t="s">
        <v>149</v>
      </c>
      <c r="AK1" s="174" t="s">
        <v>149</v>
      </c>
      <c r="AL1" s="174" t="s">
        <v>149</v>
      </c>
      <c r="AM1" s="174" t="s">
        <v>149</v>
      </c>
      <c r="AN1" s="174" t="s">
        <v>149</v>
      </c>
      <c r="AO1" s="174" t="s">
        <v>149</v>
      </c>
      <c r="AP1" s="174" t="s">
        <v>149</v>
      </c>
      <c r="AQ1" s="174" t="s">
        <v>149</v>
      </c>
      <c r="AR1" s="174" t="s">
        <v>149</v>
      </c>
      <c r="AS1" s="174" t="s">
        <v>149</v>
      </c>
      <c r="AT1" s="174" t="s">
        <v>149</v>
      </c>
      <c r="AU1" s="174" t="s">
        <v>149</v>
      </c>
      <c r="AV1" s="174" t="s">
        <v>149</v>
      </c>
      <c r="AW1" s="174" t="s">
        <v>149</v>
      </c>
      <c r="AX1" s="174" t="s">
        <v>149</v>
      </c>
      <c r="AY1" s="174" t="s">
        <v>149</v>
      </c>
      <c r="AZ1" s="174" t="s">
        <v>149</v>
      </c>
      <c r="BA1" s="174" t="s">
        <v>149</v>
      </c>
      <c r="BB1" s="174" t="s">
        <v>149</v>
      </c>
      <c r="BC1" s="174" t="s">
        <v>149</v>
      </c>
    </row>
    <row r="2" spans="1:55" ht="13.5" thickBot="1" x14ac:dyDescent="0.25">
      <c r="B2" s="175" t="s">
        <v>5</v>
      </c>
      <c r="C2" s="175" t="s">
        <v>6</v>
      </c>
      <c r="D2" s="175" t="s">
        <v>7</v>
      </c>
      <c r="E2" s="175" t="s">
        <v>8</v>
      </c>
      <c r="F2" s="175" t="s">
        <v>9</v>
      </c>
      <c r="G2" s="175" t="s">
        <v>10</v>
      </c>
      <c r="H2" s="175" t="s">
        <v>11</v>
      </c>
      <c r="I2" s="175" t="s">
        <v>33</v>
      </c>
      <c r="J2" s="175" t="s">
        <v>34</v>
      </c>
      <c r="K2" s="175" t="s">
        <v>35</v>
      </c>
      <c r="L2" s="175" t="s">
        <v>36</v>
      </c>
      <c r="M2" s="175" t="s">
        <v>37</v>
      </c>
      <c r="N2" s="175" t="s">
        <v>38</v>
      </c>
      <c r="O2" s="175" t="s">
        <v>12</v>
      </c>
      <c r="P2" s="175" t="s">
        <v>13</v>
      </c>
      <c r="Q2" s="175" t="s">
        <v>14</v>
      </c>
      <c r="R2" s="175" t="s">
        <v>15</v>
      </c>
      <c r="S2" s="175" t="s">
        <v>16</v>
      </c>
      <c r="T2" s="175" t="s">
        <v>17</v>
      </c>
      <c r="U2" s="175" t="s">
        <v>18</v>
      </c>
      <c r="V2" s="175" t="s">
        <v>19</v>
      </c>
      <c r="W2" s="175" t="s">
        <v>20</v>
      </c>
      <c r="X2" s="175" t="s">
        <v>21</v>
      </c>
      <c r="Y2" s="175" t="s">
        <v>22</v>
      </c>
      <c r="Z2" s="175" t="s">
        <v>23</v>
      </c>
      <c r="AA2" s="175"/>
      <c r="AB2" s="176" t="s">
        <v>151</v>
      </c>
      <c r="AC2" s="176" t="s">
        <v>152</v>
      </c>
      <c r="AD2" s="176"/>
      <c r="AE2" s="176" t="s">
        <v>153</v>
      </c>
      <c r="AF2" s="176" t="s">
        <v>149</v>
      </c>
      <c r="AG2" s="176">
        <v>100</v>
      </c>
      <c r="AH2" s="176">
        <f t="shared" ref="AH2:BC2" si="0">AG2+100</f>
        <v>200</v>
      </c>
      <c r="AI2" s="176">
        <f t="shared" si="0"/>
        <v>300</v>
      </c>
      <c r="AJ2" s="176">
        <f t="shared" si="0"/>
        <v>400</v>
      </c>
      <c r="AK2" s="176">
        <f t="shared" si="0"/>
        <v>500</v>
      </c>
      <c r="AL2" s="176">
        <f t="shared" si="0"/>
        <v>600</v>
      </c>
      <c r="AM2" s="176">
        <f t="shared" si="0"/>
        <v>700</v>
      </c>
      <c r="AN2" s="176">
        <f t="shared" si="0"/>
        <v>800</v>
      </c>
      <c r="AO2" s="176">
        <f t="shared" si="0"/>
        <v>900</v>
      </c>
      <c r="AP2" s="176">
        <f t="shared" si="0"/>
        <v>1000</v>
      </c>
      <c r="AQ2" s="176">
        <f t="shared" si="0"/>
        <v>1100</v>
      </c>
      <c r="AR2" s="176">
        <f t="shared" si="0"/>
        <v>1200</v>
      </c>
      <c r="AS2" s="176">
        <f t="shared" si="0"/>
        <v>1300</v>
      </c>
      <c r="AT2" s="176">
        <f t="shared" si="0"/>
        <v>1400</v>
      </c>
      <c r="AU2" s="176">
        <f t="shared" si="0"/>
        <v>1500</v>
      </c>
      <c r="AV2" s="176">
        <f t="shared" si="0"/>
        <v>1600</v>
      </c>
      <c r="AW2" s="176">
        <f t="shared" si="0"/>
        <v>1700</v>
      </c>
      <c r="AX2" s="176">
        <f t="shared" si="0"/>
        <v>1800</v>
      </c>
      <c r="AY2" s="176">
        <f t="shared" si="0"/>
        <v>1900</v>
      </c>
      <c r="AZ2" s="176">
        <f t="shared" si="0"/>
        <v>2000</v>
      </c>
      <c r="BA2" s="176">
        <f t="shared" si="0"/>
        <v>2100</v>
      </c>
      <c r="BB2" s="176">
        <f t="shared" si="0"/>
        <v>2200</v>
      </c>
      <c r="BC2" s="176">
        <f t="shared" si="0"/>
        <v>2300</v>
      </c>
    </row>
    <row r="3" spans="1:55" ht="13.5" thickTop="1" x14ac:dyDescent="0.2">
      <c r="B3" s="177">
        <v>37430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B3">
        <f>SUM(C3:Z3)</f>
        <v>0</v>
      </c>
      <c r="AC3">
        <f>(1-AE3/72)*72^2*(AF3/AE3)</f>
        <v>0</v>
      </c>
      <c r="AE3">
        <f>AE$1</f>
        <v>24</v>
      </c>
      <c r="AF3">
        <f>SUM(AG3:BC3)/(2*(AE3-1))</f>
        <v>0</v>
      </c>
      <c r="AG3">
        <f t="shared" ref="AG3:AV19" si="1">(C3/3 - D3/3)^2</f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1"/>
        <v>0</v>
      </c>
      <c r="AW3">
        <f t="shared" ref="AU3:BC18" si="2">(S3/3 - T3/3)^2</f>
        <v>0</v>
      </c>
      <c r="AX3">
        <f t="shared" si="2"/>
        <v>0</v>
      </c>
      <c r="AY3">
        <f t="shared" si="2"/>
        <v>0</v>
      </c>
      <c r="AZ3">
        <f t="shared" si="2"/>
        <v>0</v>
      </c>
      <c r="BA3">
        <f t="shared" si="2"/>
        <v>0</v>
      </c>
      <c r="BB3">
        <f t="shared" si="2"/>
        <v>0</v>
      </c>
      <c r="BC3">
        <f t="shared" si="2"/>
        <v>0</v>
      </c>
    </row>
    <row r="4" spans="1:55" x14ac:dyDescent="0.2">
      <c r="A4" s="9" t="s">
        <v>150</v>
      </c>
      <c r="B4" s="177">
        <v>37431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B4">
        <f t="shared" ref="AB4:AB67" si="3">SUM(C4:Z4)</f>
        <v>0</v>
      </c>
      <c r="AC4">
        <f t="shared" ref="AC4:AC67" si="4">(1-AE4/72)*72^2*(AF4/AE4)</f>
        <v>0</v>
      </c>
      <c r="AE4">
        <f t="shared" ref="AE4:AE67" si="5">AE$1</f>
        <v>24</v>
      </c>
      <c r="AF4">
        <f t="shared" ref="AF4:AF67" si="6">SUM(AG4:BC4)/(2*(AE4-1))</f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  <c r="AL4">
        <f t="shared" si="1"/>
        <v>0</v>
      </c>
      <c r="AM4">
        <f t="shared" si="1"/>
        <v>0</v>
      </c>
      <c r="AN4">
        <f t="shared" si="1"/>
        <v>0</v>
      </c>
      <c r="AO4">
        <f t="shared" si="1"/>
        <v>0</v>
      </c>
      <c r="AP4">
        <f t="shared" si="1"/>
        <v>0</v>
      </c>
      <c r="AQ4">
        <f t="shared" si="1"/>
        <v>0</v>
      </c>
      <c r="AR4">
        <f t="shared" si="1"/>
        <v>0</v>
      </c>
      <c r="AS4">
        <f t="shared" si="1"/>
        <v>0</v>
      </c>
      <c r="AT4">
        <f t="shared" si="1"/>
        <v>0</v>
      </c>
      <c r="AU4">
        <f t="shared" si="1"/>
        <v>0</v>
      </c>
      <c r="AV4">
        <f t="shared" si="1"/>
        <v>0</v>
      </c>
      <c r="AW4">
        <f t="shared" si="2"/>
        <v>0</v>
      </c>
      <c r="AX4">
        <f t="shared" si="2"/>
        <v>0</v>
      </c>
      <c r="AY4">
        <f t="shared" si="2"/>
        <v>0</v>
      </c>
      <c r="AZ4">
        <f t="shared" si="2"/>
        <v>0</v>
      </c>
      <c r="BA4">
        <f t="shared" si="2"/>
        <v>0</v>
      </c>
      <c r="BB4">
        <f t="shared" si="2"/>
        <v>0</v>
      </c>
      <c r="BC4">
        <f t="shared" si="2"/>
        <v>0</v>
      </c>
    </row>
    <row r="5" spans="1:55" x14ac:dyDescent="0.2">
      <c r="B5" s="177">
        <v>37432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>
        <f t="shared" si="3"/>
        <v>0</v>
      </c>
      <c r="AC5">
        <f t="shared" si="4"/>
        <v>0</v>
      </c>
      <c r="AE5">
        <f t="shared" si="5"/>
        <v>24</v>
      </c>
      <c r="AF5">
        <f t="shared" si="6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>
        <f t="shared" si="1"/>
        <v>0</v>
      </c>
      <c r="AP5">
        <f t="shared" si="1"/>
        <v>0</v>
      </c>
      <c r="AQ5">
        <f t="shared" si="1"/>
        <v>0</v>
      </c>
      <c r="AR5">
        <f t="shared" si="1"/>
        <v>0</v>
      </c>
      <c r="AS5">
        <f t="shared" si="1"/>
        <v>0</v>
      </c>
      <c r="AT5">
        <f t="shared" si="1"/>
        <v>0</v>
      </c>
      <c r="AU5">
        <f t="shared" si="1"/>
        <v>0</v>
      </c>
      <c r="AV5">
        <f t="shared" si="1"/>
        <v>0</v>
      </c>
      <c r="AW5">
        <f t="shared" si="2"/>
        <v>0</v>
      </c>
      <c r="AX5">
        <f t="shared" si="2"/>
        <v>0</v>
      </c>
      <c r="AY5">
        <f t="shared" si="2"/>
        <v>0</v>
      </c>
      <c r="AZ5">
        <f t="shared" si="2"/>
        <v>0</v>
      </c>
      <c r="BA5">
        <f t="shared" si="2"/>
        <v>0</v>
      </c>
      <c r="BB5">
        <f t="shared" si="2"/>
        <v>0</v>
      </c>
      <c r="BC5">
        <f t="shared" si="2"/>
        <v>0</v>
      </c>
    </row>
    <row r="6" spans="1:55" x14ac:dyDescent="0.2">
      <c r="B6" s="177">
        <v>37433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B6">
        <f t="shared" si="3"/>
        <v>0</v>
      </c>
      <c r="AC6">
        <f t="shared" si="4"/>
        <v>0</v>
      </c>
      <c r="AE6">
        <f t="shared" si="5"/>
        <v>24</v>
      </c>
      <c r="AF6">
        <f t="shared" si="6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  <c r="AL6">
        <f t="shared" si="1"/>
        <v>0</v>
      </c>
      <c r="AM6">
        <f t="shared" si="1"/>
        <v>0</v>
      </c>
      <c r="AN6">
        <f t="shared" si="1"/>
        <v>0</v>
      </c>
      <c r="AO6">
        <f t="shared" si="1"/>
        <v>0</v>
      </c>
      <c r="AP6">
        <f t="shared" si="1"/>
        <v>0</v>
      </c>
      <c r="AQ6">
        <f t="shared" si="1"/>
        <v>0</v>
      </c>
      <c r="AR6">
        <f t="shared" si="1"/>
        <v>0</v>
      </c>
      <c r="AS6">
        <f t="shared" si="1"/>
        <v>0</v>
      </c>
      <c r="AT6">
        <f t="shared" si="1"/>
        <v>0</v>
      </c>
      <c r="AU6">
        <f t="shared" si="1"/>
        <v>0</v>
      </c>
      <c r="AV6">
        <f t="shared" si="1"/>
        <v>0</v>
      </c>
      <c r="AW6">
        <f t="shared" si="2"/>
        <v>0</v>
      </c>
      <c r="AX6">
        <f t="shared" si="2"/>
        <v>0</v>
      </c>
      <c r="AY6">
        <f t="shared" si="2"/>
        <v>0</v>
      </c>
      <c r="AZ6">
        <f t="shared" si="2"/>
        <v>0</v>
      </c>
      <c r="BA6">
        <f t="shared" si="2"/>
        <v>0</v>
      </c>
      <c r="BB6">
        <f t="shared" si="2"/>
        <v>0</v>
      </c>
      <c r="BC6">
        <f t="shared" si="2"/>
        <v>0</v>
      </c>
    </row>
    <row r="7" spans="1:55" x14ac:dyDescent="0.2">
      <c r="B7" s="177">
        <v>37434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B7">
        <f t="shared" si="3"/>
        <v>0</v>
      </c>
      <c r="AC7">
        <f t="shared" si="4"/>
        <v>0</v>
      </c>
      <c r="AE7">
        <f t="shared" si="5"/>
        <v>24</v>
      </c>
      <c r="AF7">
        <f t="shared" si="6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>
        <f t="shared" si="1"/>
        <v>0</v>
      </c>
      <c r="AP7">
        <f t="shared" si="1"/>
        <v>0</v>
      </c>
      <c r="AQ7">
        <f t="shared" si="1"/>
        <v>0</v>
      </c>
      <c r="AR7">
        <f t="shared" si="1"/>
        <v>0</v>
      </c>
      <c r="AS7">
        <f t="shared" si="1"/>
        <v>0</v>
      </c>
      <c r="AT7">
        <f t="shared" si="1"/>
        <v>0</v>
      </c>
      <c r="AU7">
        <f t="shared" si="1"/>
        <v>0</v>
      </c>
      <c r="AV7">
        <f t="shared" si="1"/>
        <v>0</v>
      </c>
      <c r="AW7">
        <f t="shared" si="2"/>
        <v>0</v>
      </c>
      <c r="AX7">
        <f t="shared" si="2"/>
        <v>0</v>
      </c>
      <c r="AY7">
        <f t="shared" si="2"/>
        <v>0</v>
      </c>
      <c r="AZ7">
        <f t="shared" si="2"/>
        <v>0</v>
      </c>
      <c r="BA7">
        <f t="shared" si="2"/>
        <v>0</v>
      </c>
      <c r="BB7">
        <f t="shared" si="2"/>
        <v>0</v>
      </c>
      <c r="BC7">
        <f t="shared" si="2"/>
        <v>0</v>
      </c>
    </row>
    <row r="8" spans="1:55" x14ac:dyDescent="0.2">
      <c r="B8" s="177">
        <v>37070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178"/>
      <c r="AB8">
        <f t="shared" si="3"/>
        <v>0</v>
      </c>
      <c r="AC8">
        <f t="shared" si="4"/>
        <v>0</v>
      </c>
      <c r="AE8">
        <f t="shared" si="5"/>
        <v>24</v>
      </c>
      <c r="AF8">
        <f t="shared" si="6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>
        <f t="shared" si="1"/>
        <v>0</v>
      </c>
      <c r="AP8">
        <f t="shared" si="1"/>
        <v>0</v>
      </c>
      <c r="AQ8">
        <f t="shared" si="1"/>
        <v>0</v>
      </c>
      <c r="AR8">
        <f t="shared" si="1"/>
        <v>0</v>
      </c>
      <c r="AS8">
        <f t="shared" si="1"/>
        <v>0</v>
      </c>
      <c r="AT8">
        <f t="shared" si="1"/>
        <v>0</v>
      </c>
      <c r="AU8">
        <f t="shared" si="1"/>
        <v>0</v>
      </c>
      <c r="AV8">
        <f t="shared" si="1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</row>
    <row r="9" spans="1:55" x14ac:dyDescent="0.2">
      <c r="B9" s="177">
        <v>37071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B9">
        <f t="shared" si="3"/>
        <v>0</v>
      </c>
      <c r="AC9">
        <f t="shared" si="4"/>
        <v>0</v>
      </c>
      <c r="AE9" s="179">
        <f t="shared" si="5"/>
        <v>24</v>
      </c>
      <c r="AF9">
        <f t="shared" si="6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1"/>
        <v>0</v>
      </c>
      <c r="AO9">
        <f t="shared" si="1"/>
        <v>0</v>
      </c>
      <c r="AP9">
        <f t="shared" si="1"/>
        <v>0</v>
      </c>
      <c r="AQ9">
        <f t="shared" si="1"/>
        <v>0</v>
      </c>
      <c r="AR9">
        <f t="shared" si="1"/>
        <v>0</v>
      </c>
      <c r="AS9">
        <f t="shared" si="1"/>
        <v>0</v>
      </c>
      <c r="AT9">
        <f t="shared" si="1"/>
        <v>0</v>
      </c>
      <c r="AU9">
        <f t="shared" si="1"/>
        <v>0</v>
      </c>
      <c r="AV9">
        <f t="shared" si="1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</row>
    <row r="10" spans="1:55" x14ac:dyDescent="0.2">
      <c r="B10" s="177">
        <v>37072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B10">
        <f t="shared" si="3"/>
        <v>0</v>
      </c>
      <c r="AC10">
        <f t="shared" si="4"/>
        <v>0</v>
      </c>
      <c r="AE10">
        <f t="shared" si="5"/>
        <v>24</v>
      </c>
      <c r="AF10" s="180">
        <f t="shared" si="6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si="1"/>
        <v>0</v>
      </c>
      <c r="AK10">
        <f t="shared" si="1"/>
        <v>0</v>
      </c>
      <c r="AL10">
        <f t="shared" si="1"/>
        <v>0</v>
      </c>
      <c r="AM10">
        <f t="shared" si="1"/>
        <v>0</v>
      </c>
      <c r="AN10">
        <f t="shared" si="1"/>
        <v>0</v>
      </c>
      <c r="AO10">
        <f t="shared" si="1"/>
        <v>0</v>
      </c>
      <c r="AP10">
        <f t="shared" si="1"/>
        <v>0</v>
      </c>
      <c r="AQ10">
        <f t="shared" si="1"/>
        <v>0</v>
      </c>
      <c r="AR10">
        <f t="shared" si="1"/>
        <v>0</v>
      </c>
      <c r="AS10">
        <f t="shared" si="1"/>
        <v>0</v>
      </c>
      <c r="AT10">
        <f t="shared" si="1"/>
        <v>0</v>
      </c>
      <c r="AU10">
        <f t="shared" si="1"/>
        <v>0</v>
      </c>
      <c r="AV10">
        <f t="shared" si="1"/>
        <v>0</v>
      </c>
      <c r="AW10">
        <f t="shared" si="2"/>
        <v>0</v>
      </c>
      <c r="AX10">
        <f t="shared" si="2"/>
        <v>0</v>
      </c>
      <c r="AY10">
        <f t="shared" si="2"/>
        <v>0</v>
      </c>
      <c r="AZ10">
        <f t="shared" si="2"/>
        <v>0</v>
      </c>
      <c r="BA10">
        <f t="shared" si="2"/>
        <v>0</v>
      </c>
      <c r="BB10">
        <f t="shared" si="2"/>
        <v>0</v>
      </c>
      <c r="BC10">
        <f t="shared" si="2"/>
        <v>0</v>
      </c>
    </row>
    <row r="11" spans="1:55" x14ac:dyDescent="0.2">
      <c r="B11" s="177">
        <v>37073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B11">
        <f t="shared" si="3"/>
        <v>0</v>
      </c>
      <c r="AC11">
        <f t="shared" si="4"/>
        <v>0</v>
      </c>
      <c r="AE11">
        <f t="shared" si="5"/>
        <v>24</v>
      </c>
      <c r="AF11">
        <f t="shared" si="6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  <c r="AK11">
        <f t="shared" si="1"/>
        <v>0</v>
      </c>
      <c r="AL11">
        <f t="shared" si="1"/>
        <v>0</v>
      </c>
      <c r="AM11">
        <f t="shared" si="1"/>
        <v>0</v>
      </c>
      <c r="AN11">
        <f t="shared" si="1"/>
        <v>0</v>
      </c>
      <c r="AO11">
        <f t="shared" si="1"/>
        <v>0</v>
      </c>
      <c r="AP11">
        <f t="shared" si="1"/>
        <v>0</v>
      </c>
      <c r="AQ11">
        <f t="shared" si="1"/>
        <v>0</v>
      </c>
      <c r="AR11">
        <f t="shared" si="1"/>
        <v>0</v>
      </c>
      <c r="AS11">
        <f t="shared" si="1"/>
        <v>0</v>
      </c>
      <c r="AT11">
        <f t="shared" si="1"/>
        <v>0</v>
      </c>
      <c r="AU11">
        <f t="shared" si="1"/>
        <v>0</v>
      </c>
      <c r="AV11">
        <f t="shared" si="1"/>
        <v>0</v>
      </c>
      <c r="AW11">
        <f t="shared" si="2"/>
        <v>0</v>
      </c>
      <c r="AX11">
        <f t="shared" si="2"/>
        <v>0</v>
      </c>
      <c r="AY11">
        <f t="shared" si="2"/>
        <v>0</v>
      </c>
      <c r="AZ11">
        <f t="shared" si="2"/>
        <v>0</v>
      </c>
      <c r="BA11">
        <f t="shared" si="2"/>
        <v>0</v>
      </c>
      <c r="BB11">
        <f t="shared" si="2"/>
        <v>0</v>
      </c>
      <c r="BC11">
        <f t="shared" si="2"/>
        <v>0</v>
      </c>
    </row>
    <row r="12" spans="1:55" x14ac:dyDescent="0.2">
      <c r="B12" s="177">
        <v>37074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178"/>
      <c r="AB12">
        <f t="shared" si="3"/>
        <v>0</v>
      </c>
      <c r="AC12">
        <f t="shared" si="4"/>
        <v>0</v>
      </c>
      <c r="AE12">
        <f t="shared" si="5"/>
        <v>24</v>
      </c>
      <c r="AF12">
        <f t="shared" si="6"/>
        <v>0</v>
      </c>
      <c r="AG12">
        <f t="shared" si="1"/>
        <v>0</v>
      </c>
      <c r="AH12">
        <f t="shared" si="1"/>
        <v>0</v>
      </c>
      <c r="AI12">
        <f t="shared" si="1"/>
        <v>0</v>
      </c>
      <c r="AJ12">
        <f t="shared" si="1"/>
        <v>0</v>
      </c>
      <c r="AK12">
        <f t="shared" si="1"/>
        <v>0</v>
      </c>
      <c r="AL12">
        <f t="shared" si="1"/>
        <v>0</v>
      </c>
      <c r="AM12">
        <f t="shared" si="1"/>
        <v>0</v>
      </c>
      <c r="AN12">
        <f t="shared" si="1"/>
        <v>0</v>
      </c>
      <c r="AO12">
        <f t="shared" si="1"/>
        <v>0</v>
      </c>
      <c r="AP12">
        <f t="shared" si="1"/>
        <v>0</v>
      </c>
      <c r="AQ12">
        <f t="shared" si="1"/>
        <v>0</v>
      </c>
      <c r="AR12">
        <f t="shared" si="1"/>
        <v>0</v>
      </c>
      <c r="AS12">
        <f t="shared" si="1"/>
        <v>0</v>
      </c>
      <c r="AT12">
        <f t="shared" si="1"/>
        <v>0</v>
      </c>
      <c r="AU12">
        <f t="shared" si="1"/>
        <v>0</v>
      </c>
      <c r="AV12">
        <f t="shared" si="1"/>
        <v>0</v>
      </c>
      <c r="AW12">
        <f t="shared" si="2"/>
        <v>0</v>
      </c>
      <c r="AX12">
        <f t="shared" si="2"/>
        <v>0</v>
      </c>
      <c r="AY12">
        <f t="shared" si="2"/>
        <v>0</v>
      </c>
      <c r="AZ12">
        <f t="shared" si="2"/>
        <v>0</v>
      </c>
      <c r="BA12">
        <f t="shared" si="2"/>
        <v>0</v>
      </c>
      <c r="BB12">
        <f t="shared" si="2"/>
        <v>0</v>
      </c>
      <c r="BC12">
        <f t="shared" si="2"/>
        <v>0</v>
      </c>
    </row>
    <row r="13" spans="1:55" x14ac:dyDescent="0.2">
      <c r="B13" s="177">
        <v>37075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B13">
        <f t="shared" si="3"/>
        <v>0</v>
      </c>
      <c r="AC13">
        <f t="shared" si="4"/>
        <v>0</v>
      </c>
      <c r="AE13">
        <f t="shared" si="5"/>
        <v>24</v>
      </c>
      <c r="AF13">
        <f t="shared" si="6"/>
        <v>0</v>
      </c>
      <c r="AG13">
        <f t="shared" si="1"/>
        <v>0</v>
      </c>
      <c r="AH13">
        <f t="shared" si="1"/>
        <v>0</v>
      </c>
      <c r="AI13">
        <f t="shared" si="1"/>
        <v>0</v>
      </c>
      <c r="AJ13">
        <f t="shared" si="1"/>
        <v>0</v>
      </c>
      <c r="AK13">
        <f t="shared" si="1"/>
        <v>0</v>
      </c>
      <c r="AL13">
        <f t="shared" si="1"/>
        <v>0</v>
      </c>
      <c r="AM13">
        <f t="shared" si="1"/>
        <v>0</v>
      </c>
      <c r="AN13">
        <f t="shared" si="1"/>
        <v>0</v>
      </c>
      <c r="AO13">
        <f t="shared" si="1"/>
        <v>0</v>
      </c>
      <c r="AP13">
        <f t="shared" si="1"/>
        <v>0</v>
      </c>
      <c r="AQ13">
        <f t="shared" si="1"/>
        <v>0</v>
      </c>
      <c r="AR13">
        <f t="shared" si="1"/>
        <v>0</v>
      </c>
      <c r="AS13">
        <f t="shared" si="1"/>
        <v>0</v>
      </c>
      <c r="AT13">
        <f t="shared" si="1"/>
        <v>0</v>
      </c>
      <c r="AU13">
        <f t="shared" si="1"/>
        <v>0</v>
      </c>
      <c r="AV13">
        <f t="shared" si="1"/>
        <v>0</v>
      </c>
      <c r="AW13">
        <f t="shared" si="2"/>
        <v>0</v>
      </c>
      <c r="AX13">
        <f t="shared" si="2"/>
        <v>0</v>
      </c>
      <c r="AY13">
        <f t="shared" si="2"/>
        <v>0</v>
      </c>
      <c r="AZ13">
        <f t="shared" si="2"/>
        <v>0</v>
      </c>
      <c r="BA13">
        <f t="shared" si="2"/>
        <v>0</v>
      </c>
      <c r="BB13">
        <f t="shared" si="2"/>
        <v>0</v>
      </c>
      <c r="BC13">
        <f t="shared" si="2"/>
        <v>0</v>
      </c>
    </row>
    <row r="14" spans="1:55" x14ac:dyDescent="0.2">
      <c r="B14" s="177">
        <v>37076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B14">
        <f t="shared" si="3"/>
        <v>0</v>
      </c>
      <c r="AC14">
        <f t="shared" si="4"/>
        <v>0</v>
      </c>
      <c r="AE14">
        <f t="shared" si="5"/>
        <v>24</v>
      </c>
      <c r="AF14">
        <f t="shared" si="6"/>
        <v>0</v>
      </c>
      <c r="AG14">
        <f t="shared" si="1"/>
        <v>0</v>
      </c>
      <c r="AH14">
        <f t="shared" si="1"/>
        <v>0</v>
      </c>
      <c r="AI14">
        <f t="shared" si="1"/>
        <v>0</v>
      </c>
      <c r="AJ14">
        <f t="shared" si="1"/>
        <v>0</v>
      </c>
      <c r="AK14">
        <f t="shared" si="1"/>
        <v>0</v>
      </c>
      <c r="AL14">
        <f t="shared" si="1"/>
        <v>0</v>
      </c>
      <c r="AM14">
        <f t="shared" si="1"/>
        <v>0</v>
      </c>
      <c r="AN14">
        <f t="shared" si="1"/>
        <v>0</v>
      </c>
      <c r="AO14">
        <f t="shared" si="1"/>
        <v>0</v>
      </c>
      <c r="AP14">
        <f t="shared" si="1"/>
        <v>0</v>
      </c>
      <c r="AQ14">
        <f t="shared" si="1"/>
        <v>0</v>
      </c>
      <c r="AR14">
        <f t="shared" si="1"/>
        <v>0</v>
      </c>
      <c r="AS14">
        <f t="shared" si="1"/>
        <v>0</v>
      </c>
      <c r="AT14">
        <f t="shared" si="1"/>
        <v>0</v>
      </c>
      <c r="AU14">
        <f t="shared" si="1"/>
        <v>0</v>
      </c>
      <c r="AV14">
        <f t="shared" si="1"/>
        <v>0</v>
      </c>
      <c r="AW14">
        <f t="shared" si="2"/>
        <v>0</v>
      </c>
      <c r="AX14">
        <f t="shared" si="2"/>
        <v>0</v>
      </c>
      <c r="AY14">
        <f t="shared" si="2"/>
        <v>0</v>
      </c>
      <c r="AZ14">
        <f t="shared" si="2"/>
        <v>0</v>
      </c>
      <c r="BA14">
        <f t="shared" si="2"/>
        <v>0</v>
      </c>
      <c r="BB14">
        <f t="shared" si="2"/>
        <v>0</v>
      </c>
      <c r="BC14">
        <f t="shared" si="2"/>
        <v>0</v>
      </c>
    </row>
    <row r="15" spans="1:55" x14ac:dyDescent="0.2">
      <c r="B15" s="177">
        <v>37077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178"/>
      <c r="AB15">
        <f t="shared" si="3"/>
        <v>0</v>
      </c>
      <c r="AC15">
        <f t="shared" si="4"/>
        <v>0</v>
      </c>
      <c r="AE15">
        <f t="shared" si="5"/>
        <v>24</v>
      </c>
      <c r="AF15">
        <f t="shared" si="6"/>
        <v>0</v>
      </c>
      <c r="AG15">
        <f t="shared" si="1"/>
        <v>0</v>
      </c>
      <c r="AH15">
        <f t="shared" si="1"/>
        <v>0</v>
      </c>
      <c r="AI15">
        <f t="shared" si="1"/>
        <v>0</v>
      </c>
      <c r="AJ15">
        <f t="shared" si="1"/>
        <v>0</v>
      </c>
      <c r="AK15">
        <f t="shared" si="1"/>
        <v>0</v>
      </c>
      <c r="AL15">
        <f t="shared" si="1"/>
        <v>0</v>
      </c>
      <c r="AM15">
        <f t="shared" si="1"/>
        <v>0</v>
      </c>
      <c r="AN15">
        <f t="shared" si="1"/>
        <v>0</v>
      </c>
      <c r="AO15">
        <f t="shared" si="1"/>
        <v>0</v>
      </c>
      <c r="AP15">
        <f t="shared" si="1"/>
        <v>0</v>
      </c>
      <c r="AQ15">
        <f t="shared" si="1"/>
        <v>0</v>
      </c>
      <c r="AR15">
        <f t="shared" si="1"/>
        <v>0</v>
      </c>
      <c r="AS15">
        <f t="shared" si="1"/>
        <v>0</v>
      </c>
      <c r="AT15">
        <f t="shared" si="1"/>
        <v>0</v>
      </c>
      <c r="AU15">
        <f t="shared" si="2"/>
        <v>0</v>
      </c>
      <c r="AV15">
        <f t="shared" si="2"/>
        <v>0</v>
      </c>
      <c r="AW15">
        <f t="shared" si="2"/>
        <v>0</v>
      </c>
      <c r="AX15">
        <f t="shared" si="2"/>
        <v>0</v>
      </c>
      <c r="AY15">
        <f t="shared" si="2"/>
        <v>0</v>
      </c>
      <c r="AZ15">
        <f t="shared" si="2"/>
        <v>0</v>
      </c>
      <c r="BA15">
        <f t="shared" si="2"/>
        <v>0</v>
      </c>
      <c r="BB15">
        <f t="shared" si="2"/>
        <v>0</v>
      </c>
      <c r="BC15">
        <f t="shared" si="2"/>
        <v>0</v>
      </c>
    </row>
    <row r="16" spans="1:55" x14ac:dyDescent="0.2">
      <c r="B16" s="177">
        <v>37078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B16">
        <f t="shared" si="3"/>
        <v>0</v>
      </c>
      <c r="AC16">
        <f t="shared" si="4"/>
        <v>0</v>
      </c>
      <c r="AE16">
        <f t="shared" si="5"/>
        <v>24</v>
      </c>
      <c r="AF16">
        <f t="shared" si="6"/>
        <v>0</v>
      </c>
      <c r="AG16">
        <f t="shared" si="1"/>
        <v>0</v>
      </c>
      <c r="AH16">
        <f t="shared" si="1"/>
        <v>0</v>
      </c>
      <c r="AI16">
        <f t="shared" si="1"/>
        <v>0</v>
      </c>
      <c r="AJ16">
        <f t="shared" si="1"/>
        <v>0</v>
      </c>
      <c r="AK16">
        <f t="shared" si="1"/>
        <v>0</v>
      </c>
      <c r="AL16">
        <f t="shared" si="1"/>
        <v>0</v>
      </c>
      <c r="AM16">
        <f t="shared" si="1"/>
        <v>0</v>
      </c>
      <c r="AN16">
        <f t="shared" si="1"/>
        <v>0</v>
      </c>
      <c r="AO16">
        <f t="shared" si="1"/>
        <v>0</v>
      </c>
      <c r="AP16">
        <f t="shared" si="1"/>
        <v>0</v>
      </c>
      <c r="AQ16">
        <f t="shared" si="1"/>
        <v>0</v>
      </c>
      <c r="AR16">
        <f t="shared" si="1"/>
        <v>0</v>
      </c>
      <c r="AS16">
        <f t="shared" si="1"/>
        <v>0</v>
      </c>
      <c r="AT16">
        <f t="shared" si="1"/>
        <v>0</v>
      </c>
      <c r="AU16">
        <f t="shared" si="2"/>
        <v>0</v>
      </c>
      <c r="AV16">
        <f t="shared" si="2"/>
        <v>0</v>
      </c>
      <c r="AW16">
        <f t="shared" si="2"/>
        <v>0</v>
      </c>
      <c r="AX16">
        <f t="shared" si="2"/>
        <v>0</v>
      </c>
      <c r="AY16">
        <f t="shared" si="2"/>
        <v>0</v>
      </c>
      <c r="AZ16">
        <f t="shared" si="2"/>
        <v>0</v>
      </c>
      <c r="BA16">
        <f t="shared" si="2"/>
        <v>0</v>
      </c>
      <c r="BB16">
        <f t="shared" si="2"/>
        <v>0</v>
      </c>
      <c r="BC16">
        <f t="shared" si="2"/>
        <v>0</v>
      </c>
    </row>
    <row r="17" spans="1:55" x14ac:dyDescent="0.2">
      <c r="B17" s="177">
        <v>37079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B17">
        <f t="shared" si="3"/>
        <v>0</v>
      </c>
      <c r="AC17">
        <f t="shared" si="4"/>
        <v>0</v>
      </c>
      <c r="AE17">
        <f t="shared" si="5"/>
        <v>24</v>
      </c>
      <c r="AF17">
        <f t="shared" si="6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2"/>
        <v>0</v>
      </c>
      <c r="AV17">
        <f t="shared" si="2"/>
        <v>0</v>
      </c>
      <c r="AW17">
        <f t="shared" si="2"/>
        <v>0</v>
      </c>
      <c r="AX17">
        <f t="shared" si="2"/>
        <v>0</v>
      </c>
      <c r="AY17">
        <f t="shared" si="2"/>
        <v>0</v>
      </c>
      <c r="AZ17">
        <f t="shared" si="2"/>
        <v>0</v>
      </c>
      <c r="BA17">
        <f t="shared" si="2"/>
        <v>0</v>
      </c>
      <c r="BB17">
        <f t="shared" si="2"/>
        <v>0</v>
      </c>
      <c r="BC17">
        <f t="shared" si="2"/>
        <v>0</v>
      </c>
    </row>
    <row r="18" spans="1:55" x14ac:dyDescent="0.2">
      <c r="B18" s="177">
        <v>37080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B18">
        <f t="shared" si="3"/>
        <v>0</v>
      </c>
      <c r="AC18">
        <f t="shared" si="4"/>
        <v>0</v>
      </c>
      <c r="AE18">
        <f t="shared" si="5"/>
        <v>24</v>
      </c>
      <c r="AF18">
        <f t="shared" si="6"/>
        <v>0</v>
      </c>
      <c r="AG18">
        <f t="shared" si="1"/>
        <v>0</v>
      </c>
      <c r="AH18">
        <f t="shared" si="1"/>
        <v>0</v>
      </c>
      <c r="AI18">
        <f t="shared" si="1"/>
        <v>0</v>
      </c>
      <c r="AJ18">
        <f t="shared" si="1"/>
        <v>0</v>
      </c>
      <c r="AK18">
        <f t="shared" si="1"/>
        <v>0</v>
      </c>
      <c r="AL18">
        <f t="shared" si="1"/>
        <v>0</v>
      </c>
      <c r="AM18">
        <f t="shared" si="1"/>
        <v>0</v>
      </c>
      <c r="AN18">
        <f t="shared" si="1"/>
        <v>0</v>
      </c>
      <c r="AO18">
        <f t="shared" si="1"/>
        <v>0</v>
      </c>
      <c r="AP18">
        <f t="shared" si="1"/>
        <v>0</v>
      </c>
      <c r="AQ18">
        <f t="shared" si="1"/>
        <v>0</v>
      </c>
      <c r="AR18">
        <f t="shared" si="1"/>
        <v>0</v>
      </c>
      <c r="AS18">
        <f t="shared" si="1"/>
        <v>0</v>
      </c>
      <c r="AT18">
        <f t="shared" si="1"/>
        <v>0</v>
      </c>
      <c r="AU18">
        <f t="shared" si="2"/>
        <v>0</v>
      </c>
      <c r="AV18">
        <f t="shared" si="2"/>
        <v>0</v>
      </c>
      <c r="AW18">
        <f t="shared" si="2"/>
        <v>0</v>
      </c>
      <c r="AX18">
        <f t="shared" si="2"/>
        <v>0</v>
      </c>
      <c r="AY18">
        <f t="shared" si="2"/>
        <v>0</v>
      </c>
      <c r="AZ18">
        <f t="shared" si="2"/>
        <v>0</v>
      </c>
      <c r="BA18">
        <f t="shared" si="2"/>
        <v>0</v>
      </c>
      <c r="BB18">
        <f t="shared" si="2"/>
        <v>0</v>
      </c>
      <c r="BC18">
        <f t="shared" si="2"/>
        <v>0</v>
      </c>
    </row>
    <row r="19" spans="1:55" x14ac:dyDescent="0.2">
      <c r="B19" s="177">
        <v>37081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78"/>
      <c r="AB19">
        <f t="shared" si="3"/>
        <v>0</v>
      </c>
      <c r="AC19">
        <f t="shared" si="4"/>
        <v>0</v>
      </c>
      <c r="AE19">
        <f t="shared" si="5"/>
        <v>24</v>
      </c>
      <c r="AF19">
        <f t="shared" si="6"/>
        <v>0</v>
      </c>
      <c r="AG19">
        <f t="shared" si="1"/>
        <v>0</v>
      </c>
      <c r="AH19">
        <f t="shared" si="1"/>
        <v>0</v>
      </c>
      <c r="AI19">
        <f t="shared" si="1"/>
        <v>0</v>
      </c>
      <c r="AJ19">
        <f t="shared" si="1"/>
        <v>0</v>
      </c>
      <c r="AK19">
        <f t="shared" si="1"/>
        <v>0</v>
      </c>
      <c r="AL19">
        <f t="shared" si="1"/>
        <v>0</v>
      </c>
      <c r="AM19">
        <f t="shared" si="1"/>
        <v>0</v>
      </c>
      <c r="AN19">
        <f t="shared" ref="AN19:AT31" si="7">(J19/3 - K19/3)^2</f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0</v>
      </c>
      <c r="AU19">
        <f>(Q19/3 - R19/3)^2</f>
        <v>0</v>
      </c>
      <c r="AV19">
        <f>(R19/3 - S19/3)^2</f>
        <v>0</v>
      </c>
      <c r="AW19">
        <f t="shared" ref="AU19:BC49" si="8">(S19/3 - T19/3)^2</f>
        <v>0</v>
      </c>
      <c r="AX19">
        <f t="shared" si="8"/>
        <v>0</v>
      </c>
      <c r="AY19">
        <f t="shared" si="8"/>
        <v>0</v>
      </c>
      <c r="AZ19">
        <f t="shared" si="8"/>
        <v>0</v>
      </c>
      <c r="BA19">
        <f t="shared" si="8"/>
        <v>0</v>
      </c>
      <c r="BB19">
        <f t="shared" si="8"/>
        <v>0</v>
      </c>
      <c r="BC19">
        <f t="shared" si="8"/>
        <v>0</v>
      </c>
    </row>
    <row r="20" spans="1:55" x14ac:dyDescent="0.2">
      <c r="B20" s="177">
        <v>37082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B20">
        <f t="shared" si="3"/>
        <v>0</v>
      </c>
      <c r="AC20">
        <f t="shared" si="4"/>
        <v>0</v>
      </c>
      <c r="AE20">
        <f t="shared" si="5"/>
        <v>24</v>
      </c>
      <c r="AF20">
        <f t="shared" si="6"/>
        <v>0</v>
      </c>
      <c r="AG20">
        <f t="shared" ref="AG20:AV44" si="9">(C20/3 - D20/3)^2</f>
        <v>0</v>
      </c>
      <c r="AH20">
        <f t="shared" si="9"/>
        <v>0</v>
      </c>
      <c r="AI20">
        <f t="shared" si="9"/>
        <v>0</v>
      </c>
      <c r="AJ20">
        <f t="shared" si="9"/>
        <v>0</v>
      </c>
      <c r="AK20">
        <f t="shared" si="9"/>
        <v>0</v>
      </c>
      <c r="AL20">
        <f t="shared" si="9"/>
        <v>0</v>
      </c>
      <c r="AM20">
        <f t="shared" si="9"/>
        <v>0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0</v>
      </c>
      <c r="AU20">
        <f t="shared" si="8"/>
        <v>0</v>
      </c>
      <c r="AV20">
        <f t="shared" si="8"/>
        <v>0</v>
      </c>
      <c r="AW20">
        <f t="shared" si="8"/>
        <v>0</v>
      </c>
      <c r="AX20">
        <f t="shared" si="8"/>
        <v>0</v>
      </c>
      <c r="AY20">
        <f t="shared" si="8"/>
        <v>0</v>
      </c>
      <c r="AZ20">
        <f t="shared" si="8"/>
        <v>0</v>
      </c>
      <c r="BA20">
        <f t="shared" si="8"/>
        <v>0</v>
      </c>
      <c r="BB20">
        <f t="shared" si="8"/>
        <v>0</v>
      </c>
      <c r="BC20">
        <f t="shared" si="8"/>
        <v>0</v>
      </c>
    </row>
    <row r="21" spans="1:55" x14ac:dyDescent="0.2">
      <c r="B21" s="177">
        <v>37083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B21">
        <f t="shared" si="3"/>
        <v>0</v>
      </c>
      <c r="AC21">
        <f t="shared" si="4"/>
        <v>0</v>
      </c>
      <c r="AE21">
        <f t="shared" si="5"/>
        <v>24</v>
      </c>
      <c r="AF21">
        <f t="shared" si="6"/>
        <v>0</v>
      </c>
      <c r="AG21">
        <f t="shared" si="9"/>
        <v>0</v>
      </c>
      <c r="AH21">
        <f t="shared" si="9"/>
        <v>0</v>
      </c>
      <c r="AI21">
        <f t="shared" si="9"/>
        <v>0</v>
      </c>
      <c r="AJ21">
        <f t="shared" si="9"/>
        <v>0</v>
      </c>
      <c r="AK21">
        <f t="shared" si="9"/>
        <v>0</v>
      </c>
      <c r="AL21">
        <f t="shared" si="9"/>
        <v>0</v>
      </c>
      <c r="AM21">
        <f t="shared" si="9"/>
        <v>0</v>
      </c>
      <c r="AN21">
        <f t="shared" si="7"/>
        <v>0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8"/>
        <v>0</v>
      </c>
      <c r="AV21">
        <f t="shared" si="8"/>
        <v>0</v>
      </c>
      <c r="AW21">
        <f t="shared" si="8"/>
        <v>0</v>
      </c>
      <c r="AX21">
        <f t="shared" si="8"/>
        <v>0</v>
      </c>
      <c r="AY21">
        <f t="shared" si="8"/>
        <v>0</v>
      </c>
      <c r="AZ21">
        <f t="shared" si="8"/>
        <v>0</v>
      </c>
      <c r="BA21">
        <f t="shared" si="8"/>
        <v>0</v>
      </c>
      <c r="BB21">
        <f t="shared" si="8"/>
        <v>0</v>
      </c>
      <c r="BC21">
        <f t="shared" si="8"/>
        <v>0</v>
      </c>
    </row>
    <row r="22" spans="1:55" x14ac:dyDescent="0.2">
      <c r="B22" s="177">
        <v>37084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9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s="178"/>
      <c r="AB22">
        <f t="shared" si="3"/>
        <v>9</v>
      </c>
      <c r="AC22">
        <f t="shared" si="4"/>
        <v>56.34782608695653</v>
      </c>
      <c r="AE22">
        <f t="shared" si="5"/>
        <v>24</v>
      </c>
      <c r="AF22">
        <f t="shared" si="6"/>
        <v>0.39130434782608697</v>
      </c>
      <c r="AG22">
        <f t="shared" si="9"/>
        <v>0</v>
      </c>
      <c r="AH22">
        <f t="shared" si="9"/>
        <v>0</v>
      </c>
      <c r="AI22">
        <f t="shared" si="9"/>
        <v>0</v>
      </c>
      <c r="AJ22">
        <f t="shared" si="9"/>
        <v>0</v>
      </c>
      <c r="AK22">
        <f t="shared" si="9"/>
        <v>0</v>
      </c>
      <c r="AL22">
        <f t="shared" si="9"/>
        <v>0</v>
      </c>
      <c r="AM22">
        <f t="shared" si="9"/>
        <v>0</v>
      </c>
      <c r="AN22">
        <f t="shared" si="7"/>
        <v>0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8"/>
        <v>0</v>
      </c>
      <c r="AV22">
        <f t="shared" si="8"/>
        <v>9</v>
      </c>
      <c r="AW22">
        <f t="shared" si="8"/>
        <v>9</v>
      </c>
      <c r="AX22">
        <f t="shared" si="8"/>
        <v>0</v>
      </c>
      <c r="AY22">
        <f t="shared" si="8"/>
        <v>0</v>
      </c>
      <c r="AZ22">
        <f t="shared" si="8"/>
        <v>0</v>
      </c>
      <c r="BA22">
        <f t="shared" si="8"/>
        <v>0</v>
      </c>
      <c r="BB22">
        <f t="shared" si="8"/>
        <v>0</v>
      </c>
      <c r="BC22">
        <f t="shared" si="8"/>
        <v>0</v>
      </c>
    </row>
    <row r="23" spans="1:55" x14ac:dyDescent="0.2">
      <c r="A23">
        <f>SUM(C23:J23,S23:Z23)</f>
        <v>9</v>
      </c>
      <c r="B23" s="177">
        <v>37085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96">
        <f>SUM($C$23:$J$23,$S$23:$Z$23)*K83/SUM($C$83:$J$83,$S$83:$Z$83)</f>
        <v>7.4726004649618094E-2</v>
      </c>
      <c r="L23" s="196">
        <f t="shared" ref="L23:R23" si="10">SUM($C$23:$J$23,$S$23:$Z$23)*L83/SUM($C$83:$J$83,$S$83:$Z$83)</f>
        <v>0.12553968781135838</v>
      </c>
      <c r="M23" s="196">
        <f t="shared" si="10"/>
        <v>7.1736964463633354E-2</v>
      </c>
      <c r="N23" s="196">
        <f t="shared" si="10"/>
        <v>0.11956160743938894</v>
      </c>
      <c r="O23" s="196">
        <f t="shared" si="10"/>
        <v>0.13450680836931256</v>
      </c>
      <c r="P23" s="196">
        <f t="shared" si="10"/>
        <v>0.18532049153105284</v>
      </c>
      <c r="Q23" s="196">
        <f t="shared" si="10"/>
        <v>0.26901361673862512</v>
      </c>
      <c r="R23" s="196">
        <f t="shared" si="10"/>
        <v>0.43341082696778488</v>
      </c>
      <c r="S23">
        <v>0</v>
      </c>
      <c r="T23">
        <v>0</v>
      </c>
      <c r="U23">
        <v>0</v>
      </c>
      <c r="V23">
        <v>6</v>
      </c>
      <c r="W23">
        <v>0</v>
      </c>
      <c r="X23">
        <v>3</v>
      </c>
      <c r="Y23">
        <v>0</v>
      </c>
      <c r="Z23">
        <v>0</v>
      </c>
      <c r="AB23" s="208">
        <f>ROUND(SUM(C23:Z23),0)</f>
        <v>10</v>
      </c>
      <c r="AC23" s="182">
        <f t="shared" si="4"/>
        <v>45.184150042716226</v>
      </c>
      <c r="AE23" s="196">
        <f>AE$1*(SUM(C$83:J$83)+SUM(S$83:Z$83))</f>
        <v>20.741676234213546</v>
      </c>
      <c r="AF23">
        <f t="shared" si="6"/>
        <v>0.25394114399688389</v>
      </c>
      <c r="AG23">
        <f t="shared" si="9"/>
        <v>0</v>
      </c>
      <c r="AH23">
        <f t="shared" si="9"/>
        <v>0</v>
      </c>
      <c r="AI23">
        <f t="shared" si="9"/>
        <v>0</v>
      </c>
      <c r="AJ23">
        <f t="shared" si="9"/>
        <v>0</v>
      </c>
      <c r="AK23">
        <f t="shared" si="9"/>
        <v>0</v>
      </c>
      <c r="AL23">
        <f t="shared" si="9"/>
        <v>0</v>
      </c>
      <c r="AM23">
        <f t="shared" si="9"/>
        <v>0</v>
      </c>
      <c r="AN23">
        <f t="shared" si="7"/>
        <v>6.2044175232163837E-4</v>
      </c>
      <c r="AO23">
        <f t="shared" si="7"/>
        <v>2.8689226627352544E-4</v>
      </c>
      <c r="AP23">
        <f t="shared" si="7"/>
        <v>3.2163700440353743E-4</v>
      </c>
      <c r="AQ23">
        <f t="shared" si="7"/>
        <v>2.5413294175094319E-4</v>
      </c>
      <c r="AR23">
        <f t="shared" si="7"/>
        <v>2.4817670092865547E-5</v>
      </c>
      <c r="AS23">
        <f t="shared" si="7"/>
        <v>2.8689226627352522E-4</v>
      </c>
      <c r="AT23">
        <f t="shared" si="7"/>
        <v>7.7828213411226365E-4</v>
      </c>
      <c r="AU23">
        <f t="shared" si="8"/>
        <v>3.0029380812367275E-3</v>
      </c>
      <c r="AV23">
        <f t="shared" si="8"/>
        <v>2.0871660548099906E-2</v>
      </c>
      <c r="AW23">
        <f t="shared" si="8"/>
        <v>0</v>
      </c>
      <c r="AX23">
        <f t="shared" si="8"/>
        <v>0</v>
      </c>
      <c r="AY23">
        <f t="shared" si="8"/>
        <v>4</v>
      </c>
      <c r="AZ23">
        <f t="shared" si="8"/>
        <v>4</v>
      </c>
      <c r="BA23">
        <f t="shared" si="8"/>
        <v>1</v>
      </c>
      <c r="BB23">
        <f t="shared" si="8"/>
        <v>1</v>
      </c>
      <c r="BC23">
        <f t="shared" si="8"/>
        <v>0</v>
      </c>
    </row>
    <row r="24" spans="1:55" x14ac:dyDescent="0.2">
      <c r="B24" s="177">
        <v>37086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B24">
        <f t="shared" si="3"/>
        <v>0</v>
      </c>
      <c r="AC24">
        <f t="shared" si="4"/>
        <v>0</v>
      </c>
      <c r="AE24">
        <f t="shared" si="5"/>
        <v>24</v>
      </c>
      <c r="AF24">
        <f t="shared" si="6"/>
        <v>0</v>
      </c>
      <c r="AG24">
        <f t="shared" si="9"/>
        <v>0</v>
      </c>
      <c r="AH24">
        <f t="shared" si="9"/>
        <v>0</v>
      </c>
      <c r="AI24">
        <f t="shared" si="9"/>
        <v>0</v>
      </c>
      <c r="AJ24">
        <f t="shared" si="9"/>
        <v>0</v>
      </c>
      <c r="AK24">
        <f t="shared" si="9"/>
        <v>0</v>
      </c>
      <c r="AL24">
        <f t="shared" si="9"/>
        <v>0</v>
      </c>
      <c r="AM24">
        <f t="shared" si="9"/>
        <v>0</v>
      </c>
      <c r="AN24">
        <f t="shared" si="7"/>
        <v>0</v>
      </c>
      <c r="AO24">
        <f t="shared" si="7"/>
        <v>0</v>
      </c>
      <c r="AP24">
        <f t="shared" si="7"/>
        <v>0</v>
      </c>
      <c r="AQ24">
        <f t="shared" si="7"/>
        <v>0</v>
      </c>
      <c r="AR24">
        <f t="shared" si="7"/>
        <v>0</v>
      </c>
      <c r="AS24">
        <f t="shared" si="7"/>
        <v>0</v>
      </c>
      <c r="AT24">
        <f t="shared" si="7"/>
        <v>0</v>
      </c>
      <c r="AU24">
        <f t="shared" si="8"/>
        <v>0</v>
      </c>
      <c r="AV24">
        <f t="shared" si="8"/>
        <v>0</v>
      </c>
      <c r="AW24">
        <f t="shared" si="8"/>
        <v>0</v>
      </c>
      <c r="AX24">
        <f t="shared" si="8"/>
        <v>0</v>
      </c>
      <c r="AY24">
        <f t="shared" si="8"/>
        <v>0</v>
      </c>
      <c r="AZ24">
        <f t="shared" si="8"/>
        <v>0</v>
      </c>
      <c r="BA24">
        <f t="shared" si="8"/>
        <v>0</v>
      </c>
      <c r="BB24">
        <f t="shared" si="8"/>
        <v>0</v>
      </c>
      <c r="BC24">
        <f t="shared" si="8"/>
        <v>0</v>
      </c>
    </row>
    <row r="25" spans="1:55" x14ac:dyDescent="0.2">
      <c r="B25" s="177">
        <v>37087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-3</v>
      </c>
      <c r="S25">
        <v>0</v>
      </c>
      <c r="T25">
        <v>0</v>
      </c>
      <c r="U25">
        <v>3</v>
      </c>
      <c r="V25">
        <v>0</v>
      </c>
      <c r="W25">
        <v>0</v>
      </c>
      <c r="X25">
        <v>3</v>
      </c>
      <c r="Y25">
        <v>0</v>
      </c>
      <c r="Z25">
        <v>0</v>
      </c>
      <c r="AB25">
        <f t="shared" si="3"/>
        <v>3</v>
      </c>
      <c r="AC25">
        <f t="shared" si="4"/>
        <v>18.782608695652176</v>
      </c>
      <c r="AE25">
        <f t="shared" si="5"/>
        <v>24</v>
      </c>
      <c r="AF25">
        <f t="shared" si="6"/>
        <v>0.13043478260869565</v>
      </c>
      <c r="AG25">
        <f t="shared" si="9"/>
        <v>0</v>
      </c>
      <c r="AH25">
        <f t="shared" si="9"/>
        <v>0</v>
      </c>
      <c r="AI25">
        <f t="shared" si="9"/>
        <v>0</v>
      </c>
      <c r="AJ25">
        <f t="shared" si="9"/>
        <v>0</v>
      </c>
      <c r="AK25">
        <f t="shared" si="9"/>
        <v>0</v>
      </c>
      <c r="AL25">
        <f t="shared" si="9"/>
        <v>0</v>
      </c>
      <c r="AM25">
        <f t="shared" si="9"/>
        <v>0</v>
      </c>
      <c r="AN25">
        <f t="shared" si="7"/>
        <v>0</v>
      </c>
      <c r="AO25">
        <f t="shared" si="7"/>
        <v>0</v>
      </c>
      <c r="AP25">
        <f t="shared" si="7"/>
        <v>0</v>
      </c>
      <c r="AQ25">
        <f t="shared" si="7"/>
        <v>0</v>
      </c>
      <c r="AR25">
        <f t="shared" si="7"/>
        <v>0</v>
      </c>
      <c r="AS25">
        <f t="shared" si="7"/>
        <v>0</v>
      </c>
      <c r="AT25">
        <f t="shared" si="7"/>
        <v>0</v>
      </c>
      <c r="AU25">
        <f t="shared" si="8"/>
        <v>1</v>
      </c>
      <c r="AV25">
        <f t="shared" si="8"/>
        <v>1</v>
      </c>
      <c r="AW25">
        <f t="shared" si="8"/>
        <v>0</v>
      </c>
      <c r="AX25">
        <f t="shared" si="8"/>
        <v>1</v>
      </c>
      <c r="AY25">
        <f t="shared" si="8"/>
        <v>1</v>
      </c>
      <c r="AZ25">
        <f t="shared" si="8"/>
        <v>0</v>
      </c>
      <c r="BA25">
        <f t="shared" si="8"/>
        <v>1</v>
      </c>
      <c r="BB25">
        <f t="shared" si="8"/>
        <v>1</v>
      </c>
      <c r="BC25">
        <f t="shared" si="8"/>
        <v>0</v>
      </c>
    </row>
    <row r="26" spans="1:55" x14ac:dyDescent="0.2">
      <c r="B26" s="177">
        <v>37088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6</v>
      </c>
      <c r="M26">
        <v>0</v>
      </c>
      <c r="N26">
        <v>0</v>
      </c>
      <c r="O26">
        <v>0</v>
      </c>
      <c r="P26">
        <v>3</v>
      </c>
      <c r="Q26">
        <v>0</v>
      </c>
      <c r="R26">
        <v>0</v>
      </c>
      <c r="S26">
        <v>0</v>
      </c>
      <c r="T26">
        <v>3</v>
      </c>
      <c r="U26">
        <v>0</v>
      </c>
      <c r="V26">
        <v>6</v>
      </c>
      <c r="W26">
        <v>0</v>
      </c>
      <c r="X26">
        <v>0</v>
      </c>
      <c r="Y26">
        <v>0</v>
      </c>
      <c r="Z26">
        <v>0</v>
      </c>
      <c r="AA26" s="178"/>
      <c r="AB26">
        <f t="shared" si="3"/>
        <v>18</v>
      </c>
      <c r="AC26">
        <f t="shared" si="4"/>
        <v>62.608695652173921</v>
      </c>
      <c r="AE26">
        <f t="shared" si="5"/>
        <v>24</v>
      </c>
      <c r="AF26">
        <f t="shared" si="6"/>
        <v>0.43478260869565216</v>
      </c>
      <c r="AG26">
        <f t="shared" si="9"/>
        <v>0</v>
      </c>
      <c r="AH26">
        <f t="shared" si="9"/>
        <v>0</v>
      </c>
      <c r="AI26">
        <f t="shared" si="9"/>
        <v>0</v>
      </c>
      <c r="AJ26">
        <f t="shared" si="9"/>
        <v>0</v>
      </c>
      <c r="AK26">
        <f t="shared" si="9"/>
        <v>0</v>
      </c>
      <c r="AL26">
        <f t="shared" si="9"/>
        <v>0</v>
      </c>
      <c r="AM26">
        <f t="shared" si="9"/>
        <v>0</v>
      </c>
      <c r="AN26">
        <f t="shared" si="7"/>
        <v>0</v>
      </c>
      <c r="AO26">
        <f t="shared" si="7"/>
        <v>4</v>
      </c>
      <c r="AP26">
        <f t="shared" si="7"/>
        <v>4</v>
      </c>
      <c r="AQ26">
        <f t="shared" si="7"/>
        <v>0</v>
      </c>
      <c r="AR26">
        <f t="shared" si="7"/>
        <v>0</v>
      </c>
      <c r="AS26">
        <f t="shared" si="7"/>
        <v>1</v>
      </c>
      <c r="AT26">
        <f t="shared" si="7"/>
        <v>1</v>
      </c>
      <c r="AU26">
        <f t="shared" si="8"/>
        <v>0</v>
      </c>
      <c r="AV26">
        <f t="shared" si="8"/>
        <v>0</v>
      </c>
      <c r="AW26">
        <f t="shared" si="8"/>
        <v>1</v>
      </c>
      <c r="AX26">
        <f t="shared" si="8"/>
        <v>1</v>
      </c>
      <c r="AY26">
        <f t="shared" si="8"/>
        <v>4</v>
      </c>
      <c r="AZ26">
        <f t="shared" si="8"/>
        <v>4</v>
      </c>
      <c r="BA26">
        <f t="shared" si="8"/>
        <v>0</v>
      </c>
      <c r="BB26">
        <f t="shared" si="8"/>
        <v>0</v>
      </c>
      <c r="BC26">
        <f t="shared" si="8"/>
        <v>0</v>
      </c>
    </row>
    <row r="27" spans="1:55" x14ac:dyDescent="0.2">
      <c r="B27" s="177">
        <v>37089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B27">
        <f t="shared" si="3"/>
        <v>0</v>
      </c>
      <c r="AC27">
        <f t="shared" si="4"/>
        <v>0</v>
      </c>
      <c r="AE27">
        <f t="shared" si="5"/>
        <v>24</v>
      </c>
      <c r="AF27">
        <f t="shared" si="6"/>
        <v>0</v>
      </c>
      <c r="AG27">
        <f t="shared" si="9"/>
        <v>0</v>
      </c>
      <c r="AH27">
        <f t="shared" si="9"/>
        <v>0</v>
      </c>
      <c r="AI27">
        <f t="shared" si="9"/>
        <v>0</v>
      </c>
      <c r="AJ27">
        <f t="shared" si="9"/>
        <v>0</v>
      </c>
      <c r="AK27">
        <f t="shared" si="9"/>
        <v>0</v>
      </c>
      <c r="AL27">
        <f t="shared" si="9"/>
        <v>0</v>
      </c>
      <c r="AM27">
        <f t="shared" si="9"/>
        <v>0</v>
      </c>
      <c r="AN27">
        <f t="shared" si="7"/>
        <v>0</v>
      </c>
      <c r="AO27">
        <f t="shared" si="7"/>
        <v>0</v>
      </c>
      <c r="AP27">
        <f t="shared" si="7"/>
        <v>0</v>
      </c>
      <c r="AQ27">
        <f t="shared" si="7"/>
        <v>0</v>
      </c>
      <c r="AR27">
        <f t="shared" si="7"/>
        <v>0</v>
      </c>
      <c r="AS27">
        <f t="shared" si="7"/>
        <v>0</v>
      </c>
      <c r="AT27">
        <f t="shared" si="7"/>
        <v>0</v>
      </c>
      <c r="AU27">
        <f t="shared" si="8"/>
        <v>0</v>
      </c>
      <c r="AV27">
        <f t="shared" si="8"/>
        <v>0</v>
      </c>
      <c r="AW27">
        <f t="shared" si="8"/>
        <v>0</v>
      </c>
      <c r="AX27">
        <f t="shared" si="8"/>
        <v>0</v>
      </c>
      <c r="AY27">
        <f t="shared" si="8"/>
        <v>0</v>
      </c>
      <c r="AZ27">
        <f t="shared" si="8"/>
        <v>0</v>
      </c>
      <c r="BA27">
        <f t="shared" si="8"/>
        <v>0</v>
      </c>
      <c r="BB27">
        <f t="shared" si="8"/>
        <v>0</v>
      </c>
      <c r="BC27">
        <f t="shared" si="8"/>
        <v>0</v>
      </c>
    </row>
    <row r="28" spans="1:55" x14ac:dyDescent="0.2">
      <c r="B28" s="177">
        <v>37090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B28">
        <f t="shared" si="3"/>
        <v>0</v>
      </c>
      <c r="AC28">
        <f t="shared" si="4"/>
        <v>0</v>
      </c>
      <c r="AE28">
        <f t="shared" si="5"/>
        <v>24</v>
      </c>
      <c r="AF28">
        <f t="shared" si="6"/>
        <v>0</v>
      </c>
      <c r="AG28">
        <f t="shared" si="9"/>
        <v>0</v>
      </c>
      <c r="AH28">
        <f t="shared" si="9"/>
        <v>0</v>
      </c>
      <c r="AI28">
        <f t="shared" si="9"/>
        <v>0</v>
      </c>
      <c r="AJ28">
        <f t="shared" si="9"/>
        <v>0</v>
      </c>
      <c r="AK28">
        <f t="shared" si="9"/>
        <v>0</v>
      </c>
      <c r="AL28">
        <f t="shared" si="9"/>
        <v>0</v>
      </c>
      <c r="AM28">
        <f t="shared" si="9"/>
        <v>0</v>
      </c>
      <c r="AN28">
        <f t="shared" si="7"/>
        <v>0</v>
      </c>
      <c r="AO28">
        <f t="shared" si="7"/>
        <v>0</v>
      </c>
      <c r="AP28">
        <f t="shared" si="7"/>
        <v>0</v>
      </c>
      <c r="AQ28">
        <f t="shared" si="7"/>
        <v>0</v>
      </c>
      <c r="AR28">
        <f t="shared" si="7"/>
        <v>0</v>
      </c>
      <c r="AS28">
        <f t="shared" si="7"/>
        <v>0</v>
      </c>
      <c r="AT28">
        <f t="shared" si="7"/>
        <v>0</v>
      </c>
      <c r="AU28">
        <f t="shared" si="8"/>
        <v>0</v>
      </c>
      <c r="AV28">
        <f t="shared" si="8"/>
        <v>0</v>
      </c>
      <c r="AW28">
        <f t="shared" si="8"/>
        <v>0</v>
      </c>
      <c r="AX28">
        <f t="shared" si="8"/>
        <v>0</v>
      </c>
      <c r="AY28">
        <f t="shared" si="8"/>
        <v>0</v>
      </c>
      <c r="AZ28">
        <f t="shared" si="8"/>
        <v>0</v>
      </c>
      <c r="BA28">
        <f t="shared" si="8"/>
        <v>0</v>
      </c>
      <c r="BB28">
        <f t="shared" si="8"/>
        <v>0</v>
      </c>
      <c r="BC28">
        <f t="shared" si="8"/>
        <v>0</v>
      </c>
    </row>
    <row r="29" spans="1:55" x14ac:dyDescent="0.2">
      <c r="B29" s="177">
        <v>37091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6</v>
      </c>
      <c r="L29">
        <v>0</v>
      </c>
      <c r="M29">
        <v>0</v>
      </c>
      <c r="N29">
        <v>-3</v>
      </c>
      <c r="O29">
        <v>0</v>
      </c>
      <c r="P29">
        <v>0</v>
      </c>
      <c r="Q29">
        <v>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3</v>
      </c>
      <c r="Z29">
        <v>0</v>
      </c>
      <c r="AA29" s="178"/>
      <c r="AB29">
        <f t="shared" si="3"/>
        <v>9</v>
      </c>
      <c r="AC29">
        <f t="shared" si="4"/>
        <v>43.826086956521749</v>
      </c>
      <c r="AE29">
        <f t="shared" si="5"/>
        <v>24</v>
      </c>
      <c r="AF29">
        <f t="shared" si="6"/>
        <v>0.30434782608695654</v>
      </c>
      <c r="AG29">
        <f t="shared" si="9"/>
        <v>0</v>
      </c>
      <c r="AH29">
        <f t="shared" si="9"/>
        <v>0</v>
      </c>
      <c r="AI29">
        <f t="shared" si="9"/>
        <v>0</v>
      </c>
      <c r="AJ29">
        <f t="shared" si="9"/>
        <v>0</v>
      </c>
      <c r="AK29">
        <f t="shared" si="9"/>
        <v>0</v>
      </c>
      <c r="AL29">
        <f t="shared" si="9"/>
        <v>0</v>
      </c>
      <c r="AM29">
        <f t="shared" si="9"/>
        <v>0</v>
      </c>
      <c r="AN29">
        <f t="shared" si="7"/>
        <v>4</v>
      </c>
      <c r="AO29">
        <f t="shared" si="7"/>
        <v>4</v>
      </c>
      <c r="AP29">
        <f t="shared" si="7"/>
        <v>0</v>
      </c>
      <c r="AQ29">
        <f t="shared" si="7"/>
        <v>1</v>
      </c>
      <c r="AR29">
        <f t="shared" si="7"/>
        <v>1</v>
      </c>
      <c r="AS29">
        <f t="shared" si="7"/>
        <v>0</v>
      </c>
      <c r="AT29">
        <f t="shared" si="7"/>
        <v>1</v>
      </c>
      <c r="AU29">
        <f t="shared" si="8"/>
        <v>1</v>
      </c>
      <c r="AV29">
        <f t="shared" si="8"/>
        <v>0</v>
      </c>
      <c r="AW29">
        <f t="shared" si="8"/>
        <v>0</v>
      </c>
      <c r="AX29">
        <f t="shared" si="8"/>
        <v>0</v>
      </c>
      <c r="AY29">
        <f t="shared" si="8"/>
        <v>0</v>
      </c>
      <c r="AZ29">
        <f t="shared" si="8"/>
        <v>0</v>
      </c>
      <c r="BA29">
        <f t="shared" si="8"/>
        <v>0</v>
      </c>
      <c r="BB29">
        <f t="shared" si="8"/>
        <v>1</v>
      </c>
      <c r="BC29">
        <f t="shared" si="8"/>
        <v>1</v>
      </c>
    </row>
    <row r="30" spans="1:55" x14ac:dyDescent="0.2">
      <c r="B30" s="177">
        <v>37092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</v>
      </c>
      <c r="L30">
        <v>0</v>
      </c>
      <c r="M30">
        <v>0</v>
      </c>
      <c r="N30">
        <v>0</v>
      </c>
      <c r="O30">
        <v>0</v>
      </c>
      <c r="P30">
        <v>0</v>
      </c>
      <c r="Q30">
        <v>-3</v>
      </c>
      <c r="R30">
        <v>0</v>
      </c>
      <c r="S30">
        <v>0</v>
      </c>
      <c r="T30">
        <v>0</v>
      </c>
      <c r="U30">
        <v>0</v>
      </c>
      <c r="V30">
        <v>3</v>
      </c>
      <c r="W30">
        <v>0</v>
      </c>
      <c r="X30">
        <v>0</v>
      </c>
      <c r="Y30">
        <v>0</v>
      </c>
      <c r="Z30">
        <v>-3</v>
      </c>
      <c r="AB30">
        <f t="shared" si="3"/>
        <v>0</v>
      </c>
      <c r="AC30">
        <f t="shared" si="4"/>
        <v>21.913043478260875</v>
      </c>
      <c r="AE30">
        <f t="shared" si="5"/>
        <v>24</v>
      </c>
      <c r="AF30">
        <f t="shared" si="6"/>
        <v>0.15217391304347827</v>
      </c>
      <c r="AG30">
        <f t="shared" si="9"/>
        <v>0</v>
      </c>
      <c r="AH30">
        <f t="shared" si="9"/>
        <v>0</v>
      </c>
      <c r="AI30">
        <f t="shared" si="9"/>
        <v>0</v>
      </c>
      <c r="AJ30">
        <f t="shared" si="9"/>
        <v>0</v>
      </c>
      <c r="AK30">
        <f t="shared" si="9"/>
        <v>0</v>
      </c>
      <c r="AL30">
        <f t="shared" si="9"/>
        <v>0</v>
      </c>
      <c r="AM30">
        <f t="shared" si="9"/>
        <v>0</v>
      </c>
      <c r="AN30">
        <f t="shared" si="7"/>
        <v>1</v>
      </c>
      <c r="AO30">
        <f t="shared" si="7"/>
        <v>1</v>
      </c>
      <c r="AP30">
        <f t="shared" si="7"/>
        <v>0</v>
      </c>
      <c r="AQ30">
        <f t="shared" si="7"/>
        <v>0</v>
      </c>
      <c r="AR30">
        <f t="shared" si="7"/>
        <v>0</v>
      </c>
      <c r="AS30">
        <f t="shared" si="7"/>
        <v>0</v>
      </c>
      <c r="AT30">
        <f t="shared" si="7"/>
        <v>1</v>
      </c>
      <c r="AU30">
        <f t="shared" si="8"/>
        <v>1</v>
      </c>
      <c r="AV30">
        <f t="shared" si="8"/>
        <v>0</v>
      </c>
      <c r="AW30">
        <f t="shared" si="8"/>
        <v>0</v>
      </c>
      <c r="AX30">
        <f t="shared" si="8"/>
        <v>0</v>
      </c>
      <c r="AY30">
        <f t="shared" si="8"/>
        <v>1</v>
      </c>
      <c r="AZ30">
        <f t="shared" si="8"/>
        <v>1</v>
      </c>
      <c r="BA30">
        <f t="shared" si="8"/>
        <v>0</v>
      </c>
      <c r="BB30">
        <f t="shared" si="8"/>
        <v>0</v>
      </c>
      <c r="BC30">
        <f t="shared" si="8"/>
        <v>1</v>
      </c>
    </row>
    <row r="31" spans="1:55" x14ac:dyDescent="0.2">
      <c r="B31" s="177">
        <v>37093</v>
      </c>
      <c r="C31">
        <v>3</v>
      </c>
      <c r="D31">
        <v>0</v>
      </c>
      <c r="E31">
        <v>0</v>
      </c>
      <c r="F31">
        <v>0</v>
      </c>
      <c r="G31">
        <v>0</v>
      </c>
      <c r="H31">
        <v>0</v>
      </c>
      <c r="I31">
        <v>-6</v>
      </c>
      <c r="J31">
        <v>-3</v>
      </c>
      <c r="K31">
        <v>-9</v>
      </c>
      <c r="L31">
        <v>0</v>
      </c>
      <c r="M31">
        <v>-3</v>
      </c>
      <c r="N31">
        <v>0</v>
      </c>
      <c r="O31">
        <v>0</v>
      </c>
      <c r="P31">
        <v>3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3</v>
      </c>
      <c r="Y31">
        <v>3</v>
      </c>
      <c r="Z31">
        <v>0</v>
      </c>
      <c r="AB31">
        <f t="shared" si="3"/>
        <v>-9</v>
      </c>
      <c r="AC31">
        <f t="shared" si="4"/>
        <v>78.260869565217405</v>
      </c>
      <c r="AE31">
        <f t="shared" si="5"/>
        <v>24</v>
      </c>
      <c r="AF31">
        <f t="shared" si="6"/>
        <v>0.54347826086956519</v>
      </c>
      <c r="AG31">
        <f t="shared" si="9"/>
        <v>1</v>
      </c>
      <c r="AH31">
        <f t="shared" si="9"/>
        <v>0</v>
      </c>
      <c r="AI31">
        <f t="shared" si="9"/>
        <v>0</v>
      </c>
      <c r="AJ31">
        <f t="shared" si="9"/>
        <v>0</v>
      </c>
      <c r="AK31">
        <f t="shared" si="9"/>
        <v>0</v>
      </c>
      <c r="AL31">
        <f t="shared" si="9"/>
        <v>4</v>
      </c>
      <c r="AM31">
        <f t="shared" si="9"/>
        <v>1</v>
      </c>
      <c r="AN31">
        <f t="shared" si="7"/>
        <v>4</v>
      </c>
      <c r="AO31">
        <f t="shared" si="7"/>
        <v>9</v>
      </c>
      <c r="AP31">
        <f t="shared" si="7"/>
        <v>1</v>
      </c>
      <c r="AQ31">
        <f t="shared" si="7"/>
        <v>1</v>
      </c>
      <c r="AR31">
        <f t="shared" si="7"/>
        <v>0</v>
      </c>
      <c r="AS31">
        <f t="shared" si="7"/>
        <v>1</v>
      </c>
      <c r="AT31">
        <f t="shared" si="7"/>
        <v>1</v>
      </c>
      <c r="AU31">
        <f t="shared" si="8"/>
        <v>0</v>
      </c>
      <c r="AV31">
        <f t="shared" si="8"/>
        <v>0</v>
      </c>
      <c r="AW31">
        <f t="shared" si="8"/>
        <v>0</v>
      </c>
      <c r="AX31">
        <f t="shared" si="8"/>
        <v>0</v>
      </c>
      <c r="AY31">
        <f t="shared" si="8"/>
        <v>0</v>
      </c>
      <c r="AZ31">
        <f t="shared" si="8"/>
        <v>0</v>
      </c>
      <c r="BA31">
        <f t="shared" si="8"/>
        <v>1</v>
      </c>
      <c r="BB31">
        <f t="shared" si="8"/>
        <v>0</v>
      </c>
      <c r="BC31">
        <f t="shared" si="8"/>
        <v>1</v>
      </c>
    </row>
    <row r="32" spans="1:55" x14ac:dyDescent="0.2">
      <c r="B32" s="177">
        <v>37094</v>
      </c>
      <c r="C32">
        <v>0</v>
      </c>
      <c r="D32">
        <v>3</v>
      </c>
      <c r="E32">
        <v>3</v>
      </c>
      <c r="F32">
        <v>0</v>
      </c>
      <c r="G32">
        <v>0</v>
      </c>
      <c r="H32">
        <v>0</v>
      </c>
      <c r="I32">
        <v>0</v>
      </c>
      <c r="J32">
        <v>0</v>
      </c>
      <c r="K32">
        <v>-3</v>
      </c>
      <c r="L32">
        <v>0</v>
      </c>
      <c r="M32">
        <v>0</v>
      </c>
      <c r="N32">
        <v>3</v>
      </c>
      <c r="O32">
        <v>3</v>
      </c>
      <c r="P32">
        <v>0</v>
      </c>
      <c r="Q32">
        <v>-3</v>
      </c>
      <c r="R32">
        <v>3</v>
      </c>
      <c r="S32">
        <v>3</v>
      </c>
      <c r="T32">
        <v>9</v>
      </c>
      <c r="U32">
        <v>6</v>
      </c>
      <c r="V32">
        <v>0</v>
      </c>
      <c r="W32">
        <v>9</v>
      </c>
      <c r="X32">
        <v>3</v>
      </c>
      <c r="Y32">
        <v>0</v>
      </c>
      <c r="Z32">
        <v>9</v>
      </c>
      <c r="AB32">
        <f t="shared" si="3"/>
        <v>48</v>
      </c>
      <c r="AC32">
        <f t="shared" si="4"/>
        <v>134.60869565217394</v>
      </c>
      <c r="AE32">
        <f t="shared" si="5"/>
        <v>24</v>
      </c>
      <c r="AF32">
        <f t="shared" si="6"/>
        <v>0.93478260869565222</v>
      </c>
      <c r="AG32">
        <f t="shared" si="9"/>
        <v>1</v>
      </c>
      <c r="AH32">
        <f t="shared" si="9"/>
        <v>0</v>
      </c>
      <c r="AI32">
        <f t="shared" si="9"/>
        <v>1</v>
      </c>
      <c r="AJ32">
        <f t="shared" si="9"/>
        <v>0</v>
      </c>
      <c r="AK32">
        <f t="shared" si="9"/>
        <v>0</v>
      </c>
      <c r="AL32">
        <f t="shared" si="9"/>
        <v>0</v>
      </c>
      <c r="AM32">
        <f t="shared" si="9"/>
        <v>0</v>
      </c>
      <c r="AN32">
        <f t="shared" si="9"/>
        <v>1</v>
      </c>
      <c r="AO32">
        <f t="shared" si="9"/>
        <v>1</v>
      </c>
      <c r="AP32">
        <f t="shared" si="9"/>
        <v>0</v>
      </c>
      <c r="AQ32">
        <f t="shared" si="9"/>
        <v>1</v>
      </c>
      <c r="AR32">
        <f t="shared" si="9"/>
        <v>0</v>
      </c>
      <c r="AS32">
        <f t="shared" si="9"/>
        <v>1</v>
      </c>
      <c r="AT32">
        <f t="shared" si="9"/>
        <v>1</v>
      </c>
      <c r="AU32">
        <f t="shared" si="8"/>
        <v>4</v>
      </c>
      <c r="AV32">
        <f t="shared" si="8"/>
        <v>0</v>
      </c>
      <c r="AW32">
        <f t="shared" si="8"/>
        <v>4</v>
      </c>
      <c r="AX32">
        <f t="shared" si="8"/>
        <v>1</v>
      </c>
      <c r="AY32">
        <f t="shared" si="8"/>
        <v>4</v>
      </c>
      <c r="AZ32">
        <f t="shared" si="8"/>
        <v>9</v>
      </c>
      <c r="BA32">
        <f t="shared" si="8"/>
        <v>4</v>
      </c>
      <c r="BB32">
        <f t="shared" si="8"/>
        <v>1</v>
      </c>
      <c r="BC32">
        <f t="shared" si="8"/>
        <v>9</v>
      </c>
    </row>
    <row r="33" spans="2:55" x14ac:dyDescent="0.2">
      <c r="B33" s="177">
        <v>37095</v>
      </c>
      <c r="C33">
        <v>6</v>
      </c>
      <c r="D33">
        <v>3</v>
      </c>
      <c r="E33">
        <v>0</v>
      </c>
      <c r="F33">
        <v>0</v>
      </c>
      <c r="G33">
        <v>6</v>
      </c>
      <c r="H33">
        <v>3</v>
      </c>
      <c r="I33">
        <v>9</v>
      </c>
      <c r="J33">
        <v>-3</v>
      </c>
      <c r="K33">
        <v>6</v>
      </c>
      <c r="L33">
        <v>3</v>
      </c>
      <c r="M33">
        <v>3</v>
      </c>
      <c r="N33">
        <v>12</v>
      </c>
      <c r="O33">
        <v>6</v>
      </c>
      <c r="P33">
        <v>3</v>
      </c>
      <c r="Q33">
        <v>6</v>
      </c>
      <c r="R33">
        <v>0</v>
      </c>
      <c r="S33">
        <v>3</v>
      </c>
      <c r="T33">
        <v>3</v>
      </c>
      <c r="U33">
        <v>12</v>
      </c>
      <c r="V33">
        <v>9</v>
      </c>
      <c r="W33">
        <v>3</v>
      </c>
      <c r="X33">
        <v>0</v>
      </c>
      <c r="Y33">
        <v>9</v>
      </c>
      <c r="Z33">
        <v>21</v>
      </c>
      <c r="AA33" s="178"/>
      <c r="AB33">
        <f t="shared" si="3"/>
        <v>123</v>
      </c>
      <c r="AC33">
        <f t="shared" si="4"/>
        <v>303.6521739130435</v>
      </c>
      <c r="AE33">
        <f t="shared" si="5"/>
        <v>24</v>
      </c>
      <c r="AF33">
        <f t="shared" si="6"/>
        <v>2.1086956521739131</v>
      </c>
      <c r="AG33">
        <f t="shared" si="9"/>
        <v>1</v>
      </c>
      <c r="AH33">
        <f t="shared" si="9"/>
        <v>1</v>
      </c>
      <c r="AI33">
        <f t="shared" si="9"/>
        <v>0</v>
      </c>
      <c r="AJ33">
        <f t="shared" si="9"/>
        <v>4</v>
      </c>
      <c r="AK33">
        <f t="shared" si="9"/>
        <v>1</v>
      </c>
      <c r="AL33">
        <f t="shared" si="9"/>
        <v>4</v>
      </c>
      <c r="AM33">
        <f t="shared" si="9"/>
        <v>16</v>
      </c>
      <c r="AN33">
        <f t="shared" si="9"/>
        <v>9</v>
      </c>
      <c r="AO33">
        <f t="shared" si="9"/>
        <v>1</v>
      </c>
      <c r="AP33">
        <f t="shared" si="9"/>
        <v>0</v>
      </c>
      <c r="AQ33">
        <f t="shared" si="9"/>
        <v>9</v>
      </c>
      <c r="AR33">
        <f t="shared" si="9"/>
        <v>4</v>
      </c>
      <c r="AS33">
        <f t="shared" si="9"/>
        <v>1</v>
      </c>
      <c r="AT33">
        <f t="shared" si="9"/>
        <v>1</v>
      </c>
      <c r="AU33">
        <f t="shared" si="8"/>
        <v>4</v>
      </c>
      <c r="AV33">
        <f t="shared" si="8"/>
        <v>1</v>
      </c>
      <c r="AW33">
        <f t="shared" si="8"/>
        <v>0</v>
      </c>
      <c r="AX33">
        <f t="shared" si="8"/>
        <v>9</v>
      </c>
      <c r="AY33">
        <f t="shared" si="8"/>
        <v>1</v>
      </c>
      <c r="AZ33">
        <f t="shared" si="8"/>
        <v>4</v>
      </c>
      <c r="BA33">
        <f t="shared" si="8"/>
        <v>1</v>
      </c>
      <c r="BB33">
        <f t="shared" si="8"/>
        <v>9</v>
      </c>
      <c r="BC33">
        <f t="shared" si="8"/>
        <v>16</v>
      </c>
    </row>
    <row r="34" spans="2:55" x14ac:dyDescent="0.2">
      <c r="B34" s="177">
        <v>37096</v>
      </c>
      <c r="C34">
        <v>3</v>
      </c>
      <c r="D34">
        <v>3</v>
      </c>
      <c r="E34">
        <v>0</v>
      </c>
      <c r="F34">
        <v>0</v>
      </c>
      <c r="G34">
        <v>0</v>
      </c>
      <c r="H34">
        <v>0</v>
      </c>
      <c r="I34">
        <v>9</v>
      </c>
      <c r="J34">
        <v>9</v>
      </c>
      <c r="K34">
        <v>15</v>
      </c>
      <c r="L34">
        <v>0</v>
      </c>
      <c r="M34">
        <v>-3</v>
      </c>
      <c r="N34">
        <v>0</v>
      </c>
      <c r="O34">
        <v>0</v>
      </c>
      <c r="P34">
        <v>0</v>
      </c>
      <c r="Q34">
        <v>0</v>
      </c>
      <c r="R34">
        <v>3</v>
      </c>
      <c r="S34">
        <v>3</v>
      </c>
      <c r="T34">
        <v>3</v>
      </c>
      <c r="U34">
        <v>3</v>
      </c>
      <c r="V34">
        <v>3</v>
      </c>
      <c r="W34">
        <v>9</v>
      </c>
      <c r="X34">
        <v>3</v>
      </c>
      <c r="Y34">
        <v>3</v>
      </c>
      <c r="Z34">
        <v>9</v>
      </c>
      <c r="AA34" s="178"/>
      <c r="AB34">
        <f t="shared" si="3"/>
        <v>75</v>
      </c>
      <c r="AC34">
        <f t="shared" si="4"/>
        <v>169.04347826086959</v>
      </c>
      <c r="AE34">
        <f t="shared" si="5"/>
        <v>24</v>
      </c>
      <c r="AF34">
        <f t="shared" si="6"/>
        <v>1.173913043478261</v>
      </c>
      <c r="AG34">
        <f t="shared" si="9"/>
        <v>0</v>
      </c>
      <c r="AH34">
        <f t="shared" si="9"/>
        <v>1</v>
      </c>
      <c r="AI34">
        <f t="shared" si="9"/>
        <v>0</v>
      </c>
      <c r="AJ34">
        <f t="shared" si="9"/>
        <v>0</v>
      </c>
      <c r="AK34">
        <f t="shared" si="9"/>
        <v>0</v>
      </c>
      <c r="AL34">
        <f t="shared" si="9"/>
        <v>9</v>
      </c>
      <c r="AM34">
        <f t="shared" si="9"/>
        <v>0</v>
      </c>
      <c r="AN34">
        <f t="shared" si="9"/>
        <v>4</v>
      </c>
      <c r="AO34">
        <f t="shared" si="9"/>
        <v>25</v>
      </c>
      <c r="AP34">
        <f t="shared" si="9"/>
        <v>1</v>
      </c>
      <c r="AQ34">
        <f t="shared" si="9"/>
        <v>1</v>
      </c>
      <c r="AR34">
        <f t="shared" si="9"/>
        <v>0</v>
      </c>
      <c r="AS34">
        <f t="shared" si="9"/>
        <v>0</v>
      </c>
      <c r="AT34">
        <f t="shared" si="9"/>
        <v>0</v>
      </c>
      <c r="AU34">
        <f t="shared" si="8"/>
        <v>1</v>
      </c>
      <c r="AV34">
        <f t="shared" si="8"/>
        <v>0</v>
      </c>
      <c r="AW34">
        <f t="shared" si="8"/>
        <v>0</v>
      </c>
      <c r="AX34">
        <f t="shared" si="8"/>
        <v>0</v>
      </c>
      <c r="AY34">
        <f t="shared" si="8"/>
        <v>0</v>
      </c>
      <c r="AZ34">
        <f t="shared" si="8"/>
        <v>4</v>
      </c>
      <c r="BA34">
        <f t="shared" si="8"/>
        <v>4</v>
      </c>
      <c r="BB34">
        <f t="shared" si="8"/>
        <v>0</v>
      </c>
      <c r="BC34">
        <f t="shared" si="8"/>
        <v>4</v>
      </c>
    </row>
    <row r="35" spans="2:55" x14ac:dyDescent="0.2">
      <c r="B35" s="177">
        <v>37097</v>
      </c>
      <c r="C35">
        <v>6</v>
      </c>
      <c r="D35">
        <v>3</v>
      </c>
      <c r="E35">
        <v>3</v>
      </c>
      <c r="F35">
        <v>0</v>
      </c>
      <c r="G35">
        <v>0</v>
      </c>
      <c r="H35">
        <v>0</v>
      </c>
      <c r="I35">
        <v>0</v>
      </c>
      <c r="J35">
        <v>3</v>
      </c>
      <c r="K35">
        <v>12</v>
      </c>
      <c r="L35">
        <v>9</v>
      </c>
      <c r="M35">
        <v>3</v>
      </c>
      <c r="N35">
        <v>9</v>
      </c>
      <c r="O35">
        <v>0</v>
      </c>
      <c r="P35">
        <v>-6</v>
      </c>
      <c r="Q35">
        <v>0</v>
      </c>
      <c r="R35">
        <v>3</v>
      </c>
      <c r="S35">
        <v>3</v>
      </c>
      <c r="T35">
        <v>6</v>
      </c>
      <c r="U35">
        <v>-6</v>
      </c>
      <c r="V35">
        <v>-3</v>
      </c>
      <c r="W35">
        <v>-6</v>
      </c>
      <c r="X35">
        <v>0</v>
      </c>
      <c r="Y35">
        <v>0</v>
      </c>
      <c r="Z35">
        <v>0</v>
      </c>
      <c r="AA35" s="178"/>
      <c r="AB35">
        <f t="shared" si="3"/>
        <v>39</v>
      </c>
      <c r="AC35">
        <f t="shared" si="4"/>
        <v>194.08695652173915</v>
      </c>
      <c r="AE35">
        <f t="shared" si="5"/>
        <v>24</v>
      </c>
      <c r="AF35">
        <f t="shared" si="6"/>
        <v>1.3478260869565217</v>
      </c>
      <c r="AG35">
        <f t="shared" si="9"/>
        <v>1</v>
      </c>
      <c r="AH35">
        <f t="shared" si="9"/>
        <v>0</v>
      </c>
      <c r="AI35">
        <f t="shared" si="9"/>
        <v>1</v>
      </c>
      <c r="AJ35">
        <f t="shared" si="9"/>
        <v>0</v>
      </c>
      <c r="AK35">
        <f t="shared" si="9"/>
        <v>0</v>
      </c>
      <c r="AL35">
        <f t="shared" si="9"/>
        <v>0</v>
      </c>
      <c r="AM35">
        <f t="shared" si="9"/>
        <v>1</v>
      </c>
      <c r="AN35">
        <f t="shared" si="9"/>
        <v>9</v>
      </c>
      <c r="AO35">
        <f t="shared" si="9"/>
        <v>1</v>
      </c>
      <c r="AP35">
        <f t="shared" si="9"/>
        <v>4</v>
      </c>
      <c r="AQ35">
        <f t="shared" si="9"/>
        <v>4</v>
      </c>
      <c r="AR35">
        <f t="shared" si="9"/>
        <v>9</v>
      </c>
      <c r="AS35">
        <f t="shared" si="9"/>
        <v>4</v>
      </c>
      <c r="AT35">
        <f t="shared" si="9"/>
        <v>4</v>
      </c>
      <c r="AU35">
        <f t="shared" si="8"/>
        <v>1</v>
      </c>
      <c r="AV35">
        <f t="shared" si="8"/>
        <v>0</v>
      </c>
      <c r="AW35">
        <f t="shared" si="8"/>
        <v>1</v>
      </c>
      <c r="AX35">
        <f t="shared" si="8"/>
        <v>16</v>
      </c>
      <c r="AY35">
        <f t="shared" si="8"/>
        <v>1</v>
      </c>
      <c r="AZ35">
        <f t="shared" si="8"/>
        <v>1</v>
      </c>
      <c r="BA35">
        <f t="shared" si="8"/>
        <v>4</v>
      </c>
      <c r="BB35">
        <f t="shared" si="8"/>
        <v>0</v>
      </c>
      <c r="BC35">
        <f t="shared" si="8"/>
        <v>0</v>
      </c>
    </row>
    <row r="36" spans="2:55" x14ac:dyDescent="0.2">
      <c r="B36" s="177">
        <v>37098</v>
      </c>
      <c r="C36">
        <v>0</v>
      </c>
      <c r="D36">
        <v>-3</v>
      </c>
      <c r="E36">
        <v>3</v>
      </c>
      <c r="F36">
        <v>3</v>
      </c>
      <c r="G36">
        <v>3</v>
      </c>
      <c r="H36">
        <v>0</v>
      </c>
      <c r="I36">
        <v>-3</v>
      </c>
      <c r="J36">
        <v>0</v>
      </c>
      <c r="K36">
        <v>0</v>
      </c>
      <c r="L36">
        <v>-3</v>
      </c>
      <c r="M36">
        <v>3</v>
      </c>
      <c r="N36">
        <v>0</v>
      </c>
      <c r="O36">
        <v>0</v>
      </c>
      <c r="P36">
        <v>6</v>
      </c>
      <c r="Q36">
        <v>0</v>
      </c>
      <c r="R36">
        <v>0</v>
      </c>
      <c r="S36">
        <v>0</v>
      </c>
      <c r="T36">
        <v>0</v>
      </c>
      <c r="U36">
        <v>6</v>
      </c>
      <c r="V36">
        <v>9</v>
      </c>
      <c r="W36">
        <v>0</v>
      </c>
      <c r="X36">
        <v>6</v>
      </c>
      <c r="Y36">
        <v>3</v>
      </c>
      <c r="Z36">
        <v>3</v>
      </c>
      <c r="AA36" s="178"/>
      <c r="AB36">
        <f t="shared" si="3"/>
        <v>36</v>
      </c>
      <c r="AC36">
        <f t="shared" si="4"/>
        <v>128.34782608695653</v>
      </c>
      <c r="AE36">
        <f t="shared" si="5"/>
        <v>24</v>
      </c>
      <c r="AF36">
        <f t="shared" si="6"/>
        <v>0.89130434782608692</v>
      </c>
      <c r="AG36">
        <f t="shared" si="9"/>
        <v>1</v>
      </c>
      <c r="AH36">
        <f t="shared" si="9"/>
        <v>4</v>
      </c>
      <c r="AI36">
        <f t="shared" si="9"/>
        <v>0</v>
      </c>
      <c r="AJ36">
        <f t="shared" si="9"/>
        <v>0</v>
      </c>
      <c r="AK36">
        <f t="shared" si="9"/>
        <v>1</v>
      </c>
      <c r="AL36">
        <f t="shared" si="9"/>
        <v>1</v>
      </c>
      <c r="AM36">
        <f t="shared" si="9"/>
        <v>1</v>
      </c>
      <c r="AN36">
        <f t="shared" si="9"/>
        <v>0</v>
      </c>
      <c r="AO36">
        <f t="shared" si="9"/>
        <v>1</v>
      </c>
      <c r="AP36">
        <f t="shared" si="9"/>
        <v>4</v>
      </c>
      <c r="AQ36">
        <f t="shared" si="9"/>
        <v>1</v>
      </c>
      <c r="AR36">
        <f t="shared" si="9"/>
        <v>0</v>
      </c>
      <c r="AS36">
        <f t="shared" si="9"/>
        <v>4</v>
      </c>
      <c r="AT36">
        <f t="shared" si="9"/>
        <v>4</v>
      </c>
      <c r="AU36">
        <f t="shared" si="8"/>
        <v>0</v>
      </c>
      <c r="AV36">
        <f t="shared" si="8"/>
        <v>0</v>
      </c>
      <c r="AW36">
        <f t="shared" si="8"/>
        <v>0</v>
      </c>
      <c r="AX36">
        <f t="shared" si="8"/>
        <v>4</v>
      </c>
      <c r="AY36">
        <f t="shared" si="8"/>
        <v>1</v>
      </c>
      <c r="AZ36">
        <f t="shared" si="8"/>
        <v>9</v>
      </c>
      <c r="BA36">
        <f t="shared" si="8"/>
        <v>4</v>
      </c>
      <c r="BB36">
        <f t="shared" si="8"/>
        <v>1</v>
      </c>
      <c r="BC36">
        <f t="shared" si="8"/>
        <v>0</v>
      </c>
    </row>
    <row r="37" spans="2:55" x14ac:dyDescent="0.2">
      <c r="B37" s="177">
        <v>37099</v>
      </c>
      <c r="C37">
        <v>0</v>
      </c>
      <c r="D37">
        <v>0</v>
      </c>
      <c r="E37">
        <v>9</v>
      </c>
      <c r="F37">
        <v>0</v>
      </c>
      <c r="G37">
        <v>0</v>
      </c>
      <c r="H37">
        <v>0</v>
      </c>
      <c r="I37">
        <v>-3</v>
      </c>
      <c r="J37">
        <v>3</v>
      </c>
      <c r="K37">
        <v>-3</v>
      </c>
      <c r="L37">
        <v>-15</v>
      </c>
      <c r="M37">
        <v>-3</v>
      </c>
      <c r="N37">
        <v>-9</v>
      </c>
      <c r="O37">
        <v>6</v>
      </c>
      <c r="P37">
        <v>3</v>
      </c>
      <c r="Q37">
        <v>-3</v>
      </c>
      <c r="R37">
        <v>0</v>
      </c>
      <c r="S37">
        <v>0</v>
      </c>
      <c r="T37">
        <v>-6</v>
      </c>
      <c r="U37">
        <v>6</v>
      </c>
      <c r="V37">
        <v>-6</v>
      </c>
      <c r="W37">
        <v>0</v>
      </c>
      <c r="X37">
        <v>0</v>
      </c>
      <c r="Y37">
        <v>12</v>
      </c>
      <c r="Z37">
        <v>9</v>
      </c>
      <c r="AA37" s="178"/>
      <c r="AB37">
        <f t="shared" si="3"/>
        <v>0</v>
      </c>
      <c r="AC37">
        <f t="shared" si="4"/>
        <v>472.69565217391312</v>
      </c>
      <c r="AE37">
        <f t="shared" si="5"/>
        <v>24</v>
      </c>
      <c r="AF37">
        <f t="shared" si="6"/>
        <v>3.2826086956521738</v>
      </c>
      <c r="AG37">
        <f t="shared" si="9"/>
        <v>0</v>
      </c>
      <c r="AH37">
        <f t="shared" si="9"/>
        <v>9</v>
      </c>
      <c r="AI37">
        <f t="shared" si="9"/>
        <v>9</v>
      </c>
      <c r="AJ37">
        <f t="shared" si="9"/>
        <v>0</v>
      </c>
      <c r="AK37">
        <f t="shared" si="9"/>
        <v>0</v>
      </c>
      <c r="AL37">
        <f t="shared" si="9"/>
        <v>1</v>
      </c>
      <c r="AM37">
        <f t="shared" si="9"/>
        <v>4</v>
      </c>
      <c r="AN37">
        <f t="shared" si="9"/>
        <v>4</v>
      </c>
      <c r="AO37">
        <f t="shared" si="9"/>
        <v>16</v>
      </c>
      <c r="AP37">
        <f t="shared" si="9"/>
        <v>16</v>
      </c>
      <c r="AQ37">
        <f t="shared" si="9"/>
        <v>4</v>
      </c>
      <c r="AR37">
        <f t="shared" si="9"/>
        <v>25</v>
      </c>
      <c r="AS37">
        <f t="shared" si="9"/>
        <v>1</v>
      </c>
      <c r="AT37">
        <f t="shared" si="9"/>
        <v>4</v>
      </c>
      <c r="AU37">
        <f t="shared" si="8"/>
        <v>1</v>
      </c>
      <c r="AV37">
        <f t="shared" si="8"/>
        <v>0</v>
      </c>
      <c r="AW37">
        <f t="shared" si="8"/>
        <v>4</v>
      </c>
      <c r="AX37">
        <f t="shared" si="8"/>
        <v>16</v>
      </c>
      <c r="AY37">
        <f t="shared" si="8"/>
        <v>16</v>
      </c>
      <c r="AZ37">
        <f t="shared" si="8"/>
        <v>4</v>
      </c>
      <c r="BA37">
        <f t="shared" si="8"/>
        <v>0</v>
      </c>
      <c r="BB37">
        <f t="shared" si="8"/>
        <v>16</v>
      </c>
      <c r="BC37">
        <f t="shared" si="8"/>
        <v>1</v>
      </c>
    </row>
    <row r="38" spans="2:55" x14ac:dyDescent="0.2">
      <c r="B38" s="177">
        <v>37100</v>
      </c>
      <c r="C38">
        <v>9</v>
      </c>
      <c r="D38">
        <v>3</v>
      </c>
      <c r="E38">
        <v>6</v>
      </c>
      <c r="F38">
        <v>9</v>
      </c>
      <c r="G38">
        <v>0</v>
      </c>
      <c r="H38">
        <v>0</v>
      </c>
      <c r="I38">
        <v>0</v>
      </c>
      <c r="J38">
        <v>3</v>
      </c>
      <c r="K38">
        <v>-3</v>
      </c>
      <c r="L38">
        <v>-3</v>
      </c>
      <c r="M38">
        <v>0</v>
      </c>
      <c r="N38">
        <v>0</v>
      </c>
      <c r="O38">
        <v>-3</v>
      </c>
      <c r="P38">
        <v>-3</v>
      </c>
      <c r="Q38">
        <v>3</v>
      </c>
      <c r="R38">
        <v>6</v>
      </c>
      <c r="S38">
        <v>9</v>
      </c>
      <c r="T38">
        <v>3</v>
      </c>
      <c r="U38">
        <v>9</v>
      </c>
      <c r="V38">
        <v>12</v>
      </c>
      <c r="W38">
        <v>9</v>
      </c>
      <c r="X38">
        <v>12</v>
      </c>
      <c r="Y38">
        <v>3</v>
      </c>
      <c r="Z38">
        <v>9</v>
      </c>
      <c r="AA38" s="178"/>
      <c r="AB38">
        <f t="shared" si="3"/>
        <v>93</v>
      </c>
      <c r="AC38">
        <f t="shared" si="4"/>
        <v>162.78260869565219</v>
      </c>
      <c r="AE38">
        <f t="shared" si="5"/>
        <v>24</v>
      </c>
      <c r="AF38">
        <f t="shared" si="6"/>
        <v>1.1304347826086956</v>
      </c>
      <c r="AG38">
        <f t="shared" si="9"/>
        <v>4</v>
      </c>
      <c r="AH38">
        <f t="shared" si="9"/>
        <v>1</v>
      </c>
      <c r="AI38">
        <f t="shared" si="9"/>
        <v>1</v>
      </c>
      <c r="AJ38">
        <f t="shared" si="9"/>
        <v>9</v>
      </c>
      <c r="AK38">
        <f t="shared" si="9"/>
        <v>0</v>
      </c>
      <c r="AL38">
        <f t="shared" si="9"/>
        <v>0</v>
      </c>
      <c r="AM38">
        <f t="shared" si="9"/>
        <v>1</v>
      </c>
      <c r="AN38">
        <f t="shared" si="9"/>
        <v>4</v>
      </c>
      <c r="AO38">
        <f t="shared" si="9"/>
        <v>0</v>
      </c>
      <c r="AP38">
        <f t="shared" si="9"/>
        <v>1</v>
      </c>
      <c r="AQ38">
        <f t="shared" si="9"/>
        <v>0</v>
      </c>
      <c r="AR38">
        <f t="shared" si="9"/>
        <v>1</v>
      </c>
      <c r="AS38">
        <f t="shared" si="9"/>
        <v>0</v>
      </c>
      <c r="AT38">
        <f t="shared" si="9"/>
        <v>4</v>
      </c>
      <c r="AU38">
        <f t="shared" si="8"/>
        <v>1</v>
      </c>
      <c r="AV38">
        <f t="shared" si="8"/>
        <v>1</v>
      </c>
      <c r="AW38">
        <f t="shared" si="8"/>
        <v>4</v>
      </c>
      <c r="AX38">
        <f t="shared" si="8"/>
        <v>4</v>
      </c>
      <c r="AY38">
        <f t="shared" si="8"/>
        <v>1</v>
      </c>
      <c r="AZ38">
        <f t="shared" si="8"/>
        <v>1</v>
      </c>
      <c r="BA38">
        <f t="shared" si="8"/>
        <v>1</v>
      </c>
      <c r="BB38">
        <f t="shared" si="8"/>
        <v>9</v>
      </c>
      <c r="BC38">
        <f t="shared" si="8"/>
        <v>4</v>
      </c>
    </row>
    <row r="39" spans="2:55" x14ac:dyDescent="0.2">
      <c r="B39" s="177">
        <v>37101</v>
      </c>
      <c r="C39">
        <v>0</v>
      </c>
      <c r="D39">
        <v>-3</v>
      </c>
      <c r="E39">
        <v>3</v>
      </c>
      <c r="F39">
        <v>3</v>
      </c>
      <c r="G39">
        <v>-3</v>
      </c>
      <c r="H39">
        <v>0</v>
      </c>
      <c r="I39">
        <v>0</v>
      </c>
      <c r="J39">
        <v>3</v>
      </c>
      <c r="K39">
        <v>12</v>
      </c>
      <c r="L39">
        <v>24</v>
      </c>
      <c r="M39">
        <v>12</v>
      </c>
      <c r="N39">
        <v>9</v>
      </c>
      <c r="O39">
        <v>-15</v>
      </c>
      <c r="P39">
        <v>-6</v>
      </c>
      <c r="Q39">
        <v>0</v>
      </c>
      <c r="R39">
        <v>9</v>
      </c>
      <c r="S39">
        <v>12</v>
      </c>
      <c r="T39">
        <v>-3</v>
      </c>
      <c r="U39">
        <v>-9</v>
      </c>
      <c r="V39">
        <v>-9</v>
      </c>
      <c r="W39">
        <v>-6</v>
      </c>
      <c r="X39">
        <v>-3</v>
      </c>
      <c r="Y39">
        <v>-12</v>
      </c>
      <c r="Z39">
        <v>-12</v>
      </c>
      <c r="AA39" s="178"/>
      <c r="AB39">
        <f t="shared" si="3"/>
        <v>6</v>
      </c>
      <c r="AC39">
        <f t="shared" si="4"/>
        <v>563.47826086956525</v>
      </c>
      <c r="AE39">
        <f t="shared" si="5"/>
        <v>24</v>
      </c>
      <c r="AF39">
        <f t="shared" si="6"/>
        <v>3.9130434782608696</v>
      </c>
      <c r="AG39">
        <f t="shared" si="9"/>
        <v>1</v>
      </c>
      <c r="AH39">
        <f t="shared" si="9"/>
        <v>4</v>
      </c>
      <c r="AI39">
        <f t="shared" si="9"/>
        <v>0</v>
      </c>
      <c r="AJ39">
        <f t="shared" si="9"/>
        <v>4</v>
      </c>
      <c r="AK39">
        <f t="shared" si="9"/>
        <v>1</v>
      </c>
      <c r="AL39">
        <f t="shared" si="9"/>
        <v>0</v>
      </c>
      <c r="AM39">
        <f t="shared" si="9"/>
        <v>1</v>
      </c>
      <c r="AN39">
        <f t="shared" si="9"/>
        <v>9</v>
      </c>
      <c r="AO39">
        <f t="shared" si="9"/>
        <v>16</v>
      </c>
      <c r="AP39">
        <f t="shared" si="9"/>
        <v>16</v>
      </c>
      <c r="AQ39">
        <f t="shared" si="9"/>
        <v>1</v>
      </c>
      <c r="AR39">
        <f t="shared" si="9"/>
        <v>64</v>
      </c>
      <c r="AS39">
        <f t="shared" si="9"/>
        <v>9</v>
      </c>
      <c r="AT39">
        <f t="shared" si="9"/>
        <v>4</v>
      </c>
      <c r="AU39">
        <f t="shared" si="8"/>
        <v>9</v>
      </c>
      <c r="AV39">
        <f t="shared" si="8"/>
        <v>1</v>
      </c>
      <c r="AW39">
        <f t="shared" si="8"/>
        <v>25</v>
      </c>
      <c r="AX39">
        <f t="shared" si="8"/>
        <v>4</v>
      </c>
      <c r="AY39">
        <f t="shared" si="8"/>
        <v>0</v>
      </c>
      <c r="AZ39">
        <f t="shared" si="8"/>
        <v>1</v>
      </c>
      <c r="BA39">
        <f t="shared" si="8"/>
        <v>1</v>
      </c>
      <c r="BB39">
        <f t="shared" si="8"/>
        <v>9</v>
      </c>
      <c r="BC39">
        <f t="shared" si="8"/>
        <v>0</v>
      </c>
    </row>
    <row r="40" spans="2:55" x14ac:dyDescent="0.2">
      <c r="B40" s="177">
        <v>37102</v>
      </c>
      <c r="C40">
        <v>-6</v>
      </c>
      <c r="D40">
        <v>6</v>
      </c>
      <c r="E40">
        <v>3</v>
      </c>
      <c r="F40">
        <v>-3</v>
      </c>
      <c r="G40">
        <v>0</v>
      </c>
      <c r="H40">
        <v>0</v>
      </c>
      <c r="I40">
        <v>0</v>
      </c>
      <c r="J40">
        <v>0</v>
      </c>
      <c r="K40">
        <v>0</v>
      </c>
      <c r="L40">
        <v>-6</v>
      </c>
      <c r="M40">
        <v>-3</v>
      </c>
      <c r="N40">
        <v>-3</v>
      </c>
      <c r="O40">
        <v>-3</v>
      </c>
      <c r="P40">
        <v>3</v>
      </c>
      <c r="Q40">
        <v>-6</v>
      </c>
      <c r="R40">
        <v>3</v>
      </c>
      <c r="S40">
        <v>15</v>
      </c>
      <c r="T40">
        <v>3</v>
      </c>
      <c r="U40">
        <v>9</v>
      </c>
      <c r="V40">
        <v>12</v>
      </c>
      <c r="W40">
        <v>6</v>
      </c>
      <c r="X40">
        <v>0</v>
      </c>
      <c r="Y40">
        <v>3</v>
      </c>
      <c r="Z40">
        <v>-3</v>
      </c>
      <c r="AA40" s="178"/>
      <c r="AB40">
        <f t="shared" si="3"/>
        <v>30</v>
      </c>
      <c r="AC40">
        <f t="shared" si="4"/>
        <v>309.91304347826087</v>
      </c>
      <c r="AE40">
        <f t="shared" si="5"/>
        <v>24</v>
      </c>
      <c r="AF40">
        <f t="shared" si="6"/>
        <v>2.152173913043478</v>
      </c>
      <c r="AG40">
        <f t="shared" si="9"/>
        <v>16</v>
      </c>
      <c r="AH40">
        <f t="shared" si="9"/>
        <v>1</v>
      </c>
      <c r="AI40">
        <f t="shared" si="9"/>
        <v>4</v>
      </c>
      <c r="AJ40">
        <f t="shared" si="9"/>
        <v>1</v>
      </c>
      <c r="AK40">
        <f t="shared" si="9"/>
        <v>0</v>
      </c>
      <c r="AL40">
        <f t="shared" si="9"/>
        <v>0</v>
      </c>
      <c r="AM40">
        <f t="shared" si="9"/>
        <v>0</v>
      </c>
      <c r="AN40">
        <f t="shared" si="9"/>
        <v>0</v>
      </c>
      <c r="AO40">
        <f t="shared" si="9"/>
        <v>4</v>
      </c>
      <c r="AP40">
        <f t="shared" si="9"/>
        <v>1</v>
      </c>
      <c r="AQ40">
        <f t="shared" si="9"/>
        <v>0</v>
      </c>
      <c r="AR40">
        <f t="shared" si="9"/>
        <v>0</v>
      </c>
      <c r="AS40">
        <f t="shared" si="9"/>
        <v>4</v>
      </c>
      <c r="AT40">
        <f t="shared" si="9"/>
        <v>9</v>
      </c>
      <c r="AU40">
        <f t="shared" si="8"/>
        <v>9</v>
      </c>
      <c r="AV40">
        <f t="shared" si="8"/>
        <v>16</v>
      </c>
      <c r="AW40">
        <f t="shared" si="8"/>
        <v>16</v>
      </c>
      <c r="AX40">
        <f t="shared" si="8"/>
        <v>4</v>
      </c>
      <c r="AY40">
        <f t="shared" si="8"/>
        <v>1</v>
      </c>
      <c r="AZ40">
        <f t="shared" si="8"/>
        <v>4</v>
      </c>
      <c r="BA40">
        <f t="shared" si="8"/>
        <v>4</v>
      </c>
      <c r="BB40">
        <f t="shared" si="8"/>
        <v>1</v>
      </c>
      <c r="BC40">
        <f t="shared" si="8"/>
        <v>4</v>
      </c>
    </row>
    <row r="41" spans="2:55" x14ac:dyDescent="0.2">
      <c r="B41" s="177">
        <v>37103</v>
      </c>
      <c r="C41">
        <v>0</v>
      </c>
      <c r="D41">
        <v>-6</v>
      </c>
      <c r="E41">
        <v>0</v>
      </c>
      <c r="F41">
        <v>3</v>
      </c>
      <c r="G41">
        <v>0</v>
      </c>
      <c r="H41">
        <v>0</v>
      </c>
      <c r="I41">
        <v>0</v>
      </c>
      <c r="J41">
        <v>3</v>
      </c>
      <c r="K41">
        <v>0</v>
      </c>
      <c r="L41">
        <v>0</v>
      </c>
      <c r="M41">
        <v>-6</v>
      </c>
      <c r="N41">
        <v>-3</v>
      </c>
      <c r="O41">
        <v>-3</v>
      </c>
      <c r="P41">
        <v>0</v>
      </c>
      <c r="Q41">
        <v>-3</v>
      </c>
      <c r="R41">
        <v>-3</v>
      </c>
      <c r="S41">
        <v>15</v>
      </c>
      <c r="T41">
        <v>6</v>
      </c>
      <c r="U41">
        <v>12</v>
      </c>
      <c r="V41">
        <v>9</v>
      </c>
      <c r="W41">
        <v>24</v>
      </c>
      <c r="X41">
        <v>12</v>
      </c>
      <c r="Y41">
        <v>15</v>
      </c>
      <c r="Z41">
        <v>-3</v>
      </c>
      <c r="AB41">
        <f t="shared" si="3"/>
        <v>72</v>
      </c>
      <c r="AC41">
        <f t="shared" si="4"/>
        <v>460.17391304347836</v>
      </c>
      <c r="AE41">
        <f t="shared" si="5"/>
        <v>24</v>
      </c>
      <c r="AF41">
        <f t="shared" si="6"/>
        <v>3.1956521739130435</v>
      </c>
      <c r="AG41">
        <f t="shared" si="9"/>
        <v>4</v>
      </c>
      <c r="AH41">
        <f t="shared" si="9"/>
        <v>4</v>
      </c>
      <c r="AI41">
        <f t="shared" si="9"/>
        <v>1</v>
      </c>
      <c r="AJ41">
        <f t="shared" si="9"/>
        <v>1</v>
      </c>
      <c r="AK41">
        <f t="shared" si="9"/>
        <v>0</v>
      </c>
      <c r="AL41">
        <f t="shared" si="9"/>
        <v>0</v>
      </c>
      <c r="AM41">
        <f t="shared" si="9"/>
        <v>1</v>
      </c>
      <c r="AN41">
        <f t="shared" si="9"/>
        <v>1</v>
      </c>
      <c r="AO41">
        <f t="shared" si="9"/>
        <v>0</v>
      </c>
      <c r="AP41">
        <f t="shared" si="9"/>
        <v>4</v>
      </c>
      <c r="AQ41">
        <f t="shared" si="9"/>
        <v>1</v>
      </c>
      <c r="AR41">
        <f t="shared" si="9"/>
        <v>0</v>
      </c>
      <c r="AS41">
        <f t="shared" si="9"/>
        <v>1</v>
      </c>
      <c r="AT41">
        <f t="shared" si="9"/>
        <v>1</v>
      </c>
      <c r="AU41">
        <f t="shared" si="8"/>
        <v>0</v>
      </c>
      <c r="AV41">
        <f t="shared" si="8"/>
        <v>36</v>
      </c>
      <c r="AW41">
        <f t="shared" si="8"/>
        <v>9</v>
      </c>
      <c r="AX41">
        <f t="shared" si="8"/>
        <v>4</v>
      </c>
      <c r="AY41">
        <f t="shared" si="8"/>
        <v>1</v>
      </c>
      <c r="AZ41">
        <f t="shared" si="8"/>
        <v>25</v>
      </c>
      <c r="BA41">
        <f t="shared" si="8"/>
        <v>16</v>
      </c>
      <c r="BB41">
        <f t="shared" si="8"/>
        <v>1</v>
      </c>
      <c r="BC41">
        <f t="shared" si="8"/>
        <v>36</v>
      </c>
    </row>
    <row r="42" spans="2:55" x14ac:dyDescent="0.2">
      <c r="B42" s="177">
        <v>37104</v>
      </c>
      <c r="C42">
        <v>3</v>
      </c>
      <c r="D42">
        <v>6</v>
      </c>
      <c r="E42">
        <v>-3</v>
      </c>
      <c r="F42">
        <v>0</v>
      </c>
      <c r="G42">
        <v>0</v>
      </c>
      <c r="H42">
        <v>0</v>
      </c>
      <c r="I42">
        <v>-3</v>
      </c>
      <c r="J42">
        <v>0</v>
      </c>
      <c r="K42">
        <v>-6</v>
      </c>
      <c r="L42">
        <v>0</v>
      </c>
      <c r="M42">
        <v>0</v>
      </c>
      <c r="N42">
        <v>3</v>
      </c>
      <c r="O42">
        <v>-12</v>
      </c>
      <c r="P42">
        <v>-6</v>
      </c>
      <c r="Q42">
        <v>-6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</v>
      </c>
      <c r="Z42">
        <v>3</v>
      </c>
      <c r="AA42" s="178"/>
      <c r="AB42">
        <f t="shared" si="3"/>
        <v>-18</v>
      </c>
      <c r="AC42">
        <f t="shared" si="4"/>
        <v>175.304347826087</v>
      </c>
      <c r="AE42">
        <f t="shared" si="5"/>
        <v>24</v>
      </c>
      <c r="AF42">
        <f t="shared" si="6"/>
        <v>1.2173913043478262</v>
      </c>
      <c r="AG42">
        <f t="shared" si="9"/>
        <v>1</v>
      </c>
      <c r="AH42">
        <f t="shared" si="9"/>
        <v>9</v>
      </c>
      <c r="AI42">
        <f t="shared" si="9"/>
        <v>1</v>
      </c>
      <c r="AJ42">
        <f t="shared" si="9"/>
        <v>0</v>
      </c>
      <c r="AK42">
        <f t="shared" si="9"/>
        <v>0</v>
      </c>
      <c r="AL42">
        <f t="shared" si="9"/>
        <v>1</v>
      </c>
      <c r="AM42">
        <f t="shared" si="9"/>
        <v>1</v>
      </c>
      <c r="AN42">
        <f t="shared" si="9"/>
        <v>4</v>
      </c>
      <c r="AO42">
        <f t="shared" si="9"/>
        <v>4</v>
      </c>
      <c r="AP42">
        <f t="shared" si="9"/>
        <v>0</v>
      </c>
      <c r="AQ42">
        <f t="shared" si="9"/>
        <v>1</v>
      </c>
      <c r="AR42">
        <f t="shared" si="9"/>
        <v>25</v>
      </c>
      <c r="AS42">
        <f t="shared" si="9"/>
        <v>4</v>
      </c>
      <c r="AT42">
        <f t="shared" si="9"/>
        <v>0</v>
      </c>
      <c r="AU42">
        <f t="shared" si="8"/>
        <v>4</v>
      </c>
      <c r="AV42">
        <f t="shared" si="8"/>
        <v>0</v>
      </c>
      <c r="AW42">
        <f t="shared" si="8"/>
        <v>0</v>
      </c>
      <c r="AX42">
        <f t="shared" si="8"/>
        <v>0</v>
      </c>
      <c r="AY42">
        <f t="shared" si="8"/>
        <v>0</v>
      </c>
      <c r="AZ42">
        <f t="shared" si="8"/>
        <v>0</v>
      </c>
      <c r="BA42">
        <f t="shared" si="8"/>
        <v>0</v>
      </c>
      <c r="BB42">
        <f t="shared" si="8"/>
        <v>1</v>
      </c>
      <c r="BC42">
        <f t="shared" si="8"/>
        <v>0</v>
      </c>
    </row>
    <row r="43" spans="2:55" x14ac:dyDescent="0.2">
      <c r="B43" s="177">
        <v>37105</v>
      </c>
      <c r="C43">
        <v>0</v>
      </c>
      <c r="D43">
        <v>3</v>
      </c>
      <c r="E43">
        <v>3</v>
      </c>
      <c r="F43">
        <v>0</v>
      </c>
      <c r="G43">
        <v>-3</v>
      </c>
      <c r="H43">
        <v>0</v>
      </c>
      <c r="I43">
        <v>-3</v>
      </c>
      <c r="J43">
        <v>-3</v>
      </c>
      <c r="K43">
        <v>-12</v>
      </c>
      <c r="L43">
        <v>3</v>
      </c>
      <c r="M43">
        <v>-3</v>
      </c>
      <c r="N43">
        <v>-6</v>
      </c>
      <c r="O43">
        <v>-3</v>
      </c>
      <c r="P43">
        <v>15</v>
      </c>
      <c r="Q43">
        <v>0</v>
      </c>
      <c r="R43">
        <v>3</v>
      </c>
      <c r="S43">
        <v>-6</v>
      </c>
      <c r="T43">
        <v>0</v>
      </c>
      <c r="U43">
        <v>9</v>
      </c>
      <c r="V43">
        <v>15</v>
      </c>
      <c r="W43">
        <v>15</v>
      </c>
      <c r="X43">
        <v>21</v>
      </c>
      <c r="Y43">
        <v>9</v>
      </c>
      <c r="Z43">
        <v>15</v>
      </c>
      <c r="AB43">
        <f t="shared" si="3"/>
        <v>72</v>
      </c>
      <c r="AC43">
        <f t="shared" si="4"/>
        <v>491.47826086956525</v>
      </c>
      <c r="AE43">
        <f t="shared" si="5"/>
        <v>24</v>
      </c>
      <c r="AF43">
        <f t="shared" si="6"/>
        <v>3.4130434782608696</v>
      </c>
      <c r="AG43">
        <f t="shared" si="9"/>
        <v>1</v>
      </c>
      <c r="AH43">
        <f t="shared" si="9"/>
        <v>0</v>
      </c>
      <c r="AI43">
        <f t="shared" si="9"/>
        <v>1</v>
      </c>
      <c r="AJ43">
        <f t="shared" si="9"/>
        <v>1</v>
      </c>
      <c r="AK43">
        <f t="shared" si="9"/>
        <v>1</v>
      </c>
      <c r="AL43">
        <f t="shared" si="9"/>
        <v>1</v>
      </c>
      <c r="AM43">
        <f t="shared" si="9"/>
        <v>0</v>
      </c>
      <c r="AN43">
        <f t="shared" si="9"/>
        <v>9</v>
      </c>
      <c r="AO43">
        <f t="shared" si="9"/>
        <v>25</v>
      </c>
      <c r="AP43">
        <f t="shared" si="9"/>
        <v>4</v>
      </c>
      <c r="AQ43">
        <f t="shared" si="9"/>
        <v>1</v>
      </c>
      <c r="AR43">
        <f t="shared" si="9"/>
        <v>1</v>
      </c>
      <c r="AS43">
        <f t="shared" si="9"/>
        <v>36</v>
      </c>
      <c r="AT43">
        <f t="shared" si="9"/>
        <v>25</v>
      </c>
      <c r="AU43">
        <f t="shared" si="9"/>
        <v>1</v>
      </c>
      <c r="AV43">
        <f t="shared" si="9"/>
        <v>9</v>
      </c>
      <c r="AW43">
        <f t="shared" si="8"/>
        <v>4</v>
      </c>
      <c r="AX43">
        <f t="shared" si="8"/>
        <v>9</v>
      </c>
      <c r="AY43">
        <f t="shared" si="8"/>
        <v>4</v>
      </c>
      <c r="AZ43">
        <f t="shared" si="8"/>
        <v>0</v>
      </c>
      <c r="BA43">
        <f t="shared" si="8"/>
        <v>4</v>
      </c>
      <c r="BB43">
        <f t="shared" si="8"/>
        <v>16</v>
      </c>
      <c r="BC43">
        <f t="shared" si="8"/>
        <v>4</v>
      </c>
    </row>
    <row r="44" spans="2:55" x14ac:dyDescent="0.2">
      <c r="B44" s="177">
        <v>37106</v>
      </c>
      <c r="C44">
        <v>3</v>
      </c>
      <c r="D44">
        <v>12</v>
      </c>
      <c r="E44">
        <v>-6</v>
      </c>
      <c r="F44">
        <v>6</v>
      </c>
      <c r="G44">
        <v>3</v>
      </c>
      <c r="H44">
        <v>0</v>
      </c>
      <c r="I44">
        <v>3</v>
      </c>
      <c r="J44">
        <v>3</v>
      </c>
      <c r="K44">
        <v>-3</v>
      </c>
      <c r="L44">
        <v>-6</v>
      </c>
      <c r="M44">
        <v>-6</v>
      </c>
      <c r="N44">
        <v>-3</v>
      </c>
      <c r="O44">
        <v>-6</v>
      </c>
      <c r="P44">
        <v>3</v>
      </c>
      <c r="Q44">
        <v>-3</v>
      </c>
      <c r="R44">
        <v>9</v>
      </c>
      <c r="S44">
        <v>9</v>
      </c>
      <c r="T44">
        <v>0</v>
      </c>
      <c r="U44">
        <v>6</v>
      </c>
      <c r="V44">
        <v>24</v>
      </c>
      <c r="W44">
        <v>3</v>
      </c>
      <c r="X44">
        <v>15</v>
      </c>
      <c r="Y44">
        <v>3</v>
      </c>
      <c r="Z44">
        <v>0</v>
      </c>
      <c r="AB44">
        <f t="shared" si="3"/>
        <v>69</v>
      </c>
      <c r="AC44">
        <f t="shared" si="4"/>
        <v>723.13043478260875</v>
      </c>
      <c r="AE44">
        <f t="shared" si="5"/>
        <v>24</v>
      </c>
      <c r="AF44">
        <f t="shared" si="6"/>
        <v>5.0217391304347823</v>
      </c>
      <c r="AG44">
        <f t="shared" si="9"/>
        <v>9</v>
      </c>
      <c r="AH44">
        <f t="shared" ref="AH44:AW59" si="11">(D44/3 - E44/3)^2</f>
        <v>36</v>
      </c>
      <c r="AI44">
        <f t="shared" si="11"/>
        <v>16</v>
      </c>
      <c r="AJ44">
        <f t="shared" si="11"/>
        <v>1</v>
      </c>
      <c r="AK44">
        <f t="shared" si="11"/>
        <v>1</v>
      </c>
      <c r="AL44">
        <f t="shared" si="11"/>
        <v>1</v>
      </c>
      <c r="AM44">
        <f t="shared" si="11"/>
        <v>0</v>
      </c>
      <c r="AN44">
        <f t="shared" si="11"/>
        <v>4</v>
      </c>
      <c r="AO44">
        <f t="shared" si="11"/>
        <v>1</v>
      </c>
      <c r="AP44">
        <f t="shared" si="11"/>
        <v>0</v>
      </c>
      <c r="AQ44">
        <f t="shared" si="11"/>
        <v>1</v>
      </c>
      <c r="AR44">
        <f t="shared" si="11"/>
        <v>1</v>
      </c>
      <c r="AS44">
        <f t="shared" si="11"/>
        <v>9</v>
      </c>
      <c r="AT44">
        <f t="shared" si="11"/>
        <v>4</v>
      </c>
      <c r="AU44">
        <f t="shared" si="11"/>
        <v>16</v>
      </c>
      <c r="AV44">
        <f t="shared" si="11"/>
        <v>0</v>
      </c>
      <c r="AW44">
        <f t="shared" si="11"/>
        <v>9</v>
      </c>
      <c r="AX44">
        <f t="shared" si="8"/>
        <v>4</v>
      </c>
      <c r="AY44">
        <f t="shared" si="8"/>
        <v>36</v>
      </c>
      <c r="AZ44">
        <f t="shared" si="8"/>
        <v>49</v>
      </c>
      <c r="BA44">
        <f t="shared" si="8"/>
        <v>16</v>
      </c>
      <c r="BB44">
        <f t="shared" si="8"/>
        <v>16</v>
      </c>
      <c r="BC44">
        <f t="shared" si="8"/>
        <v>1</v>
      </c>
    </row>
    <row r="45" spans="2:55" x14ac:dyDescent="0.2">
      <c r="B45" s="177">
        <v>37107</v>
      </c>
      <c r="C45">
        <v>-3</v>
      </c>
      <c r="D45">
        <v>3</v>
      </c>
      <c r="E45">
        <v>3</v>
      </c>
      <c r="F45">
        <v>-3</v>
      </c>
      <c r="G45">
        <v>0</v>
      </c>
      <c r="H45">
        <v>3</v>
      </c>
      <c r="I45">
        <v>0</v>
      </c>
      <c r="J45">
        <v>15</v>
      </c>
      <c r="K45">
        <v>-3</v>
      </c>
      <c r="L45">
        <v>0</v>
      </c>
      <c r="M45">
        <v>0</v>
      </c>
      <c r="N45">
        <v>-6</v>
      </c>
      <c r="O45">
        <v>-9</v>
      </c>
      <c r="P45">
        <v>-3</v>
      </c>
      <c r="Q45">
        <v>0</v>
      </c>
      <c r="R45">
        <v>-9</v>
      </c>
      <c r="S45">
        <v>6</v>
      </c>
      <c r="T45">
        <v>6</v>
      </c>
      <c r="U45">
        <v>-9</v>
      </c>
      <c r="V45">
        <v>21</v>
      </c>
      <c r="W45">
        <v>3</v>
      </c>
      <c r="X45">
        <v>3</v>
      </c>
      <c r="Y45">
        <v>0</v>
      </c>
      <c r="Z45">
        <v>-3</v>
      </c>
      <c r="AB45">
        <f t="shared" si="3"/>
        <v>15</v>
      </c>
      <c r="AC45">
        <f t="shared" si="4"/>
        <v>876.52173913043498</v>
      </c>
      <c r="AE45">
        <f t="shared" si="5"/>
        <v>24</v>
      </c>
      <c r="AF45">
        <f t="shared" si="6"/>
        <v>6.0869565217391308</v>
      </c>
      <c r="AG45">
        <f t="shared" ref="AG45:AN79" si="12">(C45/3 - D45/3)^2</f>
        <v>4</v>
      </c>
      <c r="AH45">
        <f t="shared" si="11"/>
        <v>0</v>
      </c>
      <c r="AI45">
        <f t="shared" si="11"/>
        <v>4</v>
      </c>
      <c r="AJ45">
        <f t="shared" si="11"/>
        <v>1</v>
      </c>
      <c r="AK45">
        <f t="shared" si="11"/>
        <v>1</v>
      </c>
      <c r="AL45">
        <f t="shared" si="11"/>
        <v>1</v>
      </c>
      <c r="AM45">
        <f t="shared" si="11"/>
        <v>25</v>
      </c>
      <c r="AN45">
        <f t="shared" si="11"/>
        <v>36</v>
      </c>
      <c r="AO45">
        <f t="shared" si="11"/>
        <v>1</v>
      </c>
      <c r="AP45">
        <f t="shared" si="11"/>
        <v>0</v>
      </c>
      <c r="AQ45">
        <f t="shared" si="11"/>
        <v>4</v>
      </c>
      <c r="AR45">
        <f t="shared" si="11"/>
        <v>1</v>
      </c>
      <c r="AS45">
        <f t="shared" si="11"/>
        <v>4</v>
      </c>
      <c r="AT45">
        <f t="shared" si="11"/>
        <v>1</v>
      </c>
      <c r="AU45">
        <f t="shared" si="11"/>
        <v>9</v>
      </c>
      <c r="AV45">
        <f t="shared" si="11"/>
        <v>25</v>
      </c>
      <c r="AW45">
        <f t="shared" si="11"/>
        <v>0</v>
      </c>
      <c r="AX45">
        <f t="shared" si="8"/>
        <v>25</v>
      </c>
      <c r="AY45">
        <f t="shared" si="8"/>
        <v>100</v>
      </c>
      <c r="AZ45">
        <f t="shared" si="8"/>
        <v>36</v>
      </c>
      <c r="BA45">
        <f t="shared" si="8"/>
        <v>0</v>
      </c>
      <c r="BB45">
        <f t="shared" si="8"/>
        <v>1</v>
      </c>
      <c r="BC45">
        <f t="shared" si="8"/>
        <v>1</v>
      </c>
    </row>
    <row r="46" spans="2:55" x14ac:dyDescent="0.2">
      <c r="B46" s="177">
        <v>37108</v>
      </c>
      <c r="C46">
        <v>-12</v>
      </c>
      <c r="D46">
        <v>3</v>
      </c>
      <c r="E46">
        <v>3</v>
      </c>
      <c r="F46">
        <v>-9</v>
      </c>
      <c r="G46">
        <v>-9</v>
      </c>
      <c r="H46">
        <v>0</v>
      </c>
      <c r="I46">
        <v>0</v>
      </c>
      <c r="J46">
        <v>24</v>
      </c>
      <c r="K46">
        <v>9</v>
      </c>
      <c r="L46">
        <v>-6</v>
      </c>
      <c r="M46">
        <v>-6</v>
      </c>
      <c r="N46">
        <v>-9</v>
      </c>
      <c r="O46">
        <v>-6</v>
      </c>
      <c r="P46">
        <v>-3</v>
      </c>
      <c r="Q46">
        <v>0</v>
      </c>
      <c r="R46">
        <v>-3</v>
      </c>
      <c r="S46">
        <v>3</v>
      </c>
      <c r="T46">
        <v>18</v>
      </c>
      <c r="U46">
        <v>3</v>
      </c>
      <c r="V46">
        <v>0</v>
      </c>
      <c r="W46">
        <v>18</v>
      </c>
      <c r="X46">
        <v>51</v>
      </c>
      <c r="Y46">
        <v>12</v>
      </c>
      <c r="Z46">
        <v>12</v>
      </c>
      <c r="AB46">
        <f t="shared" si="3"/>
        <v>93</v>
      </c>
      <c r="AC46">
        <f t="shared" si="4"/>
        <v>1721.739130434783</v>
      </c>
      <c r="AE46">
        <f t="shared" si="5"/>
        <v>24</v>
      </c>
      <c r="AF46" s="183">
        <f t="shared" si="6"/>
        <v>11.956521739130435</v>
      </c>
      <c r="AG46">
        <f t="shared" si="12"/>
        <v>25</v>
      </c>
      <c r="AH46">
        <f t="shared" si="11"/>
        <v>0</v>
      </c>
      <c r="AI46">
        <f t="shared" si="11"/>
        <v>16</v>
      </c>
      <c r="AJ46">
        <f t="shared" si="11"/>
        <v>0</v>
      </c>
      <c r="AK46">
        <f t="shared" si="11"/>
        <v>9</v>
      </c>
      <c r="AL46">
        <f t="shared" si="11"/>
        <v>0</v>
      </c>
      <c r="AM46">
        <f t="shared" si="11"/>
        <v>64</v>
      </c>
      <c r="AN46">
        <f t="shared" si="11"/>
        <v>25</v>
      </c>
      <c r="AO46">
        <f t="shared" si="11"/>
        <v>25</v>
      </c>
      <c r="AP46">
        <f t="shared" si="11"/>
        <v>0</v>
      </c>
      <c r="AQ46">
        <f t="shared" si="11"/>
        <v>1</v>
      </c>
      <c r="AR46">
        <f t="shared" si="11"/>
        <v>1</v>
      </c>
      <c r="AS46">
        <f t="shared" si="11"/>
        <v>1</v>
      </c>
      <c r="AT46">
        <f t="shared" si="11"/>
        <v>1</v>
      </c>
      <c r="AU46">
        <f t="shared" si="11"/>
        <v>1</v>
      </c>
      <c r="AV46">
        <f t="shared" si="11"/>
        <v>4</v>
      </c>
      <c r="AW46">
        <f t="shared" si="11"/>
        <v>25</v>
      </c>
      <c r="AX46">
        <f t="shared" si="8"/>
        <v>25</v>
      </c>
      <c r="AY46">
        <f t="shared" si="8"/>
        <v>1</v>
      </c>
      <c r="AZ46">
        <f t="shared" si="8"/>
        <v>36</v>
      </c>
      <c r="BA46">
        <f t="shared" si="8"/>
        <v>121</v>
      </c>
      <c r="BB46">
        <f t="shared" si="8"/>
        <v>169</v>
      </c>
      <c r="BC46">
        <f t="shared" si="8"/>
        <v>0</v>
      </c>
    </row>
    <row r="47" spans="2:55" x14ac:dyDescent="0.2">
      <c r="B47" s="177">
        <v>37109</v>
      </c>
      <c r="C47">
        <v>3</v>
      </c>
      <c r="D47">
        <v>15</v>
      </c>
      <c r="E47">
        <v>15</v>
      </c>
      <c r="F47">
        <v>21</v>
      </c>
      <c r="G47">
        <v>6</v>
      </c>
      <c r="H47">
        <v>6</v>
      </c>
      <c r="I47">
        <v>-3</v>
      </c>
      <c r="J47">
        <v>24</v>
      </c>
      <c r="K47">
        <v>9</v>
      </c>
      <c r="L47">
        <v>9</v>
      </c>
      <c r="M47">
        <v>9</v>
      </c>
      <c r="N47">
        <v>0</v>
      </c>
      <c r="O47">
        <v>0</v>
      </c>
      <c r="P47">
        <v>6</v>
      </c>
      <c r="Q47">
        <v>27</v>
      </c>
      <c r="R47">
        <v>0</v>
      </c>
      <c r="S47">
        <v>3</v>
      </c>
      <c r="T47">
        <v>3</v>
      </c>
      <c r="U47">
        <v>3</v>
      </c>
      <c r="V47">
        <v>3</v>
      </c>
      <c r="W47">
        <v>-6</v>
      </c>
      <c r="X47">
        <v>0</v>
      </c>
      <c r="Y47">
        <v>6</v>
      </c>
      <c r="Z47">
        <v>3</v>
      </c>
      <c r="AB47">
        <f t="shared" si="3"/>
        <v>162</v>
      </c>
      <c r="AC47">
        <f t="shared" si="4"/>
        <v>1008.0000000000002</v>
      </c>
      <c r="AE47">
        <f t="shared" si="5"/>
        <v>24</v>
      </c>
      <c r="AF47">
        <f t="shared" si="6"/>
        <v>7</v>
      </c>
      <c r="AG47">
        <f t="shared" si="12"/>
        <v>16</v>
      </c>
      <c r="AH47">
        <f t="shared" si="11"/>
        <v>0</v>
      </c>
      <c r="AI47">
        <f t="shared" si="11"/>
        <v>4</v>
      </c>
      <c r="AJ47">
        <f t="shared" si="11"/>
        <v>25</v>
      </c>
      <c r="AK47">
        <f t="shared" si="11"/>
        <v>0</v>
      </c>
      <c r="AL47">
        <f t="shared" si="11"/>
        <v>9</v>
      </c>
      <c r="AM47">
        <f t="shared" si="11"/>
        <v>81</v>
      </c>
      <c r="AN47">
        <f t="shared" si="11"/>
        <v>25</v>
      </c>
      <c r="AO47">
        <f t="shared" si="11"/>
        <v>0</v>
      </c>
      <c r="AP47">
        <f t="shared" si="11"/>
        <v>0</v>
      </c>
      <c r="AQ47">
        <f t="shared" si="11"/>
        <v>9</v>
      </c>
      <c r="AR47">
        <f t="shared" si="11"/>
        <v>0</v>
      </c>
      <c r="AS47">
        <f t="shared" si="11"/>
        <v>4</v>
      </c>
      <c r="AT47">
        <f t="shared" si="11"/>
        <v>49</v>
      </c>
      <c r="AU47">
        <f t="shared" si="11"/>
        <v>81</v>
      </c>
      <c r="AV47">
        <f t="shared" si="11"/>
        <v>1</v>
      </c>
      <c r="AW47">
        <f t="shared" si="11"/>
        <v>0</v>
      </c>
      <c r="AX47">
        <f t="shared" si="8"/>
        <v>0</v>
      </c>
      <c r="AY47">
        <f t="shared" si="8"/>
        <v>0</v>
      </c>
      <c r="AZ47">
        <f t="shared" si="8"/>
        <v>9</v>
      </c>
      <c r="BA47">
        <f t="shared" si="8"/>
        <v>4</v>
      </c>
      <c r="BB47">
        <f t="shared" si="8"/>
        <v>4</v>
      </c>
      <c r="BC47">
        <f t="shared" si="8"/>
        <v>1</v>
      </c>
    </row>
    <row r="48" spans="2:55" x14ac:dyDescent="0.2">
      <c r="B48" s="177">
        <v>37110</v>
      </c>
      <c r="C48">
        <v>-3</v>
      </c>
      <c r="D48">
        <v>6</v>
      </c>
      <c r="E48">
        <v>9</v>
      </c>
      <c r="F48">
        <v>3</v>
      </c>
      <c r="G48">
        <v>0</v>
      </c>
      <c r="H48">
        <v>6</v>
      </c>
      <c r="I48">
        <v>-6</v>
      </c>
      <c r="J48">
        <v>12</v>
      </c>
      <c r="K48">
        <v>-3</v>
      </c>
      <c r="L48">
        <v>3</v>
      </c>
      <c r="M48">
        <v>-3</v>
      </c>
      <c r="N48">
        <v>-9</v>
      </c>
      <c r="O48">
        <v>-6</v>
      </c>
      <c r="P48">
        <v>-6</v>
      </c>
      <c r="Q48">
        <v>0</v>
      </c>
      <c r="R48">
        <v>-3</v>
      </c>
      <c r="S48">
        <v>3</v>
      </c>
      <c r="T48">
        <v>0</v>
      </c>
      <c r="U48">
        <v>0</v>
      </c>
      <c r="V48">
        <v>6</v>
      </c>
      <c r="W48">
        <v>3</v>
      </c>
      <c r="X48">
        <v>0</v>
      </c>
      <c r="Y48">
        <v>6</v>
      </c>
      <c r="Z48">
        <v>18</v>
      </c>
      <c r="AB48">
        <f t="shared" si="3"/>
        <v>36</v>
      </c>
      <c r="AC48">
        <f t="shared" si="4"/>
        <v>453.91304347826093</v>
      </c>
      <c r="AE48">
        <f t="shared" si="5"/>
        <v>24</v>
      </c>
      <c r="AF48">
        <f t="shared" si="6"/>
        <v>3.152173913043478</v>
      </c>
      <c r="AG48">
        <f t="shared" si="12"/>
        <v>9</v>
      </c>
      <c r="AH48">
        <f t="shared" si="11"/>
        <v>1</v>
      </c>
      <c r="AI48">
        <f t="shared" si="11"/>
        <v>4</v>
      </c>
      <c r="AJ48">
        <f t="shared" si="11"/>
        <v>1</v>
      </c>
      <c r="AK48">
        <f t="shared" si="11"/>
        <v>4</v>
      </c>
      <c r="AL48">
        <f t="shared" si="11"/>
        <v>16</v>
      </c>
      <c r="AM48">
        <f t="shared" si="11"/>
        <v>36</v>
      </c>
      <c r="AN48">
        <f t="shared" si="11"/>
        <v>25</v>
      </c>
      <c r="AO48">
        <f t="shared" si="11"/>
        <v>4</v>
      </c>
      <c r="AP48">
        <f t="shared" si="11"/>
        <v>4</v>
      </c>
      <c r="AQ48">
        <f t="shared" si="11"/>
        <v>4</v>
      </c>
      <c r="AR48">
        <f t="shared" si="11"/>
        <v>1</v>
      </c>
      <c r="AS48">
        <f t="shared" si="11"/>
        <v>0</v>
      </c>
      <c r="AT48">
        <f t="shared" si="11"/>
        <v>4</v>
      </c>
      <c r="AU48">
        <f t="shared" si="11"/>
        <v>1</v>
      </c>
      <c r="AV48">
        <f t="shared" si="11"/>
        <v>4</v>
      </c>
      <c r="AW48">
        <f t="shared" si="11"/>
        <v>1</v>
      </c>
      <c r="AX48">
        <f t="shared" si="8"/>
        <v>0</v>
      </c>
      <c r="AY48">
        <f t="shared" si="8"/>
        <v>4</v>
      </c>
      <c r="AZ48">
        <f t="shared" si="8"/>
        <v>1</v>
      </c>
      <c r="BA48">
        <f t="shared" si="8"/>
        <v>1</v>
      </c>
      <c r="BB48">
        <f t="shared" si="8"/>
        <v>4</v>
      </c>
      <c r="BC48">
        <f t="shared" si="8"/>
        <v>16</v>
      </c>
    </row>
    <row r="49" spans="2:55" x14ac:dyDescent="0.2">
      <c r="B49" s="177">
        <v>37111</v>
      </c>
      <c r="C49">
        <v>-18</v>
      </c>
      <c r="D49">
        <v>3</v>
      </c>
      <c r="E49">
        <v>0</v>
      </c>
      <c r="F49">
        <v>0</v>
      </c>
      <c r="G49">
        <v>0</v>
      </c>
      <c r="H49">
        <v>0</v>
      </c>
      <c r="I49">
        <v>0</v>
      </c>
      <c r="J49">
        <v>6</v>
      </c>
      <c r="K49">
        <v>-6</v>
      </c>
      <c r="L49">
        <v>-12</v>
      </c>
      <c r="M49">
        <v>3</v>
      </c>
      <c r="N49">
        <v>-9</v>
      </c>
      <c r="O49">
        <v>-3</v>
      </c>
      <c r="P49">
        <v>0</v>
      </c>
      <c r="Q49">
        <v>-3</v>
      </c>
      <c r="R49">
        <v>-3</v>
      </c>
      <c r="S49">
        <v>0</v>
      </c>
      <c r="T49">
        <v>3</v>
      </c>
      <c r="U49">
        <v>3</v>
      </c>
      <c r="V49">
        <v>3</v>
      </c>
      <c r="W49">
        <v>-3</v>
      </c>
      <c r="X49">
        <v>0</v>
      </c>
      <c r="Y49">
        <v>6</v>
      </c>
      <c r="Z49">
        <v>9</v>
      </c>
      <c r="AB49">
        <f t="shared" si="3"/>
        <v>-21</v>
      </c>
      <c r="AC49">
        <f t="shared" si="4"/>
        <v>416.34782608695656</v>
      </c>
      <c r="AE49">
        <f t="shared" si="5"/>
        <v>24</v>
      </c>
      <c r="AF49">
        <f t="shared" si="6"/>
        <v>2.8913043478260869</v>
      </c>
      <c r="AG49">
        <f t="shared" si="12"/>
        <v>49</v>
      </c>
      <c r="AH49">
        <f t="shared" si="11"/>
        <v>1</v>
      </c>
      <c r="AI49">
        <f t="shared" si="11"/>
        <v>0</v>
      </c>
      <c r="AJ49">
        <f t="shared" si="11"/>
        <v>0</v>
      </c>
      <c r="AK49">
        <f t="shared" si="11"/>
        <v>0</v>
      </c>
      <c r="AL49">
        <f t="shared" si="11"/>
        <v>0</v>
      </c>
      <c r="AM49">
        <f t="shared" si="11"/>
        <v>4</v>
      </c>
      <c r="AN49">
        <f t="shared" si="11"/>
        <v>16</v>
      </c>
      <c r="AO49">
        <f t="shared" si="11"/>
        <v>4</v>
      </c>
      <c r="AP49">
        <f t="shared" si="11"/>
        <v>25</v>
      </c>
      <c r="AQ49">
        <f t="shared" si="11"/>
        <v>16</v>
      </c>
      <c r="AR49">
        <f t="shared" si="11"/>
        <v>4</v>
      </c>
      <c r="AS49">
        <f t="shared" si="11"/>
        <v>1</v>
      </c>
      <c r="AT49">
        <f t="shared" si="11"/>
        <v>1</v>
      </c>
      <c r="AU49">
        <f t="shared" si="11"/>
        <v>0</v>
      </c>
      <c r="AV49">
        <f t="shared" si="11"/>
        <v>1</v>
      </c>
      <c r="AW49">
        <f t="shared" si="11"/>
        <v>1</v>
      </c>
      <c r="AX49">
        <f t="shared" si="8"/>
        <v>0</v>
      </c>
      <c r="AY49">
        <f t="shared" si="8"/>
        <v>0</v>
      </c>
      <c r="AZ49">
        <f t="shared" si="8"/>
        <v>4</v>
      </c>
      <c r="BA49">
        <f t="shared" si="8"/>
        <v>1</v>
      </c>
      <c r="BB49">
        <f t="shared" ref="AX49:BC79" si="13">(X49/3 - Y49/3)^2</f>
        <v>4</v>
      </c>
      <c r="BC49">
        <f t="shared" si="13"/>
        <v>1</v>
      </c>
    </row>
    <row r="50" spans="2:55" x14ac:dyDescent="0.2">
      <c r="B50" s="177">
        <v>37112</v>
      </c>
      <c r="C50">
        <v>-6</v>
      </c>
      <c r="D50">
        <v>-12</v>
      </c>
      <c r="E50">
        <v>6</v>
      </c>
      <c r="F50">
        <v>6</v>
      </c>
      <c r="G50">
        <v>-6</v>
      </c>
      <c r="H50">
        <v>0</v>
      </c>
      <c r="I50">
        <v>6</v>
      </c>
      <c r="J50">
        <v>9</v>
      </c>
      <c r="K50">
        <v>-18</v>
      </c>
      <c r="L50">
        <v>-3</v>
      </c>
      <c r="M50">
        <v>-6</v>
      </c>
      <c r="N50">
        <v>-6</v>
      </c>
      <c r="O50">
        <v>0</v>
      </c>
      <c r="P50">
        <v>3</v>
      </c>
      <c r="Q50">
        <v>9</v>
      </c>
      <c r="R50">
        <v>0</v>
      </c>
      <c r="S50">
        <v>6</v>
      </c>
      <c r="T50">
        <v>-3</v>
      </c>
      <c r="U50">
        <v>6</v>
      </c>
      <c r="V50">
        <v>3</v>
      </c>
      <c r="W50">
        <v>9</v>
      </c>
      <c r="X50">
        <v>-6</v>
      </c>
      <c r="Y50">
        <v>-3</v>
      </c>
      <c r="Z50">
        <v>0</v>
      </c>
      <c r="AB50">
        <f t="shared" si="3"/>
        <v>-6</v>
      </c>
      <c r="AC50">
        <f t="shared" si="4"/>
        <v>763.82608695652175</v>
      </c>
      <c r="AE50">
        <f t="shared" si="5"/>
        <v>24</v>
      </c>
      <c r="AF50">
        <f t="shared" si="6"/>
        <v>5.3043478260869561</v>
      </c>
      <c r="AG50">
        <f t="shared" si="12"/>
        <v>4</v>
      </c>
      <c r="AH50">
        <f t="shared" si="11"/>
        <v>36</v>
      </c>
      <c r="AI50">
        <f t="shared" si="11"/>
        <v>0</v>
      </c>
      <c r="AJ50">
        <f t="shared" si="11"/>
        <v>16</v>
      </c>
      <c r="AK50">
        <f t="shared" si="11"/>
        <v>4</v>
      </c>
      <c r="AL50">
        <f t="shared" si="11"/>
        <v>4</v>
      </c>
      <c r="AM50">
        <f t="shared" si="11"/>
        <v>1</v>
      </c>
      <c r="AN50">
        <f t="shared" si="11"/>
        <v>81</v>
      </c>
      <c r="AO50">
        <f t="shared" si="11"/>
        <v>25</v>
      </c>
      <c r="AP50">
        <f t="shared" si="11"/>
        <v>1</v>
      </c>
      <c r="AQ50">
        <f t="shared" si="11"/>
        <v>0</v>
      </c>
      <c r="AR50">
        <f t="shared" si="11"/>
        <v>4</v>
      </c>
      <c r="AS50">
        <f t="shared" si="11"/>
        <v>1</v>
      </c>
      <c r="AT50">
        <f t="shared" si="11"/>
        <v>4</v>
      </c>
      <c r="AU50">
        <f t="shared" si="11"/>
        <v>9</v>
      </c>
      <c r="AV50">
        <f t="shared" si="11"/>
        <v>4</v>
      </c>
      <c r="AW50">
        <f t="shared" si="11"/>
        <v>9</v>
      </c>
      <c r="AX50">
        <f t="shared" si="13"/>
        <v>9</v>
      </c>
      <c r="AY50">
        <f t="shared" si="13"/>
        <v>1</v>
      </c>
      <c r="AZ50">
        <f t="shared" si="13"/>
        <v>4</v>
      </c>
      <c r="BA50">
        <f t="shared" si="13"/>
        <v>25</v>
      </c>
      <c r="BB50">
        <f t="shared" si="13"/>
        <v>1</v>
      </c>
      <c r="BC50">
        <f t="shared" si="13"/>
        <v>1</v>
      </c>
    </row>
    <row r="51" spans="2:55" x14ac:dyDescent="0.2">
      <c r="B51" s="177">
        <v>37113</v>
      </c>
      <c r="C51">
        <v>0</v>
      </c>
      <c r="D51">
        <v>-6</v>
      </c>
      <c r="E51">
        <v>-6</v>
      </c>
      <c r="F51">
        <v>-6</v>
      </c>
      <c r="G51">
        <v>9</v>
      </c>
      <c r="H51">
        <v>0</v>
      </c>
      <c r="I51">
        <v>0</v>
      </c>
      <c r="J51">
        <v>-3</v>
      </c>
      <c r="K51">
        <v>3</v>
      </c>
      <c r="L51">
        <v>-3</v>
      </c>
      <c r="M51">
        <v>0</v>
      </c>
      <c r="N51">
        <v>0</v>
      </c>
      <c r="O51">
        <v>12</v>
      </c>
      <c r="P51">
        <v>6</v>
      </c>
      <c r="Q51">
        <v>6</v>
      </c>
      <c r="R51">
        <v>15</v>
      </c>
      <c r="S51">
        <v>3</v>
      </c>
      <c r="T51">
        <v>3</v>
      </c>
      <c r="U51">
        <v>6</v>
      </c>
      <c r="V51">
        <v>18</v>
      </c>
      <c r="W51">
        <v>15</v>
      </c>
      <c r="X51">
        <v>6</v>
      </c>
      <c r="Y51">
        <v>6</v>
      </c>
      <c r="Z51">
        <v>-3</v>
      </c>
      <c r="AB51">
        <f t="shared" si="3"/>
        <v>81</v>
      </c>
      <c r="AC51">
        <f t="shared" si="4"/>
        <v>403.82608695652181</v>
      </c>
      <c r="AE51">
        <f t="shared" si="5"/>
        <v>24</v>
      </c>
      <c r="AF51">
        <f t="shared" si="6"/>
        <v>2.8043478260869565</v>
      </c>
      <c r="AG51">
        <f t="shared" si="12"/>
        <v>4</v>
      </c>
      <c r="AH51">
        <f t="shared" si="11"/>
        <v>0</v>
      </c>
      <c r="AI51">
        <f t="shared" si="11"/>
        <v>0</v>
      </c>
      <c r="AJ51">
        <f t="shared" si="11"/>
        <v>25</v>
      </c>
      <c r="AK51">
        <f t="shared" si="11"/>
        <v>9</v>
      </c>
      <c r="AL51">
        <f t="shared" si="11"/>
        <v>0</v>
      </c>
      <c r="AM51">
        <f t="shared" si="11"/>
        <v>1</v>
      </c>
      <c r="AN51">
        <f t="shared" si="11"/>
        <v>4</v>
      </c>
      <c r="AO51">
        <f t="shared" si="11"/>
        <v>4</v>
      </c>
      <c r="AP51">
        <f t="shared" si="11"/>
        <v>1</v>
      </c>
      <c r="AQ51">
        <f t="shared" si="11"/>
        <v>0</v>
      </c>
      <c r="AR51">
        <f t="shared" si="11"/>
        <v>16</v>
      </c>
      <c r="AS51">
        <f t="shared" si="11"/>
        <v>4</v>
      </c>
      <c r="AT51">
        <f t="shared" si="11"/>
        <v>0</v>
      </c>
      <c r="AU51">
        <f t="shared" si="11"/>
        <v>9</v>
      </c>
      <c r="AV51">
        <f t="shared" si="11"/>
        <v>16</v>
      </c>
      <c r="AW51">
        <f t="shared" si="11"/>
        <v>0</v>
      </c>
      <c r="AX51">
        <f t="shared" si="13"/>
        <v>1</v>
      </c>
      <c r="AY51">
        <f t="shared" si="13"/>
        <v>16</v>
      </c>
      <c r="AZ51">
        <f t="shared" si="13"/>
        <v>1</v>
      </c>
      <c r="BA51">
        <f t="shared" si="13"/>
        <v>9</v>
      </c>
      <c r="BB51">
        <f t="shared" si="13"/>
        <v>0</v>
      </c>
      <c r="BC51">
        <f t="shared" si="13"/>
        <v>9</v>
      </c>
    </row>
    <row r="52" spans="2:55" x14ac:dyDescent="0.2">
      <c r="B52" s="177">
        <v>37114</v>
      </c>
      <c r="C52">
        <v>3</v>
      </c>
      <c r="D52">
        <v>9</v>
      </c>
      <c r="E52">
        <v>18</v>
      </c>
      <c r="F52">
        <v>0</v>
      </c>
      <c r="G52">
        <v>6</v>
      </c>
      <c r="H52">
        <v>9</v>
      </c>
      <c r="I52">
        <v>15</v>
      </c>
      <c r="J52">
        <v>33</v>
      </c>
      <c r="K52">
        <v>27</v>
      </c>
      <c r="L52">
        <v>15</v>
      </c>
      <c r="M52">
        <v>21</v>
      </c>
      <c r="N52">
        <v>3</v>
      </c>
      <c r="O52">
        <v>12</v>
      </c>
      <c r="P52">
        <v>15</v>
      </c>
      <c r="Q52">
        <v>9</v>
      </c>
      <c r="R52">
        <v>-3</v>
      </c>
      <c r="S52">
        <v>63</v>
      </c>
      <c r="T52">
        <v>30</v>
      </c>
      <c r="U52">
        <v>36</v>
      </c>
      <c r="V52">
        <v>27</v>
      </c>
      <c r="W52">
        <v>21</v>
      </c>
      <c r="X52">
        <v>18</v>
      </c>
      <c r="Y52">
        <v>-9</v>
      </c>
      <c r="Z52">
        <v>9</v>
      </c>
      <c r="AB52">
        <f t="shared" si="3"/>
        <v>387</v>
      </c>
      <c r="AC52">
        <f t="shared" si="4"/>
        <v>2892.521739130435</v>
      </c>
      <c r="AE52">
        <f t="shared" si="5"/>
        <v>24</v>
      </c>
      <c r="AF52">
        <f t="shared" si="6"/>
        <v>20.086956521739129</v>
      </c>
      <c r="AG52">
        <f t="shared" si="12"/>
        <v>4</v>
      </c>
      <c r="AH52">
        <f t="shared" si="11"/>
        <v>9</v>
      </c>
      <c r="AI52">
        <f t="shared" si="11"/>
        <v>36</v>
      </c>
      <c r="AJ52">
        <f t="shared" si="11"/>
        <v>4</v>
      </c>
      <c r="AK52">
        <f t="shared" si="11"/>
        <v>1</v>
      </c>
      <c r="AL52">
        <f t="shared" si="11"/>
        <v>4</v>
      </c>
      <c r="AM52">
        <f t="shared" si="11"/>
        <v>36</v>
      </c>
      <c r="AN52">
        <f t="shared" si="11"/>
        <v>4</v>
      </c>
      <c r="AO52">
        <f t="shared" si="11"/>
        <v>16</v>
      </c>
      <c r="AP52">
        <f t="shared" si="11"/>
        <v>4</v>
      </c>
      <c r="AQ52">
        <f t="shared" si="11"/>
        <v>36</v>
      </c>
      <c r="AR52">
        <f t="shared" si="11"/>
        <v>9</v>
      </c>
      <c r="AS52">
        <f t="shared" si="11"/>
        <v>1</v>
      </c>
      <c r="AT52">
        <f t="shared" si="11"/>
        <v>4</v>
      </c>
      <c r="AU52">
        <f t="shared" si="11"/>
        <v>16</v>
      </c>
      <c r="AV52">
        <f t="shared" si="11"/>
        <v>484</v>
      </c>
      <c r="AW52">
        <f t="shared" si="11"/>
        <v>121</v>
      </c>
      <c r="AX52">
        <f t="shared" si="13"/>
        <v>4</v>
      </c>
      <c r="AY52">
        <f t="shared" si="13"/>
        <v>9</v>
      </c>
      <c r="AZ52">
        <f t="shared" si="13"/>
        <v>4</v>
      </c>
      <c r="BA52">
        <f t="shared" si="13"/>
        <v>1</v>
      </c>
      <c r="BB52">
        <f t="shared" si="13"/>
        <v>81</v>
      </c>
      <c r="BC52">
        <f t="shared" si="13"/>
        <v>36</v>
      </c>
    </row>
    <row r="53" spans="2:55" x14ac:dyDescent="0.2">
      <c r="B53" s="177">
        <v>37115</v>
      </c>
      <c r="C53">
        <v>-9</v>
      </c>
      <c r="D53">
        <v>-18</v>
      </c>
      <c r="E53">
        <v>-6</v>
      </c>
      <c r="F53">
        <v>6</v>
      </c>
      <c r="G53">
        <v>3</v>
      </c>
      <c r="H53">
        <v>-9</v>
      </c>
      <c r="I53">
        <v>0</v>
      </c>
      <c r="J53">
        <v>0</v>
      </c>
      <c r="K53">
        <v>0</v>
      </c>
      <c r="L53">
        <v>6</v>
      </c>
      <c r="M53">
        <v>6</v>
      </c>
      <c r="N53">
        <v>12</v>
      </c>
      <c r="O53">
        <v>15</v>
      </c>
      <c r="P53">
        <v>3</v>
      </c>
      <c r="Q53">
        <v>0</v>
      </c>
      <c r="R53">
        <v>21</v>
      </c>
      <c r="S53">
        <v>18</v>
      </c>
      <c r="T53">
        <v>27</v>
      </c>
      <c r="U53">
        <v>15</v>
      </c>
      <c r="V53">
        <v>18</v>
      </c>
      <c r="W53">
        <v>9</v>
      </c>
      <c r="X53">
        <v>0</v>
      </c>
      <c r="Y53">
        <v>0</v>
      </c>
      <c r="Z53">
        <v>0</v>
      </c>
      <c r="AB53">
        <f t="shared" si="3"/>
        <v>117</v>
      </c>
      <c r="AC53">
        <f t="shared" si="4"/>
        <v>585.39130434782612</v>
      </c>
      <c r="AE53">
        <f t="shared" si="5"/>
        <v>24</v>
      </c>
      <c r="AF53">
        <f t="shared" si="6"/>
        <v>4.0652173913043477</v>
      </c>
      <c r="AG53">
        <f t="shared" si="12"/>
        <v>9</v>
      </c>
      <c r="AH53">
        <f t="shared" si="11"/>
        <v>16</v>
      </c>
      <c r="AI53">
        <f t="shared" si="11"/>
        <v>16</v>
      </c>
      <c r="AJ53">
        <f t="shared" si="11"/>
        <v>1</v>
      </c>
      <c r="AK53">
        <f t="shared" si="11"/>
        <v>16</v>
      </c>
      <c r="AL53">
        <f t="shared" si="11"/>
        <v>9</v>
      </c>
      <c r="AM53">
        <f t="shared" si="11"/>
        <v>0</v>
      </c>
      <c r="AN53">
        <f t="shared" si="11"/>
        <v>0</v>
      </c>
      <c r="AO53">
        <f t="shared" si="11"/>
        <v>4</v>
      </c>
      <c r="AP53">
        <f t="shared" si="11"/>
        <v>0</v>
      </c>
      <c r="AQ53">
        <f t="shared" si="11"/>
        <v>4</v>
      </c>
      <c r="AR53">
        <f t="shared" si="11"/>
        <v>1</v>
      </c>
      <c r="AS53">
        <f t="shared" si="11"/>
        <v>16</v>
      </c>
      <c r="AT53">
        <f t="shared" si="11"/>
        <v>1</v>
      </c>
      <c r="AU53">
        <f t="shared" si="11"/>
        <v>49</v>
      </c>
      <c r="AV53">
        <f t="shared" si="11"/>
        <v>1</v>
      </c>
      <c r="AW53">
        <f t="shared" si="11"/>
        <v>9</v>
      </c>
      <c r="AX53">
        <f t="shared" si="13"/>
        <v>16</v>
      </c>
      <c r="AY53">
        <f t="shared" si="13"/>
        <v>1</v>
      </c>
      <c r="AZ53">
        <f t="shared" si="13"/>
        <v>9</v>
      </c>
      <c r="BA53">
        <f t="shared" si="13"/>
        <v>9</v>
      </c>
      <c r="BB53">
        <f t="shared" si="13"/>
        <v>0</v>
      </c>
      <c r="BC53">
        <f t="shared" si="13"/>
        <v>0</v>
      </c>
    </row>
    <row r="54" spans="2:55" x14ac:dyDescent="0.2">
      <c r="B54" s="177">
        <v>37116</v>
      </c>
      <c r="C54">
        <v>-12</v>
      </c>
      <c r="D54">
        <v>6</v>
      </c>
      <c r="E54">
        <v>18</v>
      </c>
      <c r="F54">
        <v>12</v>
      </c>
      <c r="G54">
        <v>24</v>
      </c>
      <c r="H54">
        <v>9</v>
      </c>
      <c r="I54">
        <v>3</v>
      </c>
      <c r="J54">
        <v>12</v>
      </c>
      <c r="K54">
        <v>6</v>
      </c>
      <c r="L54">
        <v>3</v>
      </c>
      <c r="M54">
        <v>0</v>
      </c>
      <c r="N54">
        <v>15</v>
      </c>
      <c r="O54">
        <v>3</v>
      </c>
      <c r="P54">
        <v>0</v>
      </c>
      <c r="Q54">
        <v>0</v>
      </c>
      <c r="R54">
        <v>9</v>
      </c>
      <c r="S54">
        <v>0</v>
      </c>
      <c r="T54">
        <v>27</v>
      </c>
      <c r="U54">
        <v>15</v>
      </c>
      <c r="V54">
        <v>6</v>
      </c>
      <c r="W54">
        <v>9</v>
      </c>
      <c r="X54">
        <v>6</v>
      </c>
      <c r="Y54">
        <v>24</v>
      </c>
      <c r="Z54">
        <v>45</v>
      </c>
      <c r="AB54">
        <f t="shared" si="3"/>
        <v>240</v>
      </c>
      <c r="AC54">
        <f t="shared" si="4"/>
        <v>1155.130434782609</v>
      </c>
      <c r="AE54">
        <f t="shared" si="5"/>
        <v>24</v>
      </c>
      <c r="AF54">
        <f t="shared" si="6"/>
        <v>8.0217391304347831</v>
      </c>
      <c r="AG54">
        <f t="shared" si="12"/>
        <v>36</v>
      </c>
      <c r="AH54">
        <f t="shared" si="11"/>
        <v>16</v>
      </c>
      <c r="AI54">
        <f t="shared" si="11"/>
        <v>4</v>
      </c>
      <c r="AJ54">
        <f t="shared" si="11"/>
        <v>16</v>
      </c>
      <c r="AK54">
        <f t="shared" si="11"/>
        <v>25</v>
      </c>
      <c r="AL54">
        <f t="shared" si="11"/>
        <v>4</v>
      </c>
      <c r="AM54">
        <f t="shared" si="11"/>
        <v>9</v>
      </c>
      <c r="AN54">
        <f t="shared" si="11"/>
        <v>4</v>
      </c>
      <c r="AO54">
        <f t="shared" si="11"/>
        <v>1</v>
      </c>
      <c r="AP54">
        <f t="shared" si="11"/>
        <v>1</v>
      </c>
      <c r="AQ54">
        <f t="shared" si="11"/>
        <v>25</v>
      </c>
      <c r="AR54">
        <f t="shared" si="11"/>
        <v>16</v>
      </c>
      <c r="AS54">
        <f t="shared" si="11"/>
        <v>1</v>
      </c>
      <c r="AT54">
        <f t="shared" si="11"/>
        <v>0</v>
      </c>
      <c r="AU54">
        <f t="shared" si="11"/>
        <v>9</v>
      </c>
      <c r="AV54">
        <f t="shared" si="11"/>
        <v>9</v>
      </c>
      <c r="AW54">
        <f t="shared" si="11"/>
        <v>81</v>
      </c>
      <c r="AX54">
        <f t="shared" si="13"/>
        <v>16</v>
      </c>
      <c r="AY54">
        <f t="shared" si="13"/>
        <v>9</v>
      </c>
      <c r="AZ54">
        <f t="shared" si="13"/>
        <v>1</v>
      </c>
      <c r="BA54">
        <f t="shared" si="13"/>
        <v>1</v>
      </c>
      <c r="BB54">
        <f t="shared" si="13"/>
        <v>36</v>
      </c>
      <c r="BC54">
        <f t="shared" si="13"/>
        <v>49</v>
      </c>
    </row>
    <row r="55" spans="2:55" x14ac:dyDescent="0.2">
      <c r="B55" s="177">
        <v>37117</v>
      </c>
      <c r="C55">
        <v>0</v>
      </c>
      <c r="D55">
        <v>12</v>
      </c>
      <c r="E55">
        <v>3</v>
      </c>
      <c r="F55">
        <v>9</v>
      </c>
      <c r="G55">
        <v>6</v>
      </c>
      <c r="H55">
        <v>-3</v>
      </c>
      <c r="I55">
        <v>-3</v>
      </c>
      <c r="J55">
        <v>27</v>
      </c>
      <c r="K55">
        <v>21</v>
      </c>
      <c r="L55">
        <v>21</v>
      </c>
      <c r="M55">
        <v>24</v>
      </c>
      <c r="N55">
        <v>12</v>
      </c>
      <c r="O55">
        <v>18</v>
      </c>
      <c r="P55">
        <v>33</v>
      </c>
      <c r="Q55">
        <v>39</v>
      </c>
      <c r="R55">
        <v>102</v>
      </c>
      <c r="S55">
        <v>96</v>
      </c>
      <c r="T55">
        <v>213</v>
      </c>
      <c r="U55">
        <v>201</v>
      </c>
      <c r="V55">
        <v>126</v>
      </c>
      <c r="W55">
        <v>48</v>
      </c>
      <c r="X55">
        <v>21</v>
      </c>
      <c r="Y55">
        <v>12</v>
      </c>
      <c r="Z55">
        <v>12</v>
      </c>
      <c r="AB55">
        <f t="shared" si="3"/>
        <v>1050</v>
      </c>
      <c r="AC55">
        <f t="shared" si="4"/>
        <v>11163.13043478261</v>
      </c>
      <c r="AE55">
        <f t="shared" si="5"/>
        <v>24</v>
      </c>
      <c r="AF55">
        <f t="shared" si="6"/>
        <v>77.521739130434781</v>
      </c>
      <c r="AG55">
        <f t="shared" si="12"/>
        <v>16</v>
      </c>
      <c r="AH55">
        <f t="shared" si="11"/>
        <v>9</v>
      </c>
      <c r="AI55">
        <f t="shared" si="11"/>
        <v>4</v>
      </c>
      <c r="AJ55">
        <f t="shared" si="11"/>
        <v>1</v>
      </c>
      <c r="AK55">
        <f t="shared" si="11"/>
        <v>9</v>
      </c>
      <c r="AL55">
        <f t="shared" si="11"/>
        <v>0</v>
      </c>
      <c r="AM55">
        <f t="shared" si="11"/>
        <v>100</v>
      </c>
      <c r="AN55">
        <f t="shared" si="11"/>
        <v>4</v>
      </c>
      <c r="AO55">
        <f t="shared" si="11"/>
        <v>0</v>
      </c>
      <c r="AP55">
        <f t="shared" si="11"/>
        <v>1</v>
      </c>
      <c r="AQ55">
        <f t="shared" si="11"/>
        <v>16</v>
      </c>
      <c r="AR55">
        <f t="shared" si="11"/>
        <v>4</v>
      </c>
      <c r="AS55">
        <f t="shared" si="11"/>
        <v>25</v>
      </c>
      <c r="AT55">
        <f t="shared" si="11"/>
        <v>4</v>
      </c>
      <c r="AU55">
        <f t="shared" si="11"/>
        <v>441</v>
      </c>
      <c r="AV55">
        <f t="shared" si="11"/>
        <v>4</v>
      </c>
      <c r="AW55">
        <f t="shared" si="11"/>
        <v>1521</v>
      </c>
      <c r="AX55">
        <f t="shared" si="13"/>
        <v>16</v>
      </c>
      <c r="AY55">
        <f t="shared" si="13"/>
        <v>625</v>
      </c>
      <c r="AZ55">
        <f t="shared" si="13"/>
        <v>676</v>
      </c>
      <c r="BA55">
        <f t="shared" si="13"/>
        <v>81</v>
      </c>
      <c r="BB55">
        <f t="shared" si="13"/>
        <v>9</v>
      </c>
      <c r="BC55">
        <f t="shared" si="13"/>
        <v>0</v>
      </c>
    </row>
    <row r="56" spans="2:55" x14ac:dyDescent="0.2">
      <c r="B56" s="177">
        <v>37118</v>
      </c>
      <c r="C56">
        <v>6</v>
      </c>
      <c r="D56">
        <v>-3</v>
      </c>
      <c r="E56">
        <v>12</v>
      </c>
      <c r="F56">
        <v>9</v>
      </c>
      <c r="G56">
        <v>9</v>
      </c>
      <c r="H56">
        <v>9</v>
      </c>
      <c r="I56">
        <v>-3</v>
      </c>
      <c r="J56">
        <v>27</v>
      </c>
      <c r="K56">
        <v>3</v>
      </c>
      <c r="L56">
        <v>3</v>
      </c>
      <c r="M56">
        <v>-3</v>
      </c>
      <c r="N56">
        <v>18</v>
      </c>
      <c r="O56">
        <v>33</v>
      </c>
      <c r="P56">
        <v>24</v>
      </c>
      <c r="Q56">
        <v>12</v>
      </c>
      <c r="R56">
        <v>57</v>
      </c>
      <c r="S56">
        <v>99</v>
      </c>
      <c r="T56">
        <v>330</v>
      </c>
      <c r="U56">
        <v>423</v>
      </c>
      <c r="V56">
        <v>141</v>
      </c>
      <c r="W56">
        <v>102</v>
      </c>
      <c r="X56">
        <v>9</v>
      </c>
      <c r="Y56">
        <v>39</v>
      </c>
      <c r="Z56">
        <v>-9</v>
      </c>
      <c r="AB56">
        <f t="shared" si="3"/>
        <v>1347</v>
      </c>
      <c r="AC56">
        <f t="shared" si="4"/>
        <v>56194.434782608703</v>
      </c>
      <c r="AE56">
        <f t="shared" si="5"/>
        <v>24</v>
      </c>
      <c r="AF56">
        <f t="shared" si="6"/>
        <v>390.23913043478262</v>
      </c>
      <c r="AG56">
        <f t="shared" si="12"/>
        <v>9</v>
      </c>
      <c r="AH56">
        <f t="shared" si="11"/>
        <v>25</v>
      </c>
      <c r="AI56">
        <f t="shared" si="11"/>
        <v>1</v>
      </c>
      <c r="AJ56">
        <f t="shared" si="11"/>
        <v>0</v>
      </c>
      <c r="AK56">
        <f t="shared" si="11"/>
        <v>0</v>
      </c>
      <c r="AL56">
        <f t="shared" si="11"/>
        <v>16</v>
      </c>
      <c r="AM56">
        <f t="shared" si="11"/>
        <v>100</v>
      </c>
      <c r="AN56">
        <f t="shared" si="11"/>
        <v>64</v>
      </c>
      <c r="AO56">
        <f t="shared" si="11"/>
        <v>0</v>
      </c>
      <c r="AP56">
        <f t="shared" si="11"/>
        <v>4</v>
      </c>
      <c r="AQ56">
        <f t="shared" si="11"/>
        <v>49</v>
      </c>
      <c r="AR56">
        <f t="shared" si="11"/>
        <v>25</v>
      </c>
      <c r="AS56">
        <f t="shared" si="11"/>
        <v>9</v>
      </c>
      <c r="AT56">
        <f t="shared" si="11"/>
        <v>16</v>
      </c>
      <c r="AU56">
        <f t="shared" si="11"/>
        <v>225</v>
      </c>
      <c r="AV56">
        <f t="shared" si="11"/>
        <v>196</v>
      </c>
      <c r="AW56">
        <f t="shared" si="11"/>
        <v>5929</v>
      </c>
      <c r="AX56">
        <f t="shared" si="13"/>
        <v>961</v>
      </c>
      <c r="AY56">
        <f t="shared" si="13"/>
        <v>8836</v>
      </c>
      <c r="AZ56">
        <f t="shared" si="13"/>
        <v>169</v>
      </c>
      <c r="BA56">
        <f t="shared" si="13"/>
        <v>961</v>
      </c>
      <c r="BB56">
        <f t="shared" si="13"/>
        <v>100</v>
      </c>
      <c r="BC56">
        <f t="shared" si="13"/>
        <v>256</v>
      </c>
    </row>
    <row r="57" spans="2:55" x14ac:dyDescent="0.2">
      <c r="B57" s="177">
        <v>37119</v>
      </c>
      <c r="C57">
        <v>-105</v>
      </c>
      <c r="D57">
        <v>3</v>
      </c>
      <c r="E57">
        <v>-27</v>
      </c>
      <c r="F57">
        <v>-3</v>
      </c>
      <c r="G57">
        <v>-6</v>
      </c>
      <c r="H57">
        <v>3</v>
      </c>
      <c r="I57">
        <v>-6</v>
      </c>
      <c r="J57">
        <v>-9</v>
      </c>
      <c r="K57">
        <v>-12</v>
      </c>
      <c r="L57">
        <v>-36</v>
      </c>
      <c r="M57">
        <v>-21</v>
      </c>
      <c r="N57">
        <v>-15</v>
      </c>
      <c r="O57">
        <v>-6</v>
      </c>
      <c r="P57">
        <v>-15</v>
      </c>
      <c r="Q57">
        <v>3</v>
      </c>
      <c r="R57">
        <v>6</v>
      </c>
      <c r="S57">
        <v>18</v>
      </c>
      <c r="T57">
        <v>27</v>
      </c>
      <c r="U57">
        <v>21</v>
      </c>
      <c r="V57">
        <v>36</v>
      </c>
      <c r="W57">
        <v>93</v>
      </c>
      <c r="X57">
        <v>105</v>
      </c>
      <c r="Y57">
        <v>42</v>
      </c>
      <c r="Z57">
        <v>9</v>
      </c>
      <c r="AB57">
        <f t="shared" si="3"/>
        <v>105</v>
      </c>
      <c r="AC57">
        <f t="shared" si="4"/>
        <v>8208.0000000000018</v>
      </c>
      <c r="AE57">
        <f t="shared" si="5"/>
        <v>24</v>
      </c>
      <c r="AF57">
        <f t="shared" si="6"/>
        <v>57</v>
      </c>
      <c r="AG57">
        <f t="shared" si="12"/>
        <v>1296</v>
      </c>
      <c r="AH57">
        <f t="shared" si="11"/>
        <v>100</v>
      </c>
      <c r="AI57">
        <f t="shared" si="11"/>
        <v>64</v>
      </c>
      <c r="AJ57">
        <f t="shared" si="11"/>
        <v>1</v>
      </c>
      <c r="AK57">
        <f t="shared" si="11"/>
        <v>9</v>
      </c>
      <c r="AL57">
        <f t="shared" si="11"/>
        <v>9</v>
      </c>
      <c r="AM57">
        <f t="shared" si="11"/>
        <v>1</v>
      </c>
      <c r="AN57">
        <f t="shared" si="11"/>
        <v>1</v>
      </c>
      <c r="AO57">
        <f t="shared" si="11"/>
        <v>64</v>
      </c>
      <c r="AP57">
        <f t="shared" si="11"/>
        <v>25</v>
      </c>
      <c r="AQ57">
        <f t="shared" si="11"/>
        <v>4</v>
      </c>
      <c r="AR57">
        <f t="shared" si="11"/>
        <v>9</v>
      </c>
      <c r="AS57">
        <f t="shared" si="11"/>
        <v>9</v>
      </c>
      <c r="AT57">
        <f t="shared" si="11"/>
        <v>36</v>
      </c>
      <c r="AU57">
        <f t="shared" si="11"/>
        <v>1</v>
      </c>
      <c r="AV57">
        <f t="shared" si="11"/>
        <v>16</v>
      </c>
      <c r="AW57">
        <f t="shared" si="11"/>
        <v>9</v>
      </c>
      <c r="AX57">
        <f t="shared" si="13"/>
        <v>4</v>
      </c>
      <c r="AY57">
        <f t="shared" si="13"/>
        <v>25</v>
      </c>
      <c r="AZ57">
        <f t="shared" si="13"/>
        <v>361</v>
      </c>
      <c r="BA57">
        <f t="shared" si="13"/>
        <v>16</v>
      </c>
      <c r="BB57">
        <f t="shared" si="13"/>
        <v>441</v>
      </c>
      <c r="BC57">
        <f t="shared" si="13"/>
        <v>121</v>
      </c>
    </row>
    <row r="58" spans="2:55" x14ac:dyDescent="0.2">
      <c r="B58" s="177">
        <v>37120</v>
      </c>
      <c r="C58">
        <v>-3</v>
      </c>
      <c r="D58">
        <v>-3</v>
      </c>
      <c r="E58">
        <v>9</v>
      </c>
      <c r="F58">
        <v>18</v>
      </c>
      <c r="G58">
        <v>9</v>
      </c>
      <c r="H58">
        <v>-3</v>
      </c>
      <c r="I58">
        <v>-9</v>
      </c>
      <c r="J58">
        <v>0</v>
      </c>
      <c r="K58">
        <v>-21</v>
      </c>
      <c r="L58">
        <v>-9</v>
      </c>
      <c r="M58">
        <v>-6</v>
      </c>
      <c r="N58">
        <v>6</v>
      </c>
      <c r="O58">
        <v>9</v>
      </c>
      <c r="P58">
        <v>9</v>
      </c>
      <c r="Q58">
        <v>24</v>
      </c>
      <c r="R58">
        <v>27</v>
      </c>
      <c r="S58">
        <v>15</v>
      </c>
      <c r="T58">
        <v>12</v>
      </c>
      <c r="U58">
        <v>18</v>
      </c>
      <c r="V58">
        <v>42</v>
      </c>
      <c r="W58">
        <v>45</v>
      </c>
      <c r="X58">
        <v>69</v>
      </c>
      <c r="Y58">
        <v>69</v>
      </c>
      <c r="Z58">
        <v>18</v>
      </c>
      <c r="AB58">
        <f t="shared" si="3"/>
        <v>345</v>
      </c>
      <c r="AC58">
        <f t="shared" si="4"/>
        <v>1912.6956521739132</v>
      </c>
      <c r="AE58">
        <f t="shared" si="5"/>
        <v>24</v>
      </c>
      <c r="AF58">
        <f t="shared" si="6"/>
        <v>13.282608695652174</v>
      </c>
      <c r="AG58">
        <f t="shared" si="12"/>
        <v>0</v>
      </c>
      <c r="AH58">
        <f t="shared" si="11"/>
        <v>16</v>
      </c>
      <c r="AI58">
        <f t="shared" si="11"/>
        <v>9</v>
      </c>
      <c r="AJ58">
        <f t="shared" si="11"/>
        <v>9</v>
      </c>
      <c r="AK58">
        <f t="shared" si="11"/>
        <v>16</v>
      </c>
      <c r="AL58">
        <f t="shared" si="11"/>
        <v>4</v>
      </c>
      <c r="AM58">
        <f t="shared" si="11"/>
        <v>9</v>
      </c>
      <c r="AN58">
        <f t="shared" si="11"/>
        <v>49</v>
      </c>
      <c r="AO58">
        <f t="shared" si="11"/>
        <v>16</v>
      </c>
      <c r="AP58">
        <f t="shared" si="11"/>
        <v>1</v>
      </c>
      <c r="AQ58">
        <f t="shared" si="11"/>
        <v>16</v>
      </c>
      <c r="AR58">
        <f t="shared" si="11"/>
        <v>1</v>
      </c>
      <c r="AS58">
        <f t="shared" si="11"/>
        <v>0</v>
      </c>
      <c r="AT58">
        <f t="shared" si="11"/>
        <v>25</v>
      </c>
      <c r="AU58">
        <f t="shared" si="11"/>
        <v>1</v>
      </c>
      <c r="AV58">
        <f t="shared" si="11"/>
        <v>16</v>
      </c>
      <c r="AW58">
        <f t="shared" si="11"/>
        <v>1</v>
      </c>
      <c r="AX58">
        <f t="shared" si="13"/>
        <v>4</v>
      </c>
      <c r="AY58">
        <f t="shared" si="13"/>
        <v>64</v>
      </c>
      <c r="AZ58">
        <f t="shared" si="13"/>
        <v>1</v>
      </c>
      <c r="BA58">
        <f t="shared" si="13"/>
        <v>64</v>
      </c>
      <c r="BB58">
        <f t="shared" si="13"/>
        <v>0</v>
      </c>
      <c r="BC58">
        <f t="shared" si="13"/>
        <v>289</v>
      </c>
    </row>
    <row r="59" spans="2:55" x14ac:dyDescent="0.2">
      <c r="B59" s="177">
        <v>37121</v>
      </c>
      <c r="C59">
        <v>3</v>
      </c>
      <c r="D59">
        <v>12</v>
      </c>
      <c r="E59">
        <v>9</v>
      </c>
      <c r="F59">
        <v>3</v>
      </c>
      <c r="G59">
        <v>9</v>
      </c>
      <c r="H59">
        <v>12</v>
      </c>
      <c r="I59">
        <v>3</v>
      </c>
      <c r="J59">
        <v>24</v>
      </c>
      <c r="K59">
        <v>18</v>
      </c>
      <c r="L59">
        <v>15</v>
      </c>
      <c r="M59">
        <v>21</v>
      </c>
      <c r="N59">
        <v>6</v>
      </c>
      <c r="O59">
        <v>21</v>
      </c>
      <c r="P59">
        <v>24</v>
      </c>
      <c r="Q59">
        <v>45</v>
      </c>
      <c r="R59">
        <v>24</v>
      </c>
      <c r="S59">
        <v>54</v>
      </c>
      <c r="T59">
        <v>33</v>
      </c>
      <c r="U59">
        <v>36</v>
      </c>
      <c r="V59">
        <v>114</v>
      </c>
      <c r="W59">
        <v>351</v>
      </c>
      <c r="X59">
        <v>183</v>
      </c>
      <c r="Y59">
        <v>126</v>
      </c>
      <c r="Z59">
        <v>78</v>
      </c>
      <c r="AB59">
        <f t="shared" si="3"/>
        <v>1224</v>
      </c>
      <c r="AC59">
        <f t="shared" si="4"/>
        <v>34606.956521739135</v>
      </c>
      <c r="AE59">
        <f t="shared" si="5"/>
        <v>24</v>
      </c>
      <c r="AF59">
        <f t="shared" si="6"/>
        <v>240.32608695652175</v>
      </c>
      <c r="AG59">
        <f t="shared" si="12"/>
        <v>9</v>
      </c>
      <c r="AH59">
        <f t="shared" si="11"/>
        <v>1</v>
      </c>
      <c r="AI59">
        <f t="shared" si="11"/>
        <v>4</v>
      </c>
      <c r="AJ59">
        <f t="shared" si="11"/>
        <v>4</v>
      </c>
      <c r="AK59">
        <f t="shared" si="11"/>
        <v>1</v>
      </c>
      <c r="AL59">
        <f t="shared" si="11"/>
        <v>9</v>
      </c>
      <c r="AM59">
        <f t="shared" si="11"/>
        <v>49</v>
      </c>
      <c r="AN59">
        <f t="shared" si="11"/>
        <v>4</v>
      </c>
      <c r="AO59">
        <f t="shared" si="11"/>
        <v>1</v>
      </c>
      <c r="AP59">
        <f t="shared" si="11"/>
        <v>4</v>
      </c>
      <c r="AQ59">
        <f t="shared" si="11"/>
        <v>25</v>
      </c>
      <c r="AR59">
        <f t="shared" si="11"/>
        <v>25</v>
      </c>
      <c r="AS59">
        <f t="shared" si="11"/>
        <v>1</v>
      </c>
      <c r="AT59">
        <f t="shared" si="11"/>
        <v>49</v>
      </c>
      <c r="AU59">
        <f t="shared" si="11"/>
        <v>49</v>
      </c>
      <c r="AV59">
        <f t="shared" si="11"/>
        <v>100</v>
      </c>
      <c r="AW59">
        <f t="shared" ref="AO59:AW79" si="14">(S59/3 - T59/3)^2</f>
        <v>49</v>
      </c>
      <c r="AX59">
        <f t="shared" si="13"/>
        <v>1</v>
      </c>
      <c r="AY59">
        <f t="shared" si="13"/>
        <v>676</v>
      </c>
      <c r="AZ59">
        <f t="shared" si="13"/>
        <v>6241</v>
      </c>
      <c r="BA59">
        <f t="shared" si="13"/>
        <v>3136</v>
      </c>
      <c r="BB59">
        <f t="shared" si="13"/>
        <v>361</v>
      </c>
      <c r="BC59">
        <f t="shared" si="13"/>
        <v>256</v>
      </c>
    </row>
    <row r="60" spans="2:55" x14ac:dyDescent="0.2">
      <c r="B60" s="177">
        <v>37122</v>
      </c>
      <c r="C60">
        <v>-3</v>
      </c>
      <c r="D60">
        <v>27</v>
      </c>
      <c r="E60">
        <v>-6</v>
      </c>
      <c r="F60">
        <v>12</v>
      </c>
      <c r="G60">
        <v>0</v>
      </c>
      <c r="H60">
        <v>3</v>
      </c>
      <c r="I60">
        <v>0</v>
      </c>
      <c r="J60">
        <v>-9</v>
      </c>
      <c r="K60">
        <v>-15</v>
      </c>
      <c r="L60">
        <v>-6</v>
      </c>
      <c r="M60">
        <v>-9</v>
      </c>
      <c r="N60">
        <v>24</v>
      </c>
      <c r="O60">
        <v>6</v>
      </c>
      <c r="P60">
        <v>-3</v>
      </c>
      <c r="Q60">
        <v>-6</v>
      </c>
      <c r="R60">
        <v>0</v>
      </c>
      <c r="S60">
        <v>9</v>
      </c>
      <c r="T60">
        <v>6</v>
      </c>
      <c r="U60">
        <v>24</v>
      </c>
      <c r="V60">
        <v>21</v>
      </c>
      <c r="W60">
        <v>21</v>
      </c>
      <c r="X60">
        <v>27</v>
      </c>
      <c r="Y60">
        <v>69</v>
      </c>
      <c r="Z60">
        <v>51</v>
      </c>
      <c r="AB60">
        <f t="shared" si="3"/>
        <v>243</v>
      </c>
      <c r="AC60" s="183">
        <f t="shared" si="4"/>
        <v>2354.0869565217395</v>
      </c>
      <c r="AE60">
        <f t="shared" si="5"/>
        <v>24</v>
      </c>
      <c r="AF60">
        <f t="shared" si="6"/>
        <v>16.347826086956523</v>
      </c>
      <c r="AG60">
        <f t="shared" si="12"/>
        <v>100</v>
      </c>
      <c r="AH60">
        <f t="shared" si="12"/>
        <v>121</v>
      </c>
      <c r="AI60">
        <f t="shared" si="12"/>
        <v>36</v>
      </c>
      <c r="AJ60">
        <f t="shared" si="12"/>
        <v>16</v>
      </c>
      <c r="AK60">
        <f t="shared" si="12"/>
        <v>1</v>
      </c>
      <c r="AL60">
        <f t="shared" si="12"/>
        <v>1</v>
      </c>
      <c r="AM60">
        <f t="shared" si="12"/>
        <v>9</v>
      </c>
      <c r="AN60">
        <f t="shared" si="12"/>
        <v>4</v>
      </c>
      <c r="AO60">
        <f t="shared" si="14"/>
        <v>9</v>
      </c>
      <c r="AP60">
        <f t="shared" si="14"/>
        <v>1</v>
      </c>
      <c r="AQ60">
        <f t="shared" si="14"/>
        <v>121</v>
      </c>
      <c r="AR60">
        <f t="shared" si="14"/>
        <v>36</v>
      </c>
      <c r="AS60">
        <f t="shared" si="14"/>
        <v>9</v>
      </c>
      <c r="AT60">
        <f t="shared" si="14"/>
        <v>1</v>
      </c>
      <c r="AU60">
        <f t="shared" si="14"/>
        <v>4</v>
      </c>
      <c r="AV60">
        <f t="shared" si="14"/>
        <v>9</v>
      </c>
      <c r="AW60">
        <f t="shared" si="14"/>
        <v>1</v>
      </c>
      <c r="AX60">
        <f t="shared" si="13"/>
        <v>36</v>
      </c>
      <c r="AY60">
        <f t="shared" si="13"/>
        <v>1</v>
      </c>
      <c r="AZ60">
        <f t="shared" si="13"/>
        <v>0</v>
      </c>
      <c r="BA60">
        <f t="shared" si="13"/>
        <v>4</v>
      </c>
      <c r="BB60">
        <f t="shared" si="13"/>
        <v>196</v>
      </c>
      <c r="BC60">
        <f t="shared" si="13"/>
        <v>36</v>
      </c>
    </row>
    <row r="61" spans="2:55" x14ac:dyDescent="0.2">
      <c r="B61" s="177">
        <v>37123</v>
      </c>
      <c r="C61">
        <v>6</v>
      </c>
      <c r="D61">
        <v>0</v>
      </c>
      <c r="E61">
        <v>-12</v>
      </c>
      <c r="F61">
        <v>-3</v>
      </c>
      <c r="G61">
        <v>-6</v>
      </c>
      <c r="H61">
        <v>-3</v>
      </c>
      <c r="I61">
        <v>0</v>
      </c>
      <c r="J61">
        <v>-6</v>
      </c>
      <c r="K61">
        <v>3</v>
      </c>
      <c r="L61">
        <v>-3</v>
      </c>
      <c r="M61">
        <v>3</v>
      </c>
      <c r="N61">
        <v>12</v>
      </c>
      <c r="O61">
        <v>9</v>
      </c>
      <c r="P61">
        <v>3</v>
      </c>
      <c r="Q61">
        <v>0</v>
      </c>
      <c r="R61">
        <v>6</v>
      </c>
      <c r="S61">
        <v>6</v>
      </c>
      <c r="T61">
        <v>0</v>
      </c>
      <c r="U61">
        <v>3</v>
      </c>
      <c r="V61">
        <v>0</v>
      </c>
      <c r="W61">
        <v>3</v>
      </c>
      <c r="X61">
        <v>-3</v>
      </c>
      <c r="Y61">
        <v>27</v>
      </c>
      <c r="Z61">
        <v>6</v>
      </c>
      <c r="AB61" s="179">
        <f t="shared" si="3"/>
        <v>51</v>
      </c>
      <c r="AC61">
        <f t="shared" si="4"/>
        <v>726.26086956521749</v>
      </c>
      <c r="AE61">
        <f t="shared" si="5"/>
        <v>24</v>
      </c>
      <c r="AF61">
        <f t="shared" si="6"/>
        <v>5.0434782608695654</v>
      </c>
      <c r="AG61">
        <f t="shared" si="12"/>
        <v>4</v>
      </c>
      <c r="AH61">
        <f t="shared" si="12"/>
        <v>16</v>
      </c>
      <c r="AI61">
        <f t="shared" si="12"/>
        <v>9</v>
      </c>
      <c r="AJ61">
        <f t="shared" si="12"/>
        <v>1</v>
      </c>
      <c r="AK61">
        <f t="shared" si="12"/>
        <v>1</v>
      </c>
      <c r="AL61">
        <f t="shared" si="12"/>
        <v>1</v>
      </c>
      <c r="AM61">
        <f t="shared" si="12"/>
        <v>4</v>
      </c>
      <c r="AN61">
        <f t="shared" si="12"/>
        <v>9</v>
      </c>
      <c r="AO61">
        <f t="shared" si="14"/>
        <v>4</v>
      </c>
      <c r="AP61">
        <f t="shared" si="14"/>
        <v>4</v>
      </c>
      <c r="AQ61">
        <f t="shared" si="14"/>
        <v>9</v>
      </c>
      <c r="AR61">
        <f t="shared" si="14"/>
        <v>1</v>
      </c>
      <c r="AS61">
        <f t="shared" si="14"/>
        <v>4</v>
      </c>
      <c r="AT61">
        <f t="shared" si="14"/>
        <v>1</v>
      </c>
      <c r="AU61">
        <f t="shared" si="14"/>
        <v>4</v>
      </c>
      <c r="AV61">
        <f t="shared" si="14"/>
        <v>0</v>
      </c>
      <c r="AW61">
        <f t="shared" si="14"/>
        <v>4</v>
      </c>
      <c r="AX61">
        <f t="shared" si="13"/>
        <v>1</v>
      </c>
      <c r="AY61">
        <f t="shared" si="13"/>
        <v>1</v>
      </c>
      <c r="AZ61">
        <f t="shared" si="13"/>
        <v>1</v>
      </c>
      <c r="BA61">
        <f t="shared" si="13"/>
        <v>4</v>
      </c>
      <c r="BB61">
        <f t="shared" si="13"/>
        <v>100</v>
      </c>
      <c r="BC61">
        <f t="shared" si="13"/>
        <v>49</v>
      </c>
    </row>
    <row r="62" spans="2:55" x14ac:dyDescent="0.2">
      <c r="B62" s="177">
        <v>37124</v>
      </c>
      <c r="C62">
        <v>0</v>
      </c>
      <c r="D62">
        <v>6</v>
      </c>
      <c r="E62">
        <v>0</v>
      </c>
      <c r="F62">
        <v>0</v>
      </c>
      <c r="G62">
        <v>3</v>
      </c>
      <c r="H62">
        <v>-9</v>
      </c>
      <c r="I62">
        <v>-6</v>
      </c>
      <c r="J62">
        <v>-6</v>
      </c>
      <c r="K62">
        <v>-9</v>
      </c>
      <c r="L62">
        <v>6</v>
      </c>
      <c r="M62">
        <v>3</v>
      </c>
      <c r="N62">
        <v>-3</v>
      </c>
      <c r="O62">
        <v>0</v>
      </c>
      <c r="P62">
        <v>0</v>
      </c>
      <c r="Q62">
        <v>15</v>
      </c>
      <c r="R62">
        <v>3</v>
      </c>
      <c r="S62">
        <v>0</v>
      </c>
      <c r="T62">
        <v>6</v>
      </c>
      <c r="U62">
        <v>3</v>
      </c>
      <c r="V62">
        <v>6</v>
      </c>
      <c r="W62">
        <v>12</v>
      </c>
      <c r="X62">
        <v>15</v>
      </c>
      <c r="Y62">
        <v>6</v>
      </c>
      <c r="Z62">
        <v>18</v>
      </c>
      <c r="AB62">
        <f t="shared" si="3"/>
        <v>69</v>
      </c>
      <c r="AC62">
        <f t="shared" si="4"/>
        <v>425.73913043478262</v>
      </c>
      <c r="AE62">
        <f t="shared" si="5"/>
        <v>24</v>
      </c>
      <c r="AF62">
        <f t="shared" si="6"/>
        <v>2.9565217391304346</v>
      </c>
      <c r="AG62">
        <f t="shared" si="12"/>
        <v>4</v>
      </c>
      <c r="AH62">
        <f t="shared" si="12"/>
        <v>4</v>
      </c>
      <c r="AI62">
        <f t="shared" si="12"/>
        <v>0</v>
      </c>
      <c r="AJ62">
        <f t="shared" si="12"/>
        <v>1</v>
      </c>
      <c r="AK62">
        <f t="shared" si="12"/>
        <v>16</v>
      </c>
      <c r="AL62">
        <f t="shared" si="12"/>
        <v>1</v>
      </c>
      <c r="AM62">
        <f t="shared" si="12"/>
        <v>0</v>
      </c>
      <c r="AN62">
        <f t="shared" si="12"/>
        <v>1</v>
      </c>
      <c r="AO62">
        <f t="shared" si="14"/>
        <v>25</v>
      </c>
      <c r="AP62">
        <f t="shared" si="14"/>
        <v>1</v>
      </c>
      <c r="AQ62">
        <f t="shared" si="14"/>
        <v>4</v>
      </c>
      <c r="AR62">
        <f t="shared" si="14"/>
        <v>1</v>
      </c>
      <c r="AS62">
        <f t="shared" si="14"/>
        <v>0</v>
      </c>
      <c r="AT62">
        <f t="shared" si="14"/>
        <v>25</v>
      </c>
      <c r="AU62">
        <f t="shared" si="14"/>
        <v>16</v>
      </c>
      <c r="AV62">
        <f t="shared" si="14"/>
        <v>1</v>
      </c>
      <c r="AW62">
        <f t="shared" si="14"/>
        <v>4</v>
      </c>
      <c r="AX62">
        <f t="shared" si="13"/>
        <v>1</v>
      </c>
      <c r="AY62">
        <f t="shared" si="13"/>
        <v>1</v>
      </c>
      <c r="AZ62">
        <f t="shared" si="13"/>
        <v>4</v>
      </c>
      <c r="BA62">
        <f t="shared" si="13"/>
        <v>1</v>
      </c>
      <c r="BB62">
        <f t="shared" si="13"/>
        <v>9</v>
      </c>
      <c r="BC62">
        <f t="shared" si="13"/>
        <v>16</v>
      </c>
    </row>
    <row r="63" spans="2:55" x14ac:dyDescent="0.2">
      <c r="B63" s="177">
        <v>37125</v>
      </c>
      <c r="C63">
        <v>99</v>
      </c>
      <c r="D63">
        <v>81</v>
      </c>
      <c r="E63">
        <v>84</v>
      </c>
      <c r="F63">
        <v>12</v>
      </c>
      <c r="G63">
        <v>9</v>
      </c>
      <c r="H63">
        <v>6</v>
      </c>
      <c r="I63">
        <v>12</v>
      </c>
      <c r="J63">
        <v>81</v>
      </c>
      <c r="K63">
        <v>24</v>
      </c>
      <c r="L63">
        <v>54</v>
      </c>
      <c r="M63">
        <v>9</v>
      </c>
      <c r="N63">
        <v>9</v>
      </c>
      <c r="O63">
        <v>24</v>
      </c>
      <c r="P63">
        <v>12</v>
      </c>
      <c r="Q63">
        <v>21</v>
      </c>
      <c r="R63">
        <v>33</v>
      </c>
      <c r="S63">
        <v>0</v>
      </c>
      <c r="T63">
        <v>12</v>
      </c>
      <c r="U63">
        <v>69</v>
      </c>
      <c r="V63">
        <v>9</v>
      </c>
      <c r="W63">
        <v>33</v>
      </c>
      <c r="X63">
        <v>6</v>
      </c>
      <c r="Y63">
        <v>6</v>
      </c>
      <c r="Z63">
        <v>-39</v>
      </c>
      <c r="AB63" s="179">
        <f t="shared" si="3"/>
        <v>666</v>
      </c>
      <c r="AC63">
        <f t="shared" si="4"/>
        <v>9917.217391304348</v>
      </c>
      <c r="AE63">
        <f t="shared" si="5"/>
        <v>24</v>
      </c>
      <c r="AF63">
        <f t="shared" si="6"/>
        <v>68.869565217391298</v>
      </c>
      <c r="AG63">
        <f t="shared" si="12"/>
        <v>36</v>
      </c>
      <c r="AH63">
        <f t="shared" si="12"/>
        <v>1</v>
      </c>
      <c r="AI63">
        <f t="shared" si="12"/>
        <v>576</v>
      </c>
      <c r="AJ63">
        <f t="shared" si="12"/>
        <v>1</v>
      </c>
      <c r="AK63">
        <f t="shared" si="12"/>
        <v>1</v>
      </c>
      <c r="AL63">
        <f t="shared" si="12"/>
        <v>4</v>
      </c>
      <c r="AM63">
        <f t="shared" si="12"/>
        <v>529</v>
      </c>
      <c r="AN63">
        <f t="shared" si="12"/>
        <v>361</v>
      </c>
      <c r="AO63">
        <f t="shared" si="14"/>
        <v>100</v>
      </c>
      <c r="AP63">
        <f t="shared" si="14"/>
        <v>225</v>
      </c>
      <c r="AQ63">
        <f t="shared" si="14"/>
        <v>0</v>
      </c>
      <c r="AR63">
        <f t="shared" si="14"/>
        <v>25</v>
      </c>
      <c r="AS63">
        <f t="shared" si="14"/>
        <v>16</v>
      </c>
      <c r="AT63">
        <f t="shared" si="14"/>
        <v>9</v>
      </c>
      <c r="AU63">
        <f t="shared" si="14"/>
        <v>16</v>
      </c>
      <c r="AV63">
        <f t="shared" si="14"/>
        <v>121</v>
      </c>
      <c r="AW63">
        <f t="shared" si="14"/>
        <v>16</v>
      </c>
      <c r="AX63">
        <f t="shared" si="13"/>
        <v>361</v>
      </c>
      <c r="AY63">
        <f t="shared" si="13"/>
        <v>400</v>
      </c>
      <c r="AZ63">
        <f t="shared" si="13"/>
        <v>64</v>
      </c>
      <c r="BA63">
        <f t="shared" si="13"/>
        <v>81</v>
      </c>
      <c r="BB63">
        <f t="shared" si="13"/>
        <v>0</v>
      </c>
      <c r="BC63">
        <f t="shared" si="13"/>
        <v>225</v>
      </c>
    </row>
    <row r="64" spans="2:55" x14ac:dyDescent="0.2">
      <c r="B64" s="177">
        <v>37126</v>
      </c>
      <c r="C64">
        <v>42</v>
      </c>
      <c r="D64">
        <v>78</v>
      </c>
      <c r="E64">
        <v>39</v>
      </c>
      <c r="F64">
        <v>6</v>
      </c>
      <c r="G64">
        <v>3</v>
      </c>
      <c r="H64">
        <v>0</v>
      </c>
      <c r="I64">
        <v>21</v>
      </c>
      <c r="J64">
        <v>9</v>
      </c>
      <c r="K64">
        <v>15</v>
      </c>
      <c r="L64">
        <v>33</v>
      </c>
      <c r="M64">
        <v>21</v>
      </c>
      <c r="N64">
        <v>9</v>
      </c>
      <c r="O64">
        <v>24</v>
      </c>
      <c r="P64">
        <v>24</v>
      </c>
      <c r="Q64">
        <v>15</v>
      </c>
      <c r="R64">
        <v>18</v>
      </c>
      <c r="S64">
        <v>15</v>
      </c>
      <c r="T64">
        <v>36</v>
      </c>
      <c r="U64">
        <v>18</v>
      </c>
      <c r="V64">
        <v>36</v>
      </c>
      <c r="W64">
        <v>66</v>
      </c>
      <c r="X64">
        <v>9</v>
      </c>
      <c r="Y64">
        <v>51</v>
      </c>
      <c r="Z64">
        <v>141</v>
      </c>
      <c r="AB64">
        <f t="shared" si="3"/>
        <v>729</v>
      </c>
      <c r="AC64" s="183">
        <f t="shared" si="4"/>
        <v>7159.3043478260879</v>
      </c>
      <c r="AE64">
        <f t="shared" si="5"/>
        <v>24</v>
      </c>
      <c r="AF64">
        <f t="shared" si="6"/>
        <v>49.717391304347828</v>
      </c>
      <c r="AG64">
        <f t="shared" si="12"/>
        <v>144</v>
      </c>
      <c r="AH64">
        <f t="shared" si="12"/>
        <v>169</v>
      </c>
      <c r="AI64">
        <f t="shared" si="12"/>
        <v>121</v>
      </c>
      <c r="AJ64">
        <f t="shared" si="12"/>
        <v>1</v>
      </c>
      <c r="AK64">
        <f t="shared" si="12"/>
        <v>1</v>
      </c>
      <c r="AL64">
        <f t="shared" si="12"/>
        <v>49</v>
      </c>
      <c r="AM64">
        <f t="shared" si="12"/>
        <v>16</v>
      </c>
      <c r="AN64">
        <f t="shared" si="12"/>
        <v>4</v>
      </c>
      <c r="AO64">
        <f t="shared" si="14"/>
        <v>36</v>
      </c>
      <c r="AP64">
        <f t="shared" si="14"/>
        <v>16</v>
      </c>
      <c r="AQ64">
        <f t="shared" si="14"/>
        <v>16</v>
      </c>
      <c r="AR64">
        <f t="shared" si="14"/>
        <v>25</v>
      </c>
      <c r="AS64">
        <f t="shared" si="14"/>
        <v>0</v>
      </c>
      <c r="AT64">
        <f t="shared" si="14"/>
        <v>9</v>
      </c>
      <c r="AU64">
        <f t="shared" si="14"/>
        <v>1</v>
      </c>
      <c r="AV64">
        <f t="shared" si="14"/>
        <v>1</v>
      </c>
      <c r="AW64">
        <f t="shared" si="14"/>
        <v>49</v>
      </c>
      <c r="AX64">
        <f t="shared" si="13"/>
        <v>36</v>
      </c>
      <c r="AY64">
        <f t="shared" si="13"/>
        <v>36</v>
      </c>
      <c r="AZ64">
        <f t="shared" si="13"/>
        <v>100</v>
      </c>
      <c r="BA64">
        <f t="shared" si="13"/>
        <v>361</v>
      </c>
      <c r="BB64">
        <f t="shared" si="13"/>
        <v>196</v>
      </c>
      <c r="BC64">
        <f t="shared" si="13"/>
        <v>900</v>
      </c>
    </row>
    <row r="65" spans="2:55" x14ac:dyDescent="0.2">
      <c r="B65" s="177">
        <v>37127</v>
      </c>
      <c r="C65">
        <v>105</v>
      </c>
      <c r="D65">
        <v>66</v>
      </c>
      <c r="E65">
        <v>75</v>
      </c>
      <c r="F65">
        <v>48</v>
      </c>
      <c r="G65">
        <v>24</v>
      </c>
      <c r="H65">
        <v>18</v>
      </c>
      <c r="I65">
        <v>-6</v>
      </c>
      <c r="J65">
        <v>-15</v>
      </c>
      <c r="K65">
        <v>27</v>
      </c>
      <c r="L65">
        <v>-3</v>
      </c>
      <c r="M65">
        <v>-6</v>
      </c>
      <c r="N65">
        <v>6</v>
      </c>
      <c r="O65">
        <v>0</v>
      </c>
      <c r="P65">
        <v>6</v>
      </c>
      <c r="Q65">
        <v>15</v>
      </c>
      <c r="R65">
        <v>0</v>
      </c>
      <c r="S65">
        <v>51</v>
      </c>
      <c r="T65">
        <v>9</v>
      </c>
      <c r="U65">
        <v>9</v>
      </c>
      <c r="V65">
        <v>3</v>
      </c>
      <c r="W65">
        <v>0</v>
      </c>
      <c r="X65">
        <v>27</v>
      </c>
      <c r="Y65">
        <v>-6</v>
      </c>
      <c r="Z65">
        <v>9</v>
      </c>
      <c r="AB65">
        <f t="shared" si="3"/>
        <v>462</v>
      </c>
      <c r="AC65" s="183">
        <f t="shared" si="4"/>
        <v>4608</v>
      </c>
      <c r="AE65">
        <f t="shared" si="5"/>
        <v>24</v>
      </c>
      <c r="AF65">
        <f t="shared" si="6"/>
        <v>32</v>
      </c>
      <c r="AG65">
        <f t="shared" si="12"/>
        <v>169</v>
      </c>
      <c r="AH65">
        <f t="shared" si="12"/>
        <v>9</v>
      </c>
      <c r="AI65">
        <f t="shared" si="12"/>
        <v>81</v>
      </c>
      <c r="AJ65">
        <f t="shared" si="12"/>
        <v>64</v>
      </c>
      <c r="AK65">
        <f t="shared" si="12"/>
        <v>4</v>
      </c>
      <c r="AL65">
        <f t="shared" si="12"/>
        <v>64</v>
      </c>
      <c r="AM65">
        <f t="shared" si="12"/>
        <v>9</v>
      </c>
      <c r="AN65">
        <f t="shared" si="12"/>
        <v>196</v>
      </c>
      <c r="AO65">
        <f t="shared" si="14"/>
        <v>100</v>
      </c>
      <c r="AP65">
        <f t="shared" si="14"/>
        <v>1</v>
      </c>
      <c r="AQ65">
        <f t="shared" si="14"/>
        <v>16</v>
      </c>
      <c r="AR65">
        <f t="shared" si="14"/>
        <v>4</v>
      </c>
      <c r="AS65">
        <f t="shared" si="14"/>
        <v>4</v>
      </c>
      <c r="AT65">
        <f t="shared" si="14"/>
        <v>9</v>
      </c>
      <c r="AU65">
        <f t="shared" si="14"/>
        <v>25</v>
      </c>
      <c r="AV65">
        <f t="shared" si="14"/>
        <v>289</v>
      </c>
      <c r="AW65">
        <f t="shared" si="14"/>
        <v>196</v>
      </c>
      <c r="AX65">
        <f t="shared" si="13"/>
        <v>0</v>
      </c>
      <c r="AY65">
        <f t="shared" si="13"/>
        <v>4</v>
      </c>
      <c r="AZ65">
        <f t="shared" si="13"/>
        <v>1</v>
      </c>
      <c r="BA65">
        <f t="shared" si="13"/>
        <v>81</v>
      </c>
      <c r="BB65">
        <f t="shared" si="13"/>
        <v>121</v>
      </c>
      <c r="BC65">
        <f t="shared" si="13"/>
        <v>25</v>
      </c>
    </row>
    <row r="66" spans="2:55" x14ac:dyDescent="0.2">
      <c r="B66" s="177">
        <v>37128</v>
      </c>
      <c r="C66">
        <v>15</v>
      </c>
      <c r="D66">
        <v>15</v>
      </c>
      <c r="E66">
        <v>27</v>
      </c>
      <c r="F66">
        <v>21</v>
      </c>
      <c r="G66">
        <v>12</v>
      </c>
      <c r="H66">
        <v>6</v>
      </c>
      <c r="I66">
        <v>3</v>
      </c>
      <c r="J66">
        <v>-30</v>
      </c>
      <c r="K66">
        <v>0</v>
      </c>
      <c r="L66">
        <v>12</v>
      </c>
      <c r="M66">
        <v>0</v>
      </c>
      <c r="N66">
        <v>27</v>
      </c>
      <c r="O66">
        <v>0</v>
      </c>
      <c r="P66">
        <v>21</v>
      </c>
      <c r="Q66">
        <v>0</v>
      </c>
      <c r="R66">
        <v>3</v>
      </c>
      <c r="S66">
        <v>0</v>
      </c>
      <c r="T66">
        <v>0</v>
      </c>
      <c r="U66">
        <v>0</v>
      </c>
      <c r="V66">
        <v>0</v>
      </c>
      <c r="W66">
        <v>0</v>
      </c>
      <c r="X66">
        <v>3</v>
      </c>
      <c r="Y66">
        <v>-6</v>
      </c>
      <c r="Z66">
        <v>18</v>
      </c>
      <c r="AB66">
        <f t="shared" si="3"/>
        <v>147</v>
      </c>
      <c r="AC66" s="183">
        <f t="shared" si="4"/>
        <v>1950.2608695652177</v>
      </c>
      <c r="AE66">
        <f t="shared" si="5"/>
        <v>24</v>
      </c>
      <c r="AF66">
        <f t="shared" si="6"/>
        <v>13.543478260869565</v>
      </c>
      <c r="AG66">
        <f t="shared" si="12"/>
        <v>0</v>
      </c>
      <c r="AH66">
        <f t="shared" si="12"/>
        <v>16</v>
      </c>
      <c r="AI66">
        <f t="shared" si="12"/>
        <v>4</v>
      </c>
      <c r="AJ66">
        <f t="shared" si="12"/>
        <v>9</v>
      </c>
      <c r="AK66">
        <f t="shared" si="12"/>
        <v>4</v>
      </c>
      <c r="AL66">
        <f t="shared" si="12"/>
        <v>1</v>
      </c>
      <c r="AM66">
        <f t="shared" si="12"/>
        <v>121</v>
      </c>
      <c r="AN66">
        <f t="shared" si="12"/>
        <v>100</v>
      </c>
      <c r="AO66">
        <f t="shared" si="14"/>
        <v>16</v>
      </c>
      <c r="AP66">
        <f t="shared" si="14"/>
        <v>16</v>
      </c>
      <c r="AQ66">
        <f t="shared" si="14"/>
        <v>81</v>
      </c>
      <c r="AR66">
        <f t="shared" si="14"/>
        <v>81</v>
      </c>
      <c r="AS66">
        <f t="shared" si="14"/>
        <v>49</v>
      </c>
      <c r="AT66">
        <f t="shared" si="14"/>
        <v>49</v>
      </c>
      <c r="AU66">
        <f t="shared" si="14"/>
        <v>1</v>
      </c>
      <c r="AV66">
        <f t="shared" si="14"/>
        <v>1</v>
      </c>
      <c r="AW66">
        <f t="shared" si="14"/>
        <v>0</v>
      </c>
      <c r="AX66">
        <f t="shared" si="13"/>
        <v>0</v>
      </c>
      <c r="AY66">
        <f t="shared" si="13"/>
        <v>0</v>
      </c>
      <c r="AZ66">
        <f t="shared" si="13"/>
        <v>0</v>
      </c>
      <c r="BA66">
        <f t="shared" si="13"/>
        <v>1</v>
      </c>
      <c r="BB66">
        <f t="shared" si="13"/>
        <v>9</v>
      </c>
      <c r="BC66">
        <f t="shared" si="13"/>
        <v>64</v>
      </c>
    </row>
    <row r="67" spans="2:55" x14ac:dyDescent="0.2">
      <c r="B67" s="177">
        <v>37129</v>
      </c>
      <c r="C67">
        <v>-39</v>
      </c>
      <c r="D67">
        <v>3</v>
      </c>
      <c r="E67">
        <v>15</v>
      </c>
      <c r="F67">
        <v>-18</v>
      </c>
      <c r="G67">
        <v>-3</v>
      </c>
      <c r="H67">
        <v>3</v>
      </c>
      <c r="I67">
        <v>-12</v>
      </c>
      <c r="J67">
        <v>6</v>
      </c>
      <c r="K67">
        <v>-6</v>
      </c>
      <c r="L67">
        <v>0</v>
      </c>
      <c r="M67">
        <v>0</v>
      </c>
      <c r="N67">
        <v>-3</v>
      </c>
      <c r="O67">
        <v>0</v>
      </c>
      <c r="P67">
        <v>0</v>
      </c>
      <c r="Q67">
        <v>0</v>
      </c>
      <c r="R67">
        <v>0</v>
      </c>
      <c r="S67">
        <v>0</v>
      </c>
      <c r="T67">
        <v>27</v>
      </c>
      <c r="U67">
        <v>0</v>
      </c>
      <c r="V67">
        <v>6</v>
      </c>
      <c r="W67">
        <v>3</v>
      </c>
      <c r="X67">
        <v>0</v>
      </c>
      <c r="Y67">
        <v>0</v>
      </c>
      <c r="Z67">
        <v>-21</v>
      </c>
      <c r="AB67">
        <f t="shared" si="3"/>
        <v>-39</v>
      </c>
      <c r="AC67" s="183">
        <f t="shared" si="4"/>
        <v>2072.347826086957</v>
      </c>
      <c r="AE67">
        <f t="shared" si="5"/>
        <v>24</v>
      </c>
      <c r="AF67">
        <f t="shared" si="6"/>
        <v>14.391304347826088</v>
      </c>
      <c r="AG67">
        <f t="shared" si="12"/>
        <v>196</v>
      </c>
      <c r="AH67">
        <f t="shared" si="12"/>
        <v>16</v>
      </c>
      <c r="AI67">
        <f t="shared" si="12"/>
        <v>121</v>
      </c>
      <c r="AJ67">
        <f t="shared" si="12"/>
        <v>25</v>
      </c>
      <c r="AK67">
        <f t="shared" si="12"/>
        <v>4</v>
      </c>
      <c r="AL67">
        <f t="shared" si="12"/>
        <v>25</v>
      </c>
      <c r="AM67">
        <f t="shared" si="12"/>
        <v>36</v>
      </c>
      <c r="AN67">
        <f t="shared" si="12"/>
        <v>16</v>
      </c>
      <c r="AO67">
        <f t="shared" si="14"/>
        <v>4</v>
      </c>
      <c r="AP67">
        <f t="shared" si="14"/>
        <v>0</v>
      </c>
      <c r="AQ67">
        <f t="shared" si="14"/>
        <v>1</v>
      </c>
      <c r="AR67">
        <f t="shared" si="14"/>
        <v>1</v>
      </c>
      <c r="AS67">
        <f t="shared" si="14"/>
        <v>0</v>
      </c>
      <c r="AT67">
        <f t="shared" si="14"/>
        <v>0</v>
      </c>
      <c r="AU67">
        <f t="shared" si="14"/>
        <v>0</v>
      </c>
      <c r="AV67">
        <f t="shared" si="14"/>
        <v>0</v>
      </c>
      <c r="AW67">
        <f t="shared" si="14"/>
        <v>81</v>
      </c>
      <c r="AX67">
        <f t="shared" si="13"/>
        <v>81</v>
      </c>
      <c r="AY67">
        <f t="shared" si="13"/>
        <v>4</v>
      </c>
      <c r="AZ67">
        <f t="shared" si="13"/>
        <v>1</v>
      </c>
      <c r="BA67">
        <f t="shared" si="13"/>
        <v>1</v>
      </c>
      <c r="BB67">
        <f t="shared" si="13"/>
        <v>0</v>
      </c>
      <c r="BC67">
        <f t="shared" si="13"/>
        <v>49</v>
      </c>
    </row>
    <row r="68" spans="2:55" x14ac:dyDescent="0.2">
      <c r="B68" s="177">
        <v>37130</v>
      </c>
      <c r="C68">
        <v>0</v>
      </c>
      <c r="D68">
        <v>3</v>
      </c>
      <c r="E68">
        <v>3</v>
      </c>
      <c r="F68">
        <v>3</v>
      </c>
      <c r="G68">
        <v>-3</v>
      </c>
      <c r="H68">
        <v>0</v>
      </c>
      <c r="I68">
        <v>0</v>
      </c>
      <c r="J68">
        <v>-12</v>
      </c>
      <c r="K68">
        <v>-9</v>
      </c>
      <c r="L68">
        <v>0</v>
      </c>
      <c r="M68">
        <v>0</v>
      </c>
      <c r="N68">
        <v>0</v>
      </c>
      <c r="O68">
        <v>3</v>
      </c>
      <c r="P68">
        <v>0</v>
      </c>
      <c r="Q68">
        <v>6</v>
      </c>
      <c r="R68">
        <v>0</v>
      </c>
      <c r="S68">
        <v>9</v>
      </c>
      <c r="T68">
        <v>0</v>
      </c>
      <c r="U68">
        <v>0</v>
      </c>
      <c r="V68">
        <v>15</v>
      </c>
      <c r="W68">
        <v>0</v>
      </c>
      <c r="X68">
        <v>3</v>
      </c>
      <c r="Y68">
        <v>6</v>
      </c>
      <c r="Z68">
        <v>-12</v>
      </c>
      <c r="AB68">
        <f t="shared" ref="AB68:AB79" si="15">SUM(C68:Z68)</f>
        <v>15</v>
      </c>
      <c r="AC68" s="183">
        <f t="shared" ref="AC68:AC79" si="16">(1-AE68/72)*72^2*(AF68/AE68)</f>
        <v>463.30434782608705</v>
      </c>
      <c r="AE68">
        <f t="shared" ref="AE68:AE79" si="17">AE$1</f>
        <v>24</v>
      </c>
      <c r="AF68">
        <f t="shared" ref="AF68:AF79" si="18">SUM(AG68:BC68)/(2*(AE68-1))</f>
        <v>3.2173913043478262</v>
      </c>
      <c r="AG68">
        <f t="shared" si="12"/>
        <v>1</v>
      </c>
      <c r="AH68">
        <f t="shared" si="12"/>
        <v>0</v>
      </c>
      <c r="AI68">
        <f t="shared" si="12"/>
        <v>0</v>
      </c>
      <c r="AJ68">
        <f t="shared" si="12"/>
        <v>4</v>
      </c>
      <c r="AK68">
        <f t="shared" si="12"/>
        <v>1</v>
      </c>
      <c r="AL68">
        <f t="shared" si="12"/>
        <v>0</v>
      </c>
      <c r="AM68">
        <f t="shared" si="12"/>
        <v>16</v>
      </c>
      <c r="AN68">
        <f t="shared" si="12"/>
        <v>1</v>
      </c>
      <c r="AO68">
        <f t="shared" si="14"/>
        <v>9</v>
      </c>
      <c r="AP68">
        <f t="shared" si="14"/>
        <v>0</v>
      </c>
      <c r="AQ68">
        <f t="shared" si="14"/>
        <v>0</v>
      </c>
      <c r="AR68">
        <f t="shared" si="14"/>
        <v>1</v>
      </c>
      <c r="AS68">
        <f t="shared" si="14"/>
        <v>1</v>
      </c>
      <c r="AT68">
        <f t="shared" si="14"/>
        <v>4</v>
      </c>
      <c r="AU68">
        <f t="shared" si="14"/>
        <v>4</v>
      </c>
      <c r="AV68">
        <f t="shared" si="14"/>
        <v>9</v>
      </c>
      <c r="AW68">
        <f t="shared" si="14"/>
        <v>9</v>
      </c>
      <c r="AX68">
        <f t="shared" si="13"/>
        <v>0</v>
      </c>
      <c r="AY68">
        <f t="shared" si="13"/>
        <v>25</v>
      </c>
      <c r="AZ68">
        <f t="shared" si="13"/>
        <v>25</v>
      </c>
      <c r="BA68">
        <f t="shared" si="13"/>
        <v>1</v>
      </c>
      <c r="BB68">
        <f t="shared" si="13"/>
        <v>1</v>
      </c>
      <c r="BC68">
        <f t="shared" si="13"/>
        <v>36</v>
      </c>
    </row>
    <row r="69" spans="2:55" x14ac:dyDescent="0.2">
      <c r="B69" s="177">
        <v>37131</v>
      </c>
      <c r="C69">
        <v>21</v>
      </c>
      <c r="D69">
        <v>6</v>
      </c>
      <c r="E69">
        <v>18</v>
      </c>
      <c r="F69">
        <v>6</v>
      </c>
      <c r="G69">
        <v>0</v>
      </c>
      <c r="H69">
        <v>3</v>
      </c>
      <c r="I69">
        <v>-3</v>
      </c>
      <c r="J69">
        <v>-6</v>
      </c>
      <c r="K69">
        <v>3</v>
      </c>
      <c r="L69">
        <v>0</v>
      </c>
      <c r="M69">
        <v>0</v>
      </c>
      <c r="N69">
        <v>3</v>
      </c>
      <c r="O69">
        <v>0</v>
      </c>
      <c r="P69">
        <v>3</v>
      </c>
      <c r="Q69">
        <v>24</v>
      </c>
      <c r="R69">
        <v>51</v>
      </c>
      <c r="S69">
        <v>12</v>
      </c>
      <c r="T69">
        <v>87</v>
      </c>
      <c r="U69">
        <v>66</v>
      </c>
      <c r="V69">
        <v>57</v>
      </c>
      <c r="W69">
        <v>6</v>
      </c>
      <c r="X69">
        <v>93</v>
      </c>
      <c r="Y69">
        <v>9</v>
      </c>
      <c r="Z69">
        <v>27</v>
      </c>
      <c r="AB69">
        <f t="shared" si="15"/>
        <v>486</v>
      </c>
      <c r="AC69" s="183">
        <f t="shared" si="16"/>
        <v>9428.8695652173919</v>
      </c>
      <c r="AE69">
        <f t="shared" si="17"/>
        <v>24</v>
      </c>
      <c r="AF69">
        <f t="shared" si="18"/>
        <v>65.478260869565219</v>
      </c>
      <c r="AG69">
        <f t="shared" si="12"/>
        <v>25</v>
      </c>
      <c r="AH69">
        <f t="shared" si="12"/>
        <v>16</v>
      </c>
      <c r="AI69">
        <f t="shared" si="12"/>
        <v>16</v>
      </c>
      <c r="AJ69">
        <f t="shared" si="12"/>
        <v>4</v>
      </c>
      <c r="AK69">
        <f t="shared" si="12"/>
        <v>1</v>
      </c>
      <c r="AL69">
        <f t="shared" si="12"/>
        <v>4</v>
      </c>
      <c r="AM69">
        <f t="shared" si="12"/>
        <v>1</v>
      </c>
      <c r="AN69">
        <f t="shared" si="12"/>
        <v>9</v>
      </c>
      <c r="AO69">
        <f t="shared" si="14"/>
        <v>1</v>
      </c>
      <c r="AP69">
        <f t="shared" si="14"/>
        <v>0</v>
      </c>
      <c r="AQ69">
        <f t="shared" si="14"/>
        <v>1</v>
      </c>
      <c r="AR69">
        <f t="shared" si="14"/>
        <v>1</v>
      </c>
      <c r="AS69">
        <f t="shared" si="14"/>
        <v>1</v>
      </c>
      <c r="AT69">
        <f t="shared" si="14"/>
        <v>49</v>
      </c>
      <c r="AU69">
        <f t="shared" si="14"/>
        <v>81</v>
      </c>
      <c r="AV69">
        <f t="shared" si="14"/>
        <v>169</v>
      </c>
      <c r="AW69">
        <f t="shared" si="14"/>
        <v>625</v>
      </c>
      <c r="AX69">
        <f t="shared" si="13"/>
        <v>49</v>
      </c>
      <c r="AY69">
        <f t="shared" si="13"/>
        <v>9</v>
      </c>
      <c r="AZ69">
        <f t="shared" si="13"/>
        <v>289</v>
      </c>
      <c r="BA69">
        <f t="shared" si="13"/>
        <v>841</v>
      </c>
      <c r="BB69">
        <f t="shared" si="13"/>
        <v>784</v>
      </c>
      <c r="BC69">
        <f t="shared" si="13"/>
        <v>36</v>
      </c>
    </row>
    <row r="70" spans="2:55" x14ac:dyDescent="0.2">
      <c r="B70" s="177">
        <v>38593</v>
      </c>
      <c r="C70">
        <v>9</v>
      </c>
      <c r="D70">
        <v>30</v>
      </c>
      <c r="E70">
        <v>3</v>
      </c>
      <c r="F70">
        <v>12</v>
      </c>
      <c r="G70">
        <v>-15</v>
      </c>
      <c r="H70">
        <v>0</v>
      </c>
      <c r="I70">
        <v>0</v>
      </c>
      <c r="J70">
        <v>-42</v>
      </c>
      <c r="K70">
        <v>3</v>
      </c>
      <c r="L70">
        <v>-12</v>
      </c>
      <c r="M70">
        <v>9</v>
      </c>
      <c r="N70">
        <v>0</v>
      </c>
      <c r="O70">
        <v>0</v>
      </c>
      <c r="P70">
        <v>0</v>
      </c>
      <c r="Q70">
        <v>6</v>
      </c>
      <c r="R70">
        <v>33</v>
      </c>
      <c r="S70">
        <v>30</v>
      </c>
      <c r="T70">
        <v>87</v>
      </c>
      <c r="U70">
        <v>84</v>
      </c>
      <c r="V70">
        <v>69</v>
      </c>
      <c r="W70">
        <v>99</v>
      </c>
      <c r="X70">
        <v>63</v>
      </c>
      <c r="Y70">
        <v>12</v>
      </c>
      <c r="Z70">
        <v>-3</v>
      </c>
      <c r="AB70">
        <f t="shared" si="15"/>
        <v>477</v>
      </c>
      <c r="AC70" s="183">
        <f t="shared" si="16"/>
        <v>5572.1739130434789</v>
      </c>
      <c r="AE70">
        <f t="shared" si="17"/>
        <v>24</v>
      </c>
      <c r="AF70">
        <f t="shared" si="18"/>
        <v>38.695652173913047</v>
      </c>
      <c r="AG70">
        <f t="shared" si="12"/>
        <v>49</v>
      </c>
      <c r="AH70">
        <f t="shared" si="12"/>
        <v>81</v>
      </c>
      <c r="AI70">
        <f t="shared" si="12"/>
        <v>9</v>
      </c>
      <c r="AJ70">
        <f t="shared" si="12"/>
        <v>81</v>
      </c>
      <c r="AK70">
        <f t="shared" si="12"/>
        <v>25</v>
      </c>
      <c r="AL70">
        <f t="shared" si="12"/>
        <v>0</v>
      </c>
      <c r="AM70">
        <f t="shared" si="12"/>
        <v>196</v>
      </c>
      <c r="AN70">
        <f t="shared" si="12"/>
        <v>225</v>
      </c>
      <c r="AO70">
        <f t="shared" si="14"/>
        <v>25</v>
      </c>
      <c r="AP70">
        <f t="shared" si="14"/>
        <v>49</v>
      </c>
      <c r="AQ70">
        <f t="shared" si="14"/>
        <v>9</v>
      </c>
      <c r="AR70">
        <f t="shared" si="14"/>
        <v>0</v>
      </c>
      <c r="AS70">
        <f t="shared" si="14"/>
        <v>0</v>
      </c>
      <c r="AT70">
        <f t="shared" si="14"/>
        <v>4</v>
      </c>
      <c r="AU70">
        <f t="shared" si="14"/>
        <v>81</v>
      </c>
      <c r="AV70">
        <f t="shared" si="14"/>
        <v>1</v>
      </c>
      <c r="AW70">
        <f t="shared" si="14"/>
        <v>361</v>
      </c>
      <c r="AX70">
        <f t="shared" si="13"/>
        <v>1</v>
      </c>
      <c r="AY70">
        <f t="shared" si="13"/>
        <v>25</v>
      </c>
      <c r="AZ70">
        <f t="shared" si="13"/>
        <v>100</v>
      </c>
      <c r="BA70">
        <f t="shared" si="13"/>
        <v>144</v>
      </c>
      <c r="BB70">
        <f t="shared" si="13"/>
        <v>289</v>
      </c>
      <c r="BC70">
        <f t="shared" si="13"/>
        <v>25</v>
      </c>
    </row>
    <row r="71" spans="2:55" x14ac:dyDescent="0.2">
      <c r="B71" s="177">
        <v>37133</v>
      </c>
      <c r="C71">
        <v>0</v>
      </c>
      <c r="D71">
        <v>-3</v>
      </c>
      <c r="E71">
        <v>3</v>
      </c>
      <c r="F71">
        <v>-3</v>
      </c>
      <c r="G71">
        <v>3</v>
      </c>
      <c r="H71">
        <v>6</v>
      </c>
      <c r="I71">
        <v>0</v>
      </c>
      <c r="J71">
        <v>-3</v>
      </c>
      <c r="K71">
        <v>0</v>
      </c>
      <c r="L71">
        <v>9</v>
      </c>
      <c r="M71">
        <v>0</v>
      </c>
      <c r="N71">
        <v>0</v>
      </c>
      <c r="O71">
        <v>3</v>
      </c>
      <c r="P71">
        <v>0</v>
      </c>
      <c r="Q71">
        <v>0</v>
      </c>
      <c r="R71">
        <v>-3</v>
      </c>
      <c r="S71">
        <v>0</v>
      </c>
      <c r="T71">
        <v>39</v>
      </c>
      <c r="U71">
        <v>69</v>
      </c>
      <c r="V71">
        <v>81</v>
      </c>
      <c r="W71">
        <v>24</v>
      </c>
      <c r="X71">
        <v>12</v>
      </c>
      <c r="Y71">
        <v>21</v>
      </c>
      <c r="Z71">
        <v>3</v>
      </c>
      <c r="AB71">
        <f t="shared" si="15"/>
        <v>261</v>
      </c>
      <c r="AC71" s="183">
        <f t="shared" si="16"/>
        <v>2344.6956521739135</v>
      </c>
      <c r="AE71">
        <f t="shared" si="17"/>
        <v>24</v>
      </c>
      <c r="AF71" s="183">
        <f t="shared" si="18"/>
        <v>16.282608695652176</v>
      </c>
      <c r="AG71">
        <f t="shared" si="12"/>
        <v>1</v>
      </c>
      <c r="AH71">
        <f t="shared" si="12"/>
        <v>4</v>
      </c>
      <c r="AI71">
        <f t="shared" si="12"/>
        <v>4</v>
      </c>
      <c r="AJ71">
        <f t="shared" si="12"/>
        <v>4</v>
      </c>
      <c r="AK71">
        <f t="shared" si="12"/>
        <v>1</v>
      </c>
      <c r="AL71">
        <f t="shared" si="12"/>
        <v>4</v>
      </c>
      <c r="AM71">
        <f t="shared" si="12"/>
        <v>1</v>
      </c>
      <c r="AN71">
        <f t="shared" si="12"/>
        <v>1</v>
      </c>
      <c r="AO71">
        <f t="shared" si="14"/>
        <v>9</v>
      </c>
      <c r="AP71">
        <f t="shared" si="14"/>
        <v>9</v>
      </c>
      <c r="AQ71">
        <f t="shared" si="14"/>
        <v>0</v>
      </c>
      <c r="AR71">
        <f t="shared" si="14"/>
        <v>1</v>
      </c>
      <c r="AS71">
        <f t="shared" si="14"/>
        <v>1</v>
      </c>
      <c r="AT71">
        <f t="shared" si="14"/>
        <v>0</v>
      </c>
      <c r="AU71">
        <f t="shared" si="14"/>
        <v>1</v>
      </c>
      <c r="AV71">
        <f t="shared" si="14"/>
        <v>1</v>
      </c>
      <c r="AW71">
        <f t="shared" si="14"/>
        <v>169</v>
      </c>
      <c r="AX71">
        <f t="shared" si="13"/>
        <v>100</v>
      </c>
      <c r="AY71">
        <f t="shared" si="13"/>
        <v>16</v>
      </c>
      <c r="AZ71">
        <f t="shared" si="13"/>
        <v>361</v>
      </c>
      <c r="BA71">
        <f t="shared" si="13"/>
        <v>16</v>
      </c>
      <c r="BB71">
        <f t="shared" si="13"/>
        <v>9</v>
      </c>
      <c r="BC71">
        <f t="shared" si="13"/>
        <v>36</v>
      </c>
    </row>
    <row r="72" spans="2:55" x14ac:dyDescent="0.2">
      <c r="B72" s="177">
        <v>37134</v>
      </c>
      <c r="C72">
        <v>6</v>
      </c>
      <c r="D72">
        <v>0</v>
      </c>
      <c r="E72">
        <v>0</v>
      </c>
      <c r="F72">
        <v>6</v>
      </c>
      <c r="G72">
        <v>-9</v>
      </c>
      <c r="H72">
        <v>0</v>
      </c>
      <c r="I72">
        <v>0</v>
      </c>
      <c r="J72">
        <v>0</v>
      </c>
      <c r="K72">
        <v>-9</v>
      </c>
      <c r="L72">
        <v>0</v>
      </c>
      <c r="M72">
        <v>0</v>
      </c>
      <c r="N72">
        <v>0</v>
      </c>
      <c r="O72">
        <v>-3</v>
      </c>
      <c r="P72">
        <v>0</v>
      </c>
      <c r="Q72">
        <v>3</v>
      </c>
      <c r="R72">
        <v>12</v>
      </c>
      <c r="S72">
        <v>3</v>
      </c>
      <c r="T72">
        <v>6</v>
      </c>
      <c r="U72">
        <v>0</v>
      </c>
      <c r="V72">
        <v>42</v>
      </c>
      <c r="W72">
        <v>132</v>
      </c>
      <c r="X72">
        <v>54</v>
      </c>
      <c r="Y72">
        <v>57</v>
      </c>
      <c r="Z72">
        <v>30</v>
      </c>
      <c r="AB72">
        <f t="shared" si="15"/>
        <v>330</v>
      </c>
      <c r="AC72" s="183">
        <f t="shared" si="16"/>
        <v>6073.04347826087</v>
      </c>
      <c r="AE72">
        <f t="shared" si="17"/>
        <v>24</v>
      </c>
      <c r="AF72">
        <f t="shared" si="18"/>
        <v>42.173913043478258</v>
      </c>
      <c r="AG72">
        <f t="shared" si="12"/>
        <v>4</v>
      </c>
      <c r="AH72">
        <f t="shared" si="12"/>
        <v>0</v>
      </c>
      <c r="AI72">
        <f t="shared" si="12"/>
        <v>4</v>
      </c>
      <c r="AJ72">
        <f t="shared" si="12"/>
        <v>25</v>
      </c>
      <c r="AK72">
        <f t="shared" si="12"/>
        <v>9</v>
      </c>
      <c r="AL72">
        <f t="shared" si="12"/>
        <v>0</v>
      </c>
      <c r="AM72">
        <f t="shared" si="12"/>
        <v>0</v>
      </c>
      <c r="AN72">
        <f t="shared" si="12"/>
        <v>9</v>
      </c>
      <c r="AO72">
        <f t="shared" si="14"/>
        <v>9</v>
      </c>
      <c r="AP72">
        <f t="shared" si="14"/>
        <v>0</v>
      </c>
      <c r="AQ72">
        <f t="shared" si="14"/>
        <v>0</v>
      </c>
      <c r="AR72">
        <f t="shared" si="14"/>
        <v>1</v>
      </c>
      <c r="AS72">
        <f t="shared" si="14"/>
        <v>1</v>
      </c>
      <c r="AT72">
        <f t="shared" si="14"/>
        <v>1</v>
      </c>
      <c r="AU72">
        <f t="shared" si="14"/>
        <v>9</v>
      </c>
      <c r="AV72">
        <f t="shared" si="14"/>
        <v>9</v>
      </c>
      <c r="AW72">
        <f t="shared" si="14"/>
        <v>1</v>
      </c>
      <c r="AX72">
        <f t="shared" si="13"/>
        <v>4</v>
      </c>
      <c r="AY72">
        <f t="shared" si="13"/>
        <v>196</v>
      </c>
      <c r="AZ72">
        <f t="shared" si="13"/>
        <v>900</v>
      </c>
      <c r="BA72">
        <f t="shared" si="13"/>
        <v>676</v>
      </c>
      <c r="BB72">
        <f t="shared" si="13"/>
        <v>1</v>
      </c>
      <c r="BC72">
        <f t="shared" si="13"/>
        <v>81</v>
      </c>
    </row>
    <row r="73" spans="2:55" x14ac:dyDescent="0.2">
      <c r="B73" s="177">
        <v>37135</v>
      </c>
      <c r="C73">
        <v>72</v>
      </c>
      <c r="D73">
        <v>69</v>
      </c>
      <c r="E73">
        <v>66</v>
      </c>
      <c r="F73">
        <v>30</v>
      </c>
      <c r="G73">
        <v>30</v>
      </c>
      <c r="H73">
        <v>9</v>
      </c>
      <c r="I73">
        <v>0</v>
      </c>
      <c r="J73">
        <v>-27</v>
      </c>
      <c r="K73">
        <v>-6</v>
      </c>
      <c r="L73">
        <v>6</v>
      </c>
      <c r="M73">
        <v>6</v>
      </c>
      <c r="N73">
        <v>0</v>
      </c>
      <c r="O73">
        <v>0</v>
      </c>
      <c r="P73">
        <v>6</v>
      </c>
      <c r="Q73">
        <v>0</v>
      </c>
      <c r="R73">
        <v>3</v>
      </c>
      <c r="S73">
        <v>0</v>
      </c>
      <c r="T73">
        <v>0</v>
      </c>
      <c r="U73">
        <v>3</v>
      </c>
      <c r="V73">
        <v>27</v>
      </c>
      <c r="W73">
        <v>0</v>
      </c>
      <c r="X73">
        <v>0</v>
      </c>
      <c r="Y73">
        <v>-3</v>
      </c>
      <c r="Z73">
        <v>39</v>
      </c>
      <c r="AB73">
        <f t="shared" si="15"/>
        <v>330</v>
      </c>
      <c r="AC73" s="183">
        <f t="shared" si="16"/>
        <v>2213.217391304348</v>
      </c>
      <c r="AE73">
        <f t="shared" si="17"/>
        <v>24</v>
      </c>
      <c r="AF73">
        <f t="shared" si="18"/>
        <v>15.369565217391305</v>
      </c>
      <c r="AG73">
        <f t="shared" si="12"/>
        <v>1</v>
      </c>
      <c r="AH73">
        <f t="shared" si="12"/>
        <v>1</v>
      </c>
      <c r="AI73">
        <f t="shared" si="12"/>
        <v>144</v>
      </c>
      <c r="AJ73">
        <f t="shared" si="12"/>
        <v>0</v>
      </c>
      <c r="AK73">
        <f t="shared" si="12"/>
        <v>49</v>
      </c>
      <c r="AL73">
        <f t="shared" si="12"/>
        <v>9</v>
      </c>
      <c r="AM73">
        <f t="shared" si="12"/>
        <v>81</v>
      </c>
      <c r="AN73">
        <f t="shared" si="12"/>
        <v>49</v>
      </c>
      <c r="AO73">
        <f t="shared" si="14"/>
        <v>16</v>
      </c>
      <c r="AP73">
        <f t="shared" si="14"/>
        <v>0</v>
      </c>
      <c r="AQ73">
        <f t="shared" si="14"/>
        <v>4</v>
      </c>
      <c r="AR73">
        <f t="shared" si="14"/>
        <v>0</v>
      </c>
      <c r="AS73">
        <f t="shared" si="14"/>
        <v>4</v>
      </c>
      <c r="AT73">
        <f t="shared" si="14"/>
        <v>4</v>
      </c>
      <c r="AU73">
        <f t="shared" si="14"/>
        <v>1</v>
      </c>
      <c r="AV73">
        <f t="shared" si="14"/>
        <v>1</v>
      </c>
      <c r="AW73">
        <f t="shared" si="14"/>
        <v>0</v>
      </c>
      <c r="AX73">
        <f t="shared" si="13"/>
        <v>1</v>
      </c>
      <c r="AY73">
        <f t="shared" si="13"/>
        <v>64</v>
      </c>
      <c r="AZ73">
        <f t="shared" si="13"/>
        <v>81</v>
      </c>
      <c r="BA73">
        <f t="shared" si="13"/>
        <v>0</v>
      </c>
      <c r="BB73">
        <f t="shared" si="13"/>
        <v>1</v>
      </c>
      <c r="BC73">
        <f t="shared" si="13"/>
        <v>196</v>
      </c>
    </row>
    <row r="74" spans="2:55" x14ac:dyDescent="0.2">
      <c r="B74" s="177">
        <v>37136</v>
      </c>
      <c r="C74">
        <v>9</v>
      </c>
      <c r="D74">
        <v>-15</v>
      </c>
      <c r="E74">
        <v>12</v>
      </c>
      <c r="F74">
        <v>12</v>
      </c>
      <c r="G74">
        <v>21</v>
      </c>
      <c r="H74">
        <v>3</v>
      </c>
      <c r="I74">
        <v>-6</v>
      </c>
      <c r="J74">
        <v>-15</v>
      </c>
      <c r="K74">
        <v>-15</v>
      </c>
      <c r="L74">
        <v>3</v>
      </c>
      <c r="M74">
        <v>0</v>
      </c>
      <c r="N74">
        <v>6</v>
      </c>
      <c r="O74">
        <v>0</v>
      </c>
      <c r="P74">
        <v>0</v>
      </c>
      <c r="Q74">
        <v>0</v>
      </c>
      <c r="R74">
        <v>0</v>
      </c>
      <c r="S74">
        <v>0</v>
      </c>
      <c r="T74">
        <v>9</v>
      </c>
      <c r="U74">
        <v>0</v>
      </c>
      <c r="V74">
        <v>12</v>
      </c>
      <c r="W74">
        <v>0</v>
      </c>
      <c r="X74">
        <v>3</v>
      </c>
      <c r="Y74">
        <v>18</v>
      </c>
      <c r="Z74">
        <v>-3</v>
      </c>
      <c r="AB74">
        <f t="shared" si="15"/>
        <v>54</v>
      </c>
      <c r="AC74" s="183">
        <f t="shared" si="16"/>
        <v>1183.3043478260872</v>
      </c>
      <c r="AE74">
        <f t="shared" si="17"/>
        <v>24</v>
      </c>
      <c r="AF74">
        <f t="shared" si="18"/>
        <v>8.2173913043478262</v>
      </c>
      <c r="AG74">
        <f t="shared" si="12"/>
        <v>64</v>
      </c>
      <c r="AH74">
        <f t="shared" si="12"/>
        <v>81</v>
      </c>
      <c r="AI74">
        <f t="shared" si="12"/>
        <v>0</v>
      </c>
      <c r="AJ74">
        <f t="shared" si="12"/>
        <v>9</v>
      </c>
      <c r="AK74">
        <f t="shared" si="12"/>
        <v>36</v>
      </c>
      <c r="AL74">
        <f t="shared" si="12"/>
        <v>9</v>
      </c>
      <c r="AM74">
        <f t="shared" si="12"/>
        <v>9</v>
      </c>
      <c r="AN74">
        <f t="shared" si="12"/>
        <v>0</v>
      </c>
      <c r="AO74">
        <f t="shared" si="14"/>
        <v>36</v>
      </c>
      <c r="AP74">
        <f t="shared" si="14"/>
        <v>1</v>
      </c>
      <c r="AQ74">
        <f t="shared" si="14"/>
        <v>4</v>
      </c>
      <c r="AR74">
        <f t="shared" si="14"/>
        <v>4</v>
      </c>
      <c r="AS74">
        <f t="shared" si="14"/>
        <v>0</v>
      </c>
      <c r="AT74">
        <f t="shared" si="14"/>
        <v>0</v>
      </c>
      <c r="AU74">
        <f t="shared" si="14"/>
        <v>0</v>
      </c>
      <c r="AV74">
        <f t="shared" si="14"/>
        <v>0</v>
      </c>
      <c r="AW74">
        <f t="shared" si="14"/>
        <v>9</v>
      </c>
      <c r="AX74">
        <f t="shared" si="13"/>
        <v>9</v>
      </c>
      <c r="AY74">
        <f t="shared" si="13"/>
        <v>16</v>
      </c>
      <c r="AZ74">
        <f t="shared" si="13"/>
        <v>16</v>
      </c>
      <c r="BA74">
        <f t="shared" si="13"/>
        <v>1</v>
      </c>
      <c r="BB74">
        <f t="shared" si="13"/>
        <v>25</v>
      </c>
      <c r="BC74">
        <f t="shared" si="13"/>
        <v>49</v>
      </c>
    </row>
    <row r="75" spans="2:55" x14ac:dyDescent="0.2">
      <c r="B75" s="177">
        <v>37137</v>
      </c>
      <c r="C75">
        <v>27</v>
      </c>
      <c r="D75">
        <v>24</v>
      </c>
      <c r="E75">
        <v>24</v>
      </c>
      <c r="F75">
        <v>3</v>
      </c>
      <c r="G75">
        <v>3</v>
      </c>
      <c r="H75">
        <v>6</v>
      </c>
      <c r="I75">
        <v>3</v>
      </c>
      <c r="J75">
        <v>0</v>
      </c>
      <c r="K75">
        <v>-3</v>
      </c>
      <c r="L75">
        <v>0</v>
      </c>
      <c r="M75">
        <v>3</v>
      </c>
      <c r="N75">
        <v>3</v>
      </c>
      <c r="O75">
        <v>0</v>
      </c>
      <c r="P75">
        <v>0</v>
      </c>
      <c r="Q75">
        <v>0</v>
      </c>
      <c r="R75">
        <v>-3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-9</v>
      </c>
      <c r="AB75">
        <f t="shared" si="15"/>
        <v>81</v>
      </c>
      <c r="AC75" s="183">
        <f t="shared" si="16"/>
        <v>212.86956521739131</v>
      </c>
      <c r="AE75">
        <f t="shared" si="17"/>
        <v>24</v>
      </c>
      <c r="AF75">
        <f t="shared" si="18"/>
        <v>1.4782608695652173</v>
      </c>
      <c r="AG75">
        <f t="shared" si="12"/>
        <v>1</v>
      </c>
      <c r="AH75">
        <f t="shared" si="12"/>
        <v>0</v>
      </c>
      <c r="AI75">
        <f t="shared" si="12"/>
        <v>49</v>
      </c>
      <c r="AJ75">
        <f t="shared" si="12"/>
        <v>0</v>
      </c>
      <c r="AK75">
        <f t="shared" si="12"/>
        <v>1</v>
      </c>
      <c r="AL75">
        <f t="shared" si="12"/>
        <v>1</v>
      </c>
      <c r="AM75">
        <f t="shared" si="12"/>
        <v>1</v>
      </c>
      <c r="AN75">
        <f t="shared" si="12"/>
        <v>1</v>
      </c>
      <c r="AO75">
        <f t="shared" si="14"/>
        <v>1</v>
      </c>
      <c r="AP75">
        <f t="shared" si="14"/>
        <v>1</v>
      </c>
      <c r="AQ75">
        <f t="shared" si="14"/>
        <v>0</v>
      </c>
      <c r="AR75">
        <f t="shared" si="14"/>
        <v>1</v>
      </c>
      <c r="AS75">
        <f t="shared" si="14"/>
        <v>0</v>
      </c>
      <c r="AT75">
        <f t="shared" si="14"/>
        <v>0</v>
      </c>
      <c r="AU75">
        <f t="shared" si="14"/>
        <v>1</v>
      </c>
      <c r="AV75">
        <f t="shared" si="14"/>
        <v>1</v>
      </c>
      <c r="AW75">
        <f t="shared" si="14"/>
        <v>0</v>
      </c>
      <c r="AX75">
        <f t="shared" si="13"/>
        <v>0</v>
      </c>
      <c r="AY75">
        <f t="shared" si="13"/>
        <v>0</v>
      </c>
      <c r="AZ75">
        <f t="shared" si="13"/>
        <v>0</v>
      </c>
      <c r="BA75">
        <f t="shared" si="13"/>
        <v>0</v>
      </c>
      <c r="BB75">
        <f t="shared" si="13"/>
        <v>0</v>
      </c>
      <c r="BC75">
        <f t="shared" si="13"/>
        <v>9</v>
      </c>
    </row>
    <row r="76" spans="2:55" x14ac:dyDescent="0.2">
      <c r="B76" s="177">
        <v>37138</v>
      </c>
      <c r="C76">
        <v>9</v>
      </c>
      <c r="D76">
        <v>0</v>
      </c>
      <c r="E76">
        <v>12</v>
      </c>
      <c r="F76">
        <v>18</v>
      </c>
      <c r="G76">
        <v>3</v>
      </c>
      <c r="H76">
        <v>6</v>
      </c>
      <c r="I76">
        <v>3</v>
      </c>
      <c r="J76">
        <v>0</v>
      </c>
      <c r="K76">
        <v>0</v>
      </c>
      <c r="L76">
        <v>9</v>
      </c>
      <c r="M76">
        <v>0</v>
      </c>
      <c r="N76">
        <v>0</v>
      </c>
      <c r="O76">
        <v>12</v>
      </c>
      <c r="P76">
        <v>0</v>
      </c>
      <c r="Q76">
        <v>0</v>
      </c>
      <c r="R76">
        <v>12</v>
      </c>
      <c r="S76">
        <v>0</v>
      </c>
      <c r="T76">
        <v>0</v>
      </c>
      <c r="U76">
        <v>12</v>
      </c>
      <c r="V76">
        <v>0</v>
      </c>
      <c r="W76">
        <v>0</v>
      </c>
      <c r="X76">
        <v>0</v>
      </c>
      <c r="Y76">
        <v>3</v>
      </c>
      <c r="Z76">
        <v>-3</v>
      </c>
      <c r="AB76">
        <f t="shared" si="15"/>
        <v>96</v>
      </c>
      <c r="AC76" s="183">
        <f t="shared" si="16"/>
        <v>550.95652173913061</v>
      </c>
      <c r="AE76">
        <f t="shared" si="17"/>
        <v>24</v>
      </c>
      <c r="AF76">
        <f t="shared" si="18"/>
        <v>3.8260869565217392</v>
      </c>
      <c r="AG76">
        <f t="shared" si="12"/>
        <v>9</v>
      </c>
      <c r="AH76">
        <f t="shared" si="12"/>
        <v>16</v>
      </c>
      <c r="AI76">
        <f t="shared" si="12"/>
        <v>4</v>
      </c>
      <c r="AJ76">
        <f t="shared" si="12"/>
        <v>25</v>
      </c>
      <c r="AK76">
        <f t="shared" si="12"/>
        <v>1</v>
      </c>
      <c r="AL76">
        <f t="shared" si="12"/>
        <v>1</v>
      </c>
      <c r="AM76">
        <f t="shared" si="12"/>
        <v>1</v>
      </c>
      <c r="AN76">
        <f t="shared" si="12"/>
        <v>0</v>
      </c>
      <c r="AO76">
        <f t="shared" si="14"/>
        <v>9</v>
      </c>
      <c r="AP76">
        <f t="shared" si="14"/>
        <v>9</v>
      </c>
      <c r="AQ76">
        <f t="shared" si="14"/>
        <v>0</v>
      </c>
      <c r="AR76">
        <f t="shared" si="14"/>
        <v>16</v>
      </c>
      <c r="AS76">
        <f t="shared" si="14"/>
        <v>16</v>
      </c>
      <c r="AT76">
        <f t="shared" si="14"/>
        <v>0</v>
      </c>
      <c r="AU76">
        <f t="shared" si="14"/>
        <v>16</v>
      </c>
      <c r="AV76">
        <f t="shared" si="14"/>
        <v>16</v>
      </c>
      <c r="AW76">
        <f t="shared" si="14"/>
        <v>0</v>
      </c>
      <c r="AX76">
        <f t="shared" si="13"/>
        <v>16</v>
      </c>
      <c r="AY76">
        <f t="shared" si="13"/>
        <v>16</v>
      </c>
      <c r="AZ76">
        <f t="shared" si="13"/>
        <v>0</v>
      </c>
      <c r="BA76">
        <f t="shared" si="13"/>
        <v>0</v>
      </c>
      <c r="BB76">
        <f t="shared" si="13"/>
        <v>1</v>
      </c>
      <c r="BC76">
        <f t="shared" si="13"/>
        <v>4</v>
      </c>
    </row>
    <row r="77" spans="2:55" x14ac:dyDescent="0.2">
      <c r="B77" s="177">
        <v>37139</v>
      </c>
      <c r="C77">
        <v>12</v>
      </c>
      <c r="D77">
        <v>-15</v>
      </c>
      <c r="E77">
        <v>12</v>
      </c>
      <c r="F77">
        <v>12</v>
      </c>
      <c r="G77">
        <v>3</v>
      </c>
      <c r="H77">
        <v>6</v>
      </c>
      <c r="I77">
        <v>0</v>
      </c>
      <c r="J77">
        <v>0</v>
      </c>
      <c r="K77">
        <v>18</v>
      </c>
      <c r="L77">
        <v>0</v>
      </c>
      <c r="M77">
        <v>0</v>
      </c>
      <c r="N77">
        <v>0</v>
      </c>
      <c r="O77">
        <v>-6</v>
      </c>
      <c r="P77">
        <v>0</v>
      </c>
      <c r="Q77">
        <v>0</v>
      </c>
      <c r="R77">
        <v>-6</v>
      </c>
      <c r="S77">
        <v>12</v>
      </c>
      <c r="T77">
        <v>6</v>
      </c>
      <c r="U77">
        <v>3</v>
      </c>
      <c r="V77">
        <v>0</v>
      </c>
      <c r="W77">
        <v>0</v>
      </c>
      <c r="X77">
        <v>0</v>
      </c>
      <c r="Y77">
        <v>0</v>
      </c>
      <c r="Z77">
        <v>6</v>
      </c>
      <c r="AB77">
        <f t="shared" si="15"/>
        <v>63</v>
      </c>
      <c r="AC77" s="183">
        <f t="shared" si="16"/>
        <v>957.91304347826099</v>
      </c>
      <c r="AE77">
        <f t="shared" si="17"/>
        <v>24</v>
      </c>
      <c r="AF77">
        <f t="shared" si="18"/>
        <v>6.6521739130434785</v>
      </c>
      <c r="AG77">
        <f t="shared" si="12"/>
        <v>81</v>
      </c>
      <c r="AH77">
        <f t="shared" si="12"/>
        <v>81</v>
      </c>
      <c r="AI77">
        <f t="shared" si="12"/>
        <v>0</v>
      </c>
      <c r="AJ77">
        <f t="shared" si="12"/>
        <v>9</v>
      </c>
      <c r="AK77">
        <f t="shared" si="12"/>
        <v>1</v>
      </c>
      <c r="AL77">
        <f t="shared" si="12"/>
        <v>4</v>
      </c>
      <c r="AM77">
        <f t="shared" si="12"/>
        <v>0</v>
      </c>
      <c r="AN77">
        <f t="shared" si="12"/>
        <v>36</v>
      </c>
      <c r="AO77">
        <f t="shared" si="14"/>
        <v>36</v>
      </c>
      <c r="AP77">
        <f t="shared" si="14"/>
        <v>0</v>
      </c>
      <c r="AQ77">
        <f t="shared" si="14"/>
        <v>0</v>
      </c>
      <c r="AR77">
        <f t="shared" si="14"/>
        <v>4</v>
      </c>
      <c r="AS77">
        <f t="shared" si="14"/>
        <v>4</v>
      </c>
      <c r="AT77">
        <f t="shared" si="14"/>
        <v>0</v>
      </c>
      <c r="AU77">
        <f t="shared" si="14"/>
        <v>4</v>
      </c>
      <c r="AV77">
        <f t="shared" si="14"/>
        <v>36</v>
      </c>
      <c r="AW77">
        <f t="shared" si="14"/>
        <v>4</v>
      </c>
      <c r="AX77">
        <f t="shared" si="13"/>
        <v>1</v>
      </c>
      <c r="AY77">
        <f t="shared" si="13"/>
        <v>1</v>
      </c>
      <c r="AZ77">
        <f t="shared" si="13"/>
        <v>0</v>
      </c>
      <c r="BA77">
        <f t="shared" si="13"/>
        <v>0</v>
      </c>
      <c r="BB77">
        <f t="shared" si="13"/>
        <v>0</v>
      </c>
      <c r="BC77">
        <f t="shared" si="13"/>
        <v>4</v>
      </c>
    </row>
    <row r="78" spans="2:55" x14ac:dyDescent="0.2">
      <c r="B78" s="177">
        <v>37140</v>
      </c>
      <c r="C78">
        <v>6</v>
      </c>
      <c r="D78">
        <v>6</v>
      </c>
      <c r="E78">
        <v>3</v>
      </c>
      <c r="F78">
        <v>0</v>
      </c>
      <c r="G78">
        <v>6</v>
      </c>
      <c r="H78">
        <v>0</v>
      </c>
      <c r="I78">
        <v>0</v>
      </c>
      <c r="J78">
        <v>-6</v>
      </c>
      <c r="K78">
        <v>6</v>
      </c>
      <c r="L78">
        <v>0</v>
      </c>
      <c r="M78">
        <v>0</v>
      </c>
      <c r="N78">
        <v>0</v>
      </c>
      <c r="O78">
        <v>0</v>
      </c>
      <c r="P78">
        <v>0</v>
      </c>
      <c r="Q78">
        <v>6</v>
      </c>
      <c r="R78">
        <v>0</v>
      </c>
      <c r="S78">
        <v>0</v>
      </c>
      <c r="T78">
        <v>0</v>
      </c>
      <c r="U78">
        <v>0</v>
      </c>
      <c r="V78">
        <v>6</v>
      </c>
      <c r="W78">
        <v>0</v>
      </c>
      <c r="X78">
        <v>0</v>
      </c>
      <c r="Y78">
        <v>-3</v>
      </c>
      <c r="Z78">
        <v>0</v>
      </c>
      <c r="AB78">
        <f t="shared" si="15"/>
        <v>30</v>
      </c>
      <c r="AC78" s="183">
        <f t="shared" si="16"/>
        <v>162.78260869565219</v>
      </c>
      <c r="AE78">
        <f t="shared" si="17"/>
        <v>24</v>
      </c>
      <c r="AF78">
        <f t="shared" si="18"/>
        <v>1.1304347826086956</v>
      </c>
      <c r="AG78">
        <f t="shared" si="12"/>
        <v>0</v>
      </c>
      <c r="AH78">
        <f t="shared" si="12"/>
        <v>1</v>
      </c>
      <c r="AI78">
        <f t="shared" si="12"/>
        <v>1</v>
      </c>
      <c r="AJ78">
        <f t="shared" si="12"/>
        <v>4</v>
      </c>
      <c r="AK78">
        <f t="shared" si="12"/>
        <v>4</v>
      </c>
      <c r="AL78">
        <f t="shared" si="12"/>
        <v>0</v>
      </c>
      <c r="AM78">
        <f t="shared" si="12"/>
        <v>4</v>
      </c>
      <c r="AN78">
        <f t="shared" si="12"/>
        <v>16</v>
      </c>
      <c r="AO78">
        <f t="shared" si="14"/>
        <v>4</v>
      </c>
      <c r="AP78">
        <f t="shared" si="14"/>
        <v>0</v>
      </c>
      <c r="AQ78">
        <f t="shared" si="14"/>
        <v>0</v>
      </c>
      <c r="AR78">
        <f t="shared" si="14"/>
        <v>0</v>
      </c>
      <c r="AS78">
        <f t="shared" si="14"/>
        <v>0</v>
      </c>
      <c r="AT78">
        <f t="shared" si="14"/>
        <v>4</v>
      </c>
      <c r="AU78">
        <f t="shared" si="14"/>
        <v>4</v>
      </c>
      <c r="AV78">
        <f t="shared" si="14"/>
        <v>0</v>
      </c>
      <c r="AW78">
        <f t="shared" si="14"/>
        <v>0</v>
      </c>
      <c r="AX78">
        <f t="shared" si="13"/>
        <v>0</v>
      </c>
      <c r="AY78">
        <f t="shared" si="13"/>
        <v>4</v>
      </c>
      <c r="AZ78">
        <f t="shared" si="13"/>
        <v>4</v>
      </c>
      <c r="BA78">
        <f t="shared" si="13"/>
        <v>0</v>
      </c>
      <c r="BB78">
        <f t="shared" si="13"/>
        <v>1</v>
      </c>
      <c r="BC78">
        <f t="shared" si="13"/>
        <v>1</v>
      </c>
    </row>
    <row r="79" spans="2:55" x14ac:dyDescent="0.2">
      <c r="B79" s="198">
        <v>37141</v>
      </c>
      <c r="C79" s="199">
        <v>12</v>
      </c>
      <c r="D79" s="199">
        <v>3</v>
      </c>
      <c r="E79" s="199">
        <v>3</v>
      </c>
      <c r="F79" s="199">
        <v>3</v>
      </c>
      <c r="G79" s="199">
        <v>12</v>
      </c>
      <c r="H79" s="199">
        <v>3</v>
      </c>
      <c r="I79" s="199">
        <v>3</v>
      </c>
      <c r="J79" s="199">
        <v>0</v>
      </c>
      <c r="K79" s="199">
        <v>0</v>
      </c>
      <c r="L79" s="199">
        <v>0</v>
      </c>
      <c r="M79" s="199">
        <v>0</v>
      </c>
      <c r="N79" s="199">
        <v>0</v>
      </c>
      <c r="O79" s="199">
        <v>0</v>
      </c>
      <c r="P79" s="199">
        <v>0</v>
      </c>
      <c r="Q79" s="199">
        <v>9</v>
      </c>
      <c r="R79" s="199">
        <v>0</v>
      </c>
      <c r="S79" s="199">
        <v>0</v>
      </c>
      <c r="T79" s="199">
        <v>0</v>
      </c>
      <c r="U79" s="199">
        <v>0</v>
      </c>
      <c r="V79" s="199">
        <v>0</v>
      </c>
      <c r="W79" s="199">
        <v>0</v>
      </c>
      <c r="X79" s="199">
        <v>0</v>
      </c>
      <c r="Y79" s="199">
        <v>-3</v>
      </c>
      <c r="Z79" s="199">
        <v>6</v>
      </c>
      <c r="AB79">
        <f t="shared" si="15"/>
        <v>51</v>
      </c>
      <c r="AC79" s="183">
        <f t="shared" si="16"/>
        <v>175.304347826087</v>
      </c>
      <c r="AE79">
        <f t="shared" si="17"/>
        <v>24</v>
      </c>
      <c r="AF79">
        <f t="shared" si="18"/>
        <v>1.2173913043478262</v>
      </c>
      <c r="AG79">
        <f t="shared" si="12"/>
        <v>9</v>
      </c>
      <c r="AH79">
        <f t="shared" si="12"/>
        <v>0</v>
      </c>
      <c r="AI79">
        <f t="shared" si="12"/>
        <v>0</v>
      </c>
      <c r="AJ79">
        <f t="shared" si="12"/>
        <v>9</v>
      </c>
      <c r="AK79">
        <f t="shared" si="12"/>
        <v>9</v>
      </c>
      <c r="AL79">
        <f t="shared" si="12"/>
        <v>0</v>
      </c>
      <c r="AM79">
        <f t="shared" si="12"/>
        <v>1</v>
      </c>
      <c r="AN79">
        <f t="shared" si="12"/>
        <v>0</v>
      </c>
      <c r="AO79">
        <f t="shared" si="14"/>
        <v>0</v>
      </c>
      <c r="AP79">
        <f t="shared" si="14"/>
        <v>0</v>
      </c>
      <c r="AQ79">
        <f t="shared" si="14"/>
        <v>0</v>
      </c>
      <c r="AR79">
        <f t="shared" si="14"/>
        <v>0</v>
      </c>
      <c r="AS79">
        <f t="shared" si="14"/>
        <v>0</v>
      </c>
      <c r="AT79">
        <f t="shared" si="14"/>
        <v>9</v>
      </c>
      <c r="AU79">
        <f t="shared" si="14"/>
        <v>9</v>
      </c>
      <c r="AV79">
        <f t="shared" si="14"/>
        <v>0</v>
      </c>
      <c r="AW79">
        <f t="shared" si="14"/>
        <v>0</v>
      </c>
      <c r="AX79">
        <f t="shared" si="13"/>
        <v>0</v>
      </c>
      <c r="AY79">
        <f t="shared" si="13"/>
        <v>0</v>
      </c>
      <c r="AZ79">
        <f t="shared" si="13"/>
        <v>0</v>
      </c>
      <c r="BA79">
        <f t="shared" si="13"/>
        <v>0</v>
      </c>
      <c r="BB79">
        <f t="shared" si="13"/>
        <v>1</v>
      </c>
      <c r="BC79">
        <f t="shared" si="13"/>
        <v>9</v>
      </c>
    </row>
    <row r="80" spans="2:55" x14ac:dyDescent="0.2">
      <c r="B80" s="177"/>
      <c r="AB80" s="179"/>
      <c r="AC80" s="183"/>
    </row>
    <row r="81" spans="2:31" ht="13.5" thickBot="1" x14ac:dyDescent="0.25">
      <c r="B81" s="177"/>
      <c r="C81" s="184" t="s">
        <v>6</v>
      </c>
      <c r="D81" s="184" t="s">
        <v>7</v>
      </c>
      <c r="E81" s="184" t="s">
        <v>8</v>
      </c>
      <c r="F81" s="184" t="s">
        <v>9</v>
      </c>
      <c r="G81" t="s">
        <v>10</v>
      </c>
      <c r="H81" t="s">
        <v>11</v>
      </c>
      <c r="I81" t="s">
        <v>33</v>
      </c>
      <c r="J81" t="s">
        <v>34</v>
      </c>
      <c r="K81" t="s">
        <v>35</v>
      </c>
      <c r="L81" t="s">
        <v>36</v>
      </c>
      <c r="M81" t="s">
        <v>37</v>
      </c>
      <c r="N81" t="s">
        <v>38</v>
      </c>
      <c r="O81" t="s">
        <v>12</v>
      </c>
      <c r="P81" t="s">
        <v>13</v>
      </c>
      <c r="Q81" t="s">
        <v>14</v>
      </c>
      <c r="R81" t="s">
        <v>15</v>
      </c>
      <c r="S81" s="184" t="s">
        <v>16</v>
      </c>
      <c r="T81" s="184" t="s">
        <v>17</v>
      </c>
      <c r="U81" s="184" t="s">
        <v>18</v>
      </c>
      <c r="V81" s="184" t="s">
        <v>19</v>
      </c>
      <c r="W81" s="184" t="s">
        <v>20</v>
      </c>
      <c r="X81" s="184" t="s">
        <v>21</v>
      </c>
      <c r="Y81" s="184" t="s">
        <v>22</v>
      </c>
      <c r="Z81" s="184" t="s">
        <v>23</v>
      </c>
      <c r="AC81" s="178"/>
    </row>
    <row r="82" spans="2:31" ht="15.75" thickTop="1" x14ac:dyDescent="0.25">
      <c r="B82" s="178" t="s">
        <v>24</v>
      </c>
      <c r="C82" s="185">
        <v>279</v>
      </c>
      <c r="D82" s="185">
        <v>444</v>
      </c>
      <c r="E82" s="185">
        <v>471</v>
      </c>
      <c r="F82" s="185">
        <v>267</v>
      </c>
      <c r="G82" s="178">
        <v>162</v>
      </c>
      <c r="H82" s="178">
        <v>111</v>
      </c>
      <c r="I82" s="178">
        <v>12</v>
      </c>
      <c r="J82" s="178">
        <v>138</v>
      </c>
      <c r="K82" s="178">
        <v>75</v>
      </c>
      <c r="L82" s="178">
        <v>126</v>
      </c>
      <c r="M82" s="178">
        <v>72</v>
      </c>
      <c r="N82" s="178">
        <v>120</v>
      </c>
      <c r="O82" s="178">
        <v>135</v>
      </c>
      <c r="P82" s="178">
        <v>186</v>
      </c>
      <c r="Q82" s="178">
        <v>270</v>
      </c>
      <c r="R82" s="178">
        <v>435</v>
      </c>
      <c r="S82" s="185">
        <v>609</v>
      </c>
      <c r="T82" s="185">
        <v>1086</v>
      </c>
      <c r="U82" s="185">
        <v>1206</v>
      </c>
      <c r="V82" s="185">
        <v>1038</v>
      </c>
      <c r="W82" s="185">
        <v>1182</v>
      </c>
      <c r="X82" s="185">
        <v>852</v>
      </c>
      <c r="Y82" s="185">
        <v>657</v>
      </c>
      <c r="Z82" s="185">
        <v>519</v>
      </c>
      <c r="AB82" s="186" t="s">
        <v>151</v>
      </c>
      <c r="AC82" s="187" t="s">
        <v>154</v>
      </c>
      <c r="AD82" s="188" t="s">
        <v>155</v>
      </c>
    </row>
    <row r="83" spans="2:31" ht="15.75" thickBot="1" x14ac:dyDescent="0.3">
      <c r="B83" s="189"/>
      <c r="C83" s="190">
        <v>2.6693455797933408E-2</v>
      </c>
      <c r="D83" s="190">
        <v>4.2479908151549943E-2</v>
      </c>
      <c r="E83" s="190">
        <v>4.5063145809414465E-2</v>
      </c>
      <c r="F83" s="190">
        <v>2.5545350172215844E-2</v>
      </c>
      <c r="G83" s="191">
        <v>1.5499425947187142E-2</v>
      </c>
      <c r="H83" s="191">
        <v>1.0619977037887486E-2</v>
      </c>
      <c r="I83" s="191">
        <v>1.148105625717566E-3</v>
      </c>
      <c r="J83" s="191">
        <v>1.3203214695752009E-2</v>
      </c>
      <c r="K83" s="191">
        <v>7.1756601607347878E-3</v>
      </c>
      <c r="L83" s="191">
        <v>1.2055109070034443E-2</v>
      </c>
      <c r="M83" s="191">
        <v>6.8886337543053958E-3</v>
      </c>
      <c r="N83" s="191">
        <v>1.1481056257175661E-2</v>
      </c>
      <c r="O83" s="191">
        <v>1.2916188289322618E-2</v>
      </c>
      <c r="P83" s="191">
        <v>1.7795637198622274E-2</v>
      </c>
      <c r="Q83" s="191">
        <v>2.5832376578645237E-2</v>
      </c>
      <c r="R83" s="191">
        <v>4.1618828932261771E-2</v>
      </c>
      <c r="S83" s="190">
        <v>5.8266360505166474E-2</v>
      </c>
      <c r="T83" s="190">
        <v>0.10390355912743972</v>
      </c>
      <c r="U83" s="190">
        <v>0.11538461538461539</v>
      </c>
      <c r="V83" s="190">
        <v>9.931113662456946E-2</v>
      </c>
      <c r="W83" s="190">
        <v>0.11308840413318025</v>
      </c>
      <c r="X83" s="190">
        <v>8.1515499425947185E-2</v>
      </c>
      <c r="Y83" s="190">
        <v>6.2858783008036739E-2</v>
      </c>
      <c r="Z83" s="190">
        <v>4.965556831228473E-2</v>
      </c>
      <c r="AB83" s="192">
        <f>SUM(AB3:AB79)</f>
        <v>10462</v>
      </c>
      <c r="AC83" s="193">
        <f>SUM(AC3:AC79)</f>
        <v>185529.70588917317</v>
      </c>
      <c r="AD83" s="194">
        <f>SQRT(AC83)</f>
        <v>430.7315937903478</v>
      </c>
    </row>
    <row r="84" spans="2:31" ht="13.5" thickTop="1" x14ac:dyDescent="0.2"/>
    <row r="85" spans="2:31" x14ac:dyDescent="0.2">
      <c r="AB85" s="179"/>
      <c r="AC85" s="179"/>
      <c r="AD85" s="179"/>
      <c r="AE85" s="179"/>
    </row>
    <row r="86" spans="2:31" x14ac:dyDescent="0.2">
      <c r="C86" s="190">
        <v>0.82399999999999995</v>
      </c>
      <c r="D86" s="184"/>
      <c r="E86" s="184"/>
      <c r="F86" s="184"/>
      <c r="G86" s="184"/>
      <c r="H86" s="184"/>
      <c r="I86" s="184"/>
      <c r="J86" s="190">
        <v>0.82399999999999995</v>
      </c>
      <c r="L86" s="191"/>
      <c r="N86" s="191"/>
      <c r="AB86">
        <v>63</v>
      </c>
      <c r="AC86" s="195"/>
      <c r="AD86" s="195"/>
      <c r="AE86" s="195"/>
    </row>
    <row r="87" spans="2:31" x14ac:dyDescent="0.2">
      <c r="C87" s="184" t="s">
        <v>159</v>
      </c>
      <c r="D87" s="184"/>
      <c r="E87" s="184"/>
      <c r="F87" s="184"/>
      <c r="G87" s="184"/>
      <c r="H87" s="184"/>
      <c r="I87" s="184"/>
      <c r="J87" s="184"/>
      <c r="AB87">
        <v>30</v>
      </c>
    </row>
    <row r="88" spans="2:31" ht="12.75" customHeight="1" x14ac:dyDescent="0.2">
      <c r="AB88">
        <v>51</v>
      </c>
    </row>
    <row r="91" spans="2:31" ht="12.75" customHeight="1" x14ac:dyDescent="0.2">
      <c r="AB91">
        <f>AB86/($AB$83-AB87-AB88)</f>
        <v>6.0687795010114631E-3</v>
      </c>
    </row>
    <row r="92" spans="2:31" ht="12.75" customHeight="1" x14ac:dyDescent="0.2">
      <c r="AB92">
        <f t="shared" ref="AB92:AB93" si="19">AB87/($AB$83-AB88-AB89)</f>
        <v>2.8815675727595813E-3</v>
      </c>
    </row>
    <row r="93" spans="2:31" ht="12.75" customHeight="1" x14ac:dyDescent="0.2">
      <c r="AB93">
        <f t="shared" si="19"/>
        <v>4.8747849359587073E-3</v>
      </c>
    </row>
  </sheetData>
  <phoneticPr fontId="5" type="noConversion"/>
  <pageMargins left="1" right="0.75" top="1" bottom="1" header="0.5" footer="0.5"/>
  <pageSetup scale="52" orientation="portrait" r:id="rId1"/>
  <headerFooter alignWithMargins="0">
    <oddFooter>&amp;C47</oddFooter>
  </headerFooter>
  <ignoredErrors>
    <ignoredError sqref="AB3:AB16 AB17:AB22 AB24:AB79" formulaRange="1"/>
    <ignoredError sqref="C81:Z81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AA91"/>
  <sheetViews>
    <sheetView topLeftCell="A22" zoomScale="75" zoomScaleNormal="75" workbookViewId="0">
      <selection activeCell="AA5" sqref="AA5:AA59"/>
    </sheetView>
  </sheetViews>
  <sheetFormatPr defaultColWidth="7.7109375" defaultRowHeight="15" x14ac:dyDescent="0.25"/>
  <cols>
    <col min="1" max="1" width="7.7109375" style="147"/>
    <col min="2" max="2" width="9.140625" style="147" customWidth="1"/>
    <col min="3" max="3" width="9.28515625" style="147" customWidth="1"/>
    <col min="4" max="22" width="7.7109375" style="147"/>
    <col min="23" max="25" width="8.7109375" style="147" bestFit="1" customWidth="1"/>
    <col min="26" max="26" width="2.7109375" style="147" customWidth="1"/>
    <col min="27" max="27" width="9.28515625" style="146" bestFit="1" customWidth="1"/>
    <col min="28" max="16384" width="7.7109375" style="146"/>
  </cols>
  <sheetData>
    <row r="1" spans="1:27" x14ac:dyDescent="0.25">
      <c r="A1" s="147" t="s">
        <v>166</v>
      </c>
    </row>
    <row r="3" spans="1:27" x14ac:dyDescent="0.25">
      <c r="B3" s="147" t="s">
        <v>148</v>
      </c>
      <c r="C3" s="147" t="s">
        <v>148</v>
      </c>
      <c r="D3" s="147" t="s">
        <v>148</v>
      </c>
      <c r="E3" s="147" t="s">
        <v>148</v>
      </c>
      <c r="F3" s="147" t="s">
        <v>148</v>
      </c>
      <c r="G3" s="147" t="s">
        <v>148</v>
      </c>
      <c r="H3" s="147" t="s">
        <v>148</v>
      </c>
      <c r="I3" s="147" t="s">
        <v>148</v>
      </c>
      <c r="J3" s="147" t="s">
        <v>148</v>
      </c>
      <c r="K3" s="147" t="s">
        <v>148</v>
      </c>
      <c r="L3" s="147" t="s">
        <v>148</v>
      </c>
      <c r="M3" s="147" t="s">
        <v>148</v>
      </c>
      <c r="N3" s="147" t="s">
        <v>148</v>
      </c>
      <c r="O3" s="147" t="s">
        <v>148</v>
      </c>
      <c r="P3" s="147" t="s">
        <v>148</v>
      </c>
      <c r="Q3" s="147" t="s">
        <v>148</v>
      </c>
      <c r="R3" s="147" t="s">
        <v>148</v>
      </c>
      <c r="S3" s="147" t="s">
        <v>148</v>
      </c>
      <c r="T3" s="147" t="s">
        <v>148</v>
      </c>
      <c r="U3" s="147" t="s">
        <v>148</v>
      </c>
      <c r="V3" s="147" t="s">
        <v>148</v>
      </c>
      <c r="W3" s="147" t="s">
        <v>148</v>
      </c>
      <c r="X3" s="147" t="s">
        <v>148</v>
      </c>
      <c r="Y3" s="147" t="s">
        <v>148</v>
      </c>
    </row>
    <row r="4" spans="1:27" x14ac:dyDescent="0.25">
      <c r="A4" s="147" t="s">
        <v>5</v>
      </c>
      <c r="B4" s="147" t="s">
        <v>6</v>
      </c>
      <c r="C4" s="147" t="s">
        <v>7</v>
      </c>
      <c r="D4" s="147" t="s">
        <v>8</v>
      </c>
      <c r="E4" s="147" t="s">
        <v>9</v>
      </c>
      <c r="F4" s="147" t="s">
        <v>10</v>
      </c>
      <c r="G4" s="147" t="s">
        <v>11</v>
      </c>
      <c r="H4" s="147" t="s">
        <v>33</v>
      </c>
      <c r="I4" s="147" t="s">
        <v>34</v>
      </c>
      <c r="J4" s="147" t="s">
        <v>35</v>
      </c>
      <c r="K4" s="147" t="s">
        <v>36</v>
      </c>
      <c r="L4" s="147" t="s">
        <v>37</v>
      </c>
      <c r="M4" s="147" t="s">
        <v>38</v>
      </c>
      <c r="N4" s="147" t="s">
        <v>12</v>
      </c>
      <c r="O4" s="147" t="s">
        <v>13</v>
      </c>
      <c r="P4" s="147" t="s">
        <v>14</v>
      </c>
      <c r="Q4" s="147" t="s">
        <v>15</v>
      </c>
      <c r="R4" s="147" t="s">
        <v>16</v>
      </c>
      <c r="S4" s="147" t="s">
        <v>17</v>
      </c>
      <c r="T4" s="147" t="s">
        <v>18</v>
      </c>
      <c r="U4" s="147" t="s">
        <v>19</v>
      </c>
      <c r="V4" s="147" t="s">
        <v>20</v>
      </c>
      <c r="W4" s="147" t="s">
        <v>21</v>
      </c>
      <c r="X4" s="147" t="s">
        <v>22</v>
      </c>
      <c r="Y4" s="147" t="s">
        <v>23</v>
      </c>
      <c r="AA4" s="148" t="s">
        <v>24</v>
      </c>
    </row>
    <row r="5" spans="1:27" x14ac:dyDescent="0.25">
      <c r="A5" s="149">
        <v>37430</v>
      </c>
      <c r="S5" s="147">
        <v>0</v>
      </c>
      <c r="T5" s="147">
        <v>0</v>
      </c>
      <c r="U5" s="147">
        <v>0</v>
      </c>
      <c r="V5" s="147">
        <v>0</v>
      </c>
      <c r="W5" s="147">
        <v>0</v>
      </c>
      <c r="X5" s="147">
        <v>0</v>
      </c>
      <c r="Y5" s="147">
        <v>0</v>
      </c>
      <c r="AA5" s="146">
        <f>SUM(B5:Y5)</f>
        <v>0</v>
      </c>
    </row>
    <row r="6" spans="1:27" x14ac:dyDescent="0.25">
      <c r="A6" s="149">
        <v>37431</v>
      </c>
      <c r="B6" s="147">
        <v>0</v>
      </c>
      <c r="C6" s="147">
        <v>0</v>
      </c>
      <c r="D6" s="147">
        <v>0</v>
      </c>
      <c r="E6" s="147">
        <v>0</v>
      </c>
      <c r="F6" s="147">
        <v>0</v>
      </c>
      <c r="G6" s="147">
        <v>0</v>
      </c>
      <c r="H6" s="147">
        <v>0</v>
      </c>
      <c r="I6" s="147">
        <v>0</v>
      </c>
      <c r="J6" s="147">
        <v>0</v>
      </c>
      <c r="K6" s="147">
        <v>0</v>
      </c>
      <c r="L6" s="147">
        <v>0</v>
      </c>
      <c r="M6" s="147">
        <v>0</v>
      </c>
      <c r="N6" s="147">
        <v>0</v>
      </c>
      <c r="O6" s="147">
        <v>0</v>
      </c>
      <c r="P6" s="147">
        <v>0</v>
      </c>
      <c r="Q6" s="147">
        <v>0</v>
      </c>
      <c r="R6" s="147">
        <v>0</v>
      </c>
      <c r="S6" s="147">
        <v>0</v>
      </c>
      <c r="T6" s="147">
        <v>0</v>
      </c>
      <c r="U6" s="147">
        <v>0</v>
      </c>
      <c r="V6" s="147">
        <v>0</v>
      </c>
      <c r="W6" s="147">
        <v>0</v>
      </c>
      <c r="X6" s="147">
        <v>0</v>
      </c>
      <c r="Y6" s="147">
        <v>0</v>
      </c>
      <c r="AA6" s="146">
        <f t="shared" ref="AA6:AA69" si="0">SUM(B6:Y6)</f>
        <v>0</v>
      </c>
    </row>
    <row r="7" spans="1:27" x14ac:dyDescent="0.25">
      <c r="A7" s="149">
        <v>37432</v>
      </c>
      <c r="B7" s="147">
        <v>0</v>
      </c>
      <c r="C7" s="147">
        <v>0</v>
      </c>
      <c r="D7" s="147">
        <v>0</v>
      </c>
      <c r="E7" s="147">
        <v>0</v>
      </c>
      <c r="F7" s="147">
        <v>0</v>
      </c>
      <c r="G7" s="147">
        <v>0</v>
      </c>
      <c r="H7" s="147">
        <v>0</v>
      </c>
      <c r="I7" s="147">
        <v>0</v>
      </c>
      <c r="J7" s="147">
        <v>0</v>
      </c>
      <c r="K7" s="147">
        <v>0</v>
      </c>
      <c r="L7" s="147">
        <v>0</v>
      </c>
      <c r="M7" s="147">
        <v>0</v>
      </c>
      <c r="N7" s="147">
        <v>0</v>
      </c>
      <c r="O7" s="147">
        <v>0</v>
      </c>
      <c r="P7" s="147">
        <v>0</v>
      </c>
      <c r="Q7" s="147">
        <v>0</v>
      </c>
      <c r="R7" s="147">
        <v>0</v>
      </c>
      <c r="S7" s="147">
        <v>0</v>
      </c>
      <c r="T7" s="147">
        <v>0</v>
      </c>
      <c r="U7" s="147">
        <v>0</v>
      </c>
      <c r="V7" s="147">
        <v>0</v>
      </c>
      <c r="W7" s="147">
        <v>0</v>
      </c>
      <c r="X7" s="147">
        <v>0</v>
      </c>
      <c r="Y7" s="147">
        <v>0</v>
      </c>
      <c r="AA7" s="146">
        <f t="shared" si="0"/>
        <v>0</v>
      </c>
    </row>
    <row r="8" spans="1:27" x14ac:dyDescent="0.25">
      <c r="A8" s="149">
        <v>37433</v>
      </c>
      <c r="B8" s="147">
        <v>0</v>
      </c>
      <c r="C8" s="147">
        <v>0</v>
      </c>
      <c r="D8" s="147">
        <v>0</v>
      </c>
      <c r="E8" s="147">
        <v>0</v>
      </c>
      <c r="F8" s="147">
        <v>0</v>
      </c>
      <c r="G8" s="147">
        <v>0</v>
      </c>
      <c r="H8" s="147">
        <v>0</v>
      </c>
      <c r="I8" s="147">
        <v>0</v>
      </c>
      <c r="J8" s="147">
        <v>0</v>
      </c>
      <c r="K8" s="147">
        <v>0</v>
      </c>
      <c r="L8" s="147">
        <v>0</v>
      </c>
      <c r="M8" s="147">
        <v>0</v>
      </c>
      <c r="N8" s="147">
        <v>0</v>
      </c>
      <c r="O8" s="147">
        <v>0</v>
      </c>
      <c r="P8" s="147">
        <v>0</v>
      </c>
      <c r="Q8" s="147">
        <v>0</v>
      </c>
      <c r="R8" s="147">
        <v>0</v>
      </c>
      <c r="S8" s="147">
        <v>0</v>
      </c>
      <c r="T8" s="147">
        <v>0</v>
      </c>
      <c r="U8" s="147">
        <v>0</v>
      </c>
      <c r="V8" s="147">
        <v>0</v>
      </c>
      <c r="W8" s="147">
        <v>0</v>
      </c>
      <c r="X8" s="147">
        <v>0</v>
      </c>
      <c r="Y8" s="147">
        <v>0</v>
      </c>
      <c r="AA8" s="146">
        <f t="shared" si="0"/>
        <v>0</v>
      </c>
    </row>
    <row r="9" spans="1:27" x14ac:dyDescent="0.25">
      <c r="A9" s="149">
        <v>37069</v>
      </c>
      <c r="B9" s="147">
        <v>0</v>
      </c>
      <c r="C9" s="147">
        <v>0</v>
      </c>
      <c r="D9" s="147">
        <v>0</v>
      </c>
      <c r="E9" s="147">
        <v>0</v>
      </c>
      <c r="F9" s="147">
        <v>0</v>
      </c>
      <c r="G9" s="147">
        <v>0</v>
      </c>
      <c r="H9" s="147">
        <v>0</v>
      </c>
      <c r="I9" s="147">
        <v>0</v>
      </c>
      <c r="J9" s="147">
        <v>0</v>
      </c>
      <c r="K9" s="147">
        <v>0</v>
      </c>
      <c r="L9" s="147">
        <v>0</v>
      </c>
      <c r="M9" s="147">
        <v>0</v>
      </c>
      <c r="N9" s="147">
        <v>0</v>
      </c>
      <c r="O9" s="147">
        <v>0</v>
      </c>
      <c r="P9" s="147">
        <v>0</v>
      </c>
      <c r="Q9" s="147">
        <v>0</v>
      </c>
      <c r="R9" s="147">
        <v>0</v>
      </c>
      <c r="S9" s="147">
        <v>0</v>
      </c>
      <c r="T9" s="147">
        <v>0</v>
      </c>
      <c r="U9" s="147">
        <v>0</v>
      </c>
      <c r="V9" s="147">
        <v>0</v>
      </c>
      <c r="W9" s="147">
        <v>0</v>
      </c>
      <c r="X9" s="147">
        <v>0</v>
      </c>
      <c r="Y9" s="147">
        <v>0</v>
      </c>
      <c r="AA9" s="146">
        <f t="shared" si="0"/>
        <v>0</v>
      </c>
    </row>
    <row r="10" spans="1:27" x14ac:dyDescent="0.25">
      <c r="A10" s="149">
        <v>37070</v>
      </c>
      <c r="B10" s="147">
        <v>0</v>
      </c>
      <c r="C10" s="147">
        <v>0</v>
      </c>
      <c r="D10" s="147">
        <v>0</v>
      </c>
      <c r="E10" s="147">
        <v>0</v>
      </c>
      <c r="F10" s="147">
        <v>0</v>
      </c>
      <c r="G10" s="147">
        <v>0</v>
      </c>
      <c r="H10" s="147">
        <v>0</v>
      </c>
      <c r="I10" s="147">
        <v>0</v>
      </c>
      <c r="J10" s="147">
        <v>0</v>
      </c>
      <c r="K10" s="147">
        <v>0</v>
      </c>
      <c r="L10" s="147">
        <v>0</v>
      </c>
      <c r="M10" s="147">
        <v>0</v>
      </c>
      <c r="N10" s="147">
        <v>0</v>
      </c>
      <c r="O10" s="147">
        <v>0</v>
      </c>
      <c r="P10" s="147">
        <v>0</v>
      </c>
      <c r="Q10" s="147">
        <v>0</v>
      </c>
      <c r="R10" s="147">
        <v>0</v>
      </c>
      <c r="S10" s="147">
        <v>0</v>
      </c>
      <c r="T10" s="147">
        <v>0</v>
      </c>
      <c r="U10" s="147">
        <v>0</v>
      </c>
      <c r="V10" s="147">
        <v>0</v>
      </c>
      <c r="W10" s="147">
        <v>0</v>
      </c>
      <c r="X10" s="147">
        <v>0</v>
      </c>
      <c r="Y10" s="147">
        <v>0</v>
      </c>
      <c r="Z10" s="150"/>
      <c r="AA10" s="146">
        <f t="shared" si="0"/>
        <v>0</v>
      </c>
    </row>
    <row r="11" spans="1:27" x14ac:dyDescent="0.25">
      <c r="A11" s="149">
        <v>37071</v>
      </c>
      <c r="B11" s="147">
        <v>0</v>
      </c>
      <c r="C11" s="147">
        <v>0</v>
      </c>
      <c r="D11" s="147">
        <v>0</v>
      </c>
      <c r="E11" s="147">
        <v>0</v>
      </c>
      <c r="F11" s="147">
        <v>0</v>
      </c>
      <c r="G11" s="147">
        <v>0</v>
      </c>
      <c r="H11" s="147">
        <v>0</v>
      </c>
      <c r="I11" s="147">
        <v>0</v>
      </c>
      <c r="J11" s="147">
        <v>0</v>
      </c>
      <c r="K11" s="147">
        <v>0</v>
      </c>
      <c r="L11" s="147">
        <v>0</v>
      </c>
      <c r="M11" s="147">
        <v>0</v>
      </c>
      <c r="N11" s="147">
        <v>0</v>
      </c>
      <c r="O11" s="147">
        <v>0</v>
      </c>
      <c r="P11" s="147">
        <v>0</v>
      </c>
      <c r="Q11" s="147">
        <v>0</v>
      </c>
      <c r="R11" s="147">
        <v>0</v>
      </c>
      <c r="S11" s="147">
        <v>0</v>
      </c>
      <c r="T11" s="147">
        <v>0</v>
      </c>
      <c r="U11" s="147">
        <v>0</v>
      </c>
      <c r="V11" s="147">
        <v>0</v>
      </c>
      <c r="W11" s="147">
        <v>0</v>
      </c>
      <c r="X11" s="147">
        <v>0</v>
      </c>
      <c r="Y11" s="147">
        <v>0</v>
      </c>
      <c r="Z11" s="150"/>
      <c r="AA11" s="146">
        <f t="shared" si="0"/>
        <v>0</v>
      </c>
    </row>
    <row r="12" spans="1:27" x14ac:dyDescent="0.25">
      <c r="A12" s="149">
        <v>37072</v>
      </c>
      <c r="B12" s="147">
        <v>0</v>
      </c>
      <c r="C12" s="147">
        <v>0</v>
      </c>
      <c r="D12" s="147">
        <v>0</v>
      </c>
      <c r="E12" s="147">
        <v>0</v>
      </c>
      <c r="F12" s="147">
        <v>0</v>
      </c>
      <c r="G12" s="147">
        <v>0</v>
      </c>
      <c r="H12" s="147">
        <v>0</v>
      </c>
      <c r="I12" s="147">
        <v>0</v>
      </c>
      <c r="J12" s="147">
        <v>0</v>
      </c>
      <c r="K12" s="147">
        <v>0</v>
      </c>
      <c r="L12" s="147">
        <v>0</v>
      </c>
      <c r="M12" s="147">
        <v>0</v>
      </c>
      <c r="N12" s="147">
        <v>0</v>
      </c>
      <c r="O12" s="147">
        <v>0</v>
      </c>
      <c r="P12" s="147">
        <v>0</v>
      </c>
      <c r="Q12" s="147">
        <v>0</v>
      </c>
      <c r="R12" s="147">
        <v>0</v>
      </c>
      <c r="S12" s="147">
        <v>0</v>
      </c>
      <c r="T12" s="147">
        <v>0</v>
      </c>
      <c r="U12" s="147">
        <v>0</v>
      </c>
      <c r="V12" s="147">
        <v>0</v>
      </c>
      <c r="W12" s="147">
        <v>0</v>
      </c>
      <c r="X12" s="147">
        <v>0</v>
      </c>
      <c r="Y12" s="147">
        <v>0</v>
      </c>
      <c r="Z12" s="150"/>
      <c r="AA12" s="146">
        <f t="shared" si="0"/>
        <v>0</v>
      </c>
    </row>
    <row r="13" spans="1:27" x14ac:dyDescent="0.25">
      <c r="A13" s="149">
        <v>37073</v>
      </c>
      <c r="B13" s="147">
        <v>0</v>
      </c>
      <c r="C13" s="147">
        <v>0</v>
      </c>
      <c r="D13" s="147">
        <v>0</v>
      </c>
      <c r="E13" s="147">
        <v>0</v>
      </c>
      <c r="F13" s="147">
        <v>0</v>
      </c>
      <c r="G13" s="147">
        <v>0</v>
      </c>
      <c r="H13" s="147">
        <v>0</v>
      </c>
      <c r="I13" s="147">
        <v>0</v>
      </c>
      <c r="J13" s="147">
        <v>0</v>
      </c>
      <c r="K13" s="147">
        <v>0</v>
      </c>
      <c r="L13" s="147">
        <v>0</v>
      </c>
      <c r="M13" s="147">
        <v>0</v>
      </c>
      <c r="N13" s="147">
        <v>0</v>
      </c>
      <c r="O13" s="147">
        <v>0</v>
      </c>
      <c r="P13" s="147">
        <v>0</v>
      </c>
      <c r="Q13" s="147">
        <v>0</v>
      </c>
      <c r="R13" s="147">
        <v>0</v>
      </c>
      <c r="S13" s="147">
        <v>0</v>
      </c>
      <c r="T13" s="147">
        <v>0</v>
      </c>
      <c r="U13" s="147">
        <v>0</v>
      </c>
      <c r="V13" s="147">
        <v>0</v>
      </c>
      <c r="W13" s="147">
        <v>0</v>
      </c>
      <c r="X13" s="147">
        <v>0</v>
      </c>
      <c r="Y13" s="147">
        <v>0</v>
      </c>
      <c r="Z13" s="150"/>
      <c r="AA13" s="146">
        <f t="shared" si="0"/>
        <v>0</v>
      </c>
    </row>
    <row r="14" spans="1:27" x14ac:dyDescent="0.25">
      <c r="A14" s="149">
        <v>37074</v>
      </c>
      <c r="B14" s="147">
        <v>0</v>
      </c>
      <c r="C14" s="147">
        <v>0</v>
      </c>
      <c r="D14" s="147">
        <v>0</v>
      </c>
      <c r="E14" s="147">
        <v>0</v>
      </c>
      <c r="F14" s="147">
        <v>0</v>
      </c>
      <c r="G14" s="147">
        <v>0</v>
      </c>
      <c r="H14" s="147">
        <v>0</v>
      </c>
      <c r="I14" s="147">
        <v>0</v>
      </c>
      <c r="J14" s="147">
        <v>0</v>
      </c>
      <c r="K14" s="147">
        <v>0</v>
      </c>
      <c r="L14" s="147">
        <v>0</v>
      </c>
      <c r="M14" s="147">
        <v>0</v>
      </c>
      <c r="N14" s="147">
        <v>0</v>
      </c>
      <c r="O14" s="147">
        <v>0</v>
      </c>
      <c r="P14" s="147">
        <v>0</v>
      </c>
      <c r="Q14" s="147">
        <v>0</v>
      </c>
      <c r="R14" s="147">
        <v>0</v>
      </c>
      <c r="S14" s="147">
        <v>0</v>
      </c>
      <c r="T14" s="147">
        <v>0</v>
      </c>
      <c r="U14" s="147">
        <v>0</v>
      </c>
      <c r="V14" s="147">
        <v>0</v>
      </c>
      <c r="W14" s="147">
        <v>0</v>
      </c>
      <c r="X14" s="147">
        <v>0</v>
      </c>
      <c r="Y14" s="147">
        <v>0</v>
      </c>
      <c r="Z14" s="150"/>
      <c r="AA14" s="146">
        <f t="shared" si="0"/>
        <v>0</v>
      </c>
    </row>
    <row r="15" spans="1:27" x14ac:dyDescent="0.25">
      <c r="A15" s="149">
        <v>37075</v>
      </c>
      <c r="B15" s="147">
        <v>0</v>
      </c>
      <c r="C15" s="147">
        <v>0</v>
      </c>
      <c r="D15" s="147">
        <v>0</v>
      </c>
      <c r="E15" s="147">
        <v>0</v>
      </c>
      <c r="F15" s="147">
        <v>0</v>
      </c>
      <c r="G15" s="147">
        <v>0</v>
      </c>
      <c r="H15" s="147">
        <v>0</v>
      </c>
      <c r="I15" s="147">
        <v>0</v>
      </c>
      <c r="J15" s="147">
        <v>0</v>
      </c>
      <c r="K15" s="147">
        <v>0</v>
      </c>
      <c r="L15" s="147">
        <v>0</v>
      </c>
      <c r="M15" s="147">
        <v>0</v>
      </c>
      <c r="N15" s="147">
        <v>0</v>
      </c>
      <c r="O15" s="147">
        <v>0</v>
      </c>
      <c r="P15" s="147">
        <v>0</v>
      </c>
      <c r="Q15" s="147">
        <v>0</v>
      </c>
      <c r="R15" s="147">
        <v>0</v>
      </c>
      <c r="S15" s="147">
        <v>0</v>
      </c>
      <c r="T15" s="147">
        <v>0</v>
      </c>
      <c r="U15" s="147">
        <v>0</v>
      </c>
      <c r="V15" s="147">
        <v>0</v>
      </c>
      <c r="W15" s="147">
        <v>0</v>
      </c>
      <c r="X15" s="147">
        <v>0</v>
      </c>
      <c r="Y15" s="147">
        <v>0</v>
      </c>
      <c r="Z15" s="150"/>
      <c r="AA15" s="146">
        <f t="shared" si="0"/>
        <v>0</v>
      </c>
    </row>
    <row r="16" spans="1:27" x14ac:dyDescent="0.25">
      <c r="A16" s="149">
        <v>37076</v>
      </c>
      <c r="B16" s="147">
        <v>0</v>
      </c>
      <c r="C16" s="147">
        <v>0</v>
      </c>
      <c r="D16" s="147">
        <v>0</v>
      </c>
      <c r="E16" s="147">
        <v>0</v>
      </c>
      <c r="F16" s="147">
        <v>0</v>
      </c>
      <c r="G16" s="147">
        <v>0</v>
      </c>
      <c r="H16" s="147">
        <v>0</v>
      </c>
      <c r="I16" s="147">
        <v>0</v>
      </c>
      <c r="J16" s="147">
        <v>0</v>
      </c>
      <c r="K16" s="147">
        <v>0</v>
      </c>
      <c r="L16" s="147">
        <v>0</v>
      </c>
      <c r="M16" s="147">
        <v>0</v>
      </c>
      <c r="N16" s="147">
        <v>0</v>
      </c>
      <c r="O16" s="147">
        <v>0</v>
      </c>
      <c r="P16" s="147">
        <v>0</v>
      </c>
      <c r="Q16" s="147">
        <v>0</v>
      </c>
      <c r="R16" s="147">
        <v>0</v>
      </c>
      <c r="S16" s="147">
        <v>0</v>
      </c>
      <c r="T16" s="147">
        <v>0</v>
      </c>
      <c r="U16" s="147">
        <v>0</v>
      </c>
      <c r="V16" s="147">
        <v>0</v>
      </c>
      <c r="W16" s="147">
        <v>0</v>
      </c>
      <c r="X16" s="147">
        <v>0</v>
      </c>
      <c r="Y16" s="147">
        <v>0</v>
      </c>
      <c r="Z16" s="150"/>
      <c r="AA16" s="146">
        <f t="shared" si="0"/>
        <v>0</v>
      </c>
    </row>
    <row r="17" spans="1:27" x14ac:dyDescent="0.25">
      <c r="A17" s="149">
        <v>37077</v>
      </c>
      <c r="B17" s="147">
        <v>0</v>
      </c>
      <c r="C17" s="147">
        <v>0</v>
      </c>
      <c r="D17" s="147">
        <v>0</v>
      </c>
      <c r="E17" s="147">
        <v>0</v>
      </c>
      <c r="F17" s="147">
        <v>0</v>
      </c>
      <c r="G17" s="147">
        <v>0</v>
      </c>
      <c r="H17" s="147">
        <v>0</v>
      </c>
      <c r="I17" s="147">
        <v>0</v>
      </c>
      <c r="J17" s="147">
        <v>0</v>
      </c>
      <c r="K17" s="147">
        <v>0</v>
      </c>
      <c r="L17" s="147">
        <v>0</v>
      </c>
      <c r="M17" s="147">
        <v>0</v>
      </c>
      <c r="N17" s="147">
        <v>0</v>
      </c>
      <c r="O17" s="147">
        <v>0</v>
      </c>
      <c r="P17" s="147">
        <v>0</v>
      </c>
      <c r="Q17" s="147">
        <v>0</v>
      </c>
      <c r="R17" s="147">
        <v>0</v>
      </c>
      <c r="S17" s="147">
        <v>0</v>
      </c>
      <c r="T17" s="147">
        <v>0</v>
      </c>
      <c r="U17" s="147">
        <v>0</v>
      </c>
      <c r="V17" s="147">
        <v>0</v>
      </c>
      <c r="W17" s="147">
        <v>0</v>
      </c>
      <c r="X17" s="147">
        <v>0</v>
      </c>
      <c r="Y17" s="147">
        <v>0</v>
      </c>
      <c r="Z17" s="150"/>
      <c r="AA17" s="146">
        <f t="shared" si="0"/>
        <v>0</v>
      </c>
    </row>
    <row r="18" spans="1:27" x14ac:dyDescent="0.25">
      <c r="A18" s="149">
        <v>37078</v>
      </c>
      <c r="B18" s="147">
        <v>0</v>
      </c>
      <c r="C18" s="147">
        <v>0</v>
      </c>
      <c r="D18" s="147">
        <v>0</v>
      </c>
      <c r="E18" s="147">
        <v>0</v>
      </c>
      <c r="F18" s="147">
        <v>0</v>
      </c>
      <c r="G18" s="147">
        <v>0</v>
      </c>
      <c r="H18" s="147">
        <v>0</v>
      </c>
      <c r="I18" s="147">
        <v>0</v>
      </c>
      <c r="J18" s="147">
        <v>0</v>
      </c>
      <c r="K18" s="147">
        <v>0</v>
      </c>
      <c r="L18" s="147">
        <v>0</v>
      </c>
      <c r="M18" s="147">
        <v>0</v>
      </c>
      <c r="N18" s="147">
        <v>0</v>
      </c>
      <c r="O18" s="147">
        <v>0</v>
      </c>
      <c r="P18" s="147">
        <v>0</v>
      </c>
      <c r="Q18" s="147">
        <v>0</v>
      </c>
      <c r="R18" s="147">
        <v>0</v>
      </c>
      <c r="S18" s="147">
        <v>0</v>
      </c>
      <c r="T18" s="147">
        <v>0</v>
      </c>
      <c r="U18" s="147">
        <v>0</v>
      </c>
      <c r="V18" s="147">
        <v>0</v>
      </c>
      <c r="W18" s="147">
        <v>0</v>
      </c>
      <c r="X18" s="147">
        <v>0</v>
      </c>
      <c r="Y18" s="147">
        <v>0</v>
      </c>
      <c r="Z18" s="150"/>
      <c r="AA18" s="146">
        <f t="shared" si="0"/>
        <v>0</v>
      </c>
    </row>
    <row r="19" spans="1:27" x14ac:dyDescent="0.25">
      <c r="A19" s="149">
        <v>37079</v>
      </c>
      <c r="B19" s="147">
        <v>0</v>
      </c>
      <c r="C19" s="147">
        <v>0</v>
      </c>
      <c r="D19" s="147">
        <v>0</v>
      </c>
      <c r="E19" s="147">
        <v>0</v>
      </c>
      <c r="F19" s="147">
        <v>0</v>
      </c>
      <c r="G19" s="147">
        <v>0</v>
      </c>
      <c r="H19" s="147">
        <v>0</v>
      </c>
      <c r="I19" s="147">
        <v>0</v>
      </c>
      <c r="J19" s="147">
        <v>0</v>
      </c>
      <c r="K19" s="147">
        <v>0</v>
      </c>
      <c r="L19" s="147">
        <v>0</v>
      </c>
      <c r="M19" s="147">
        <v>0</v>
      </c>
      <c r="N19" s="147">
        <v>0</v>
      </c>
      <c r="O19" s="147">
        <v>0</v>
      </c>
      <c r="P19" s="147">
        <v>0</v>
      </c>
      <c r="Q19" s="147">
        <v>0</v>
      </c>
      <c r="R19" s="147">
        <v>0</v>
      </c>
      <c r="S19" s="147">
        <v>0</v>
      </c>
      <c r="T19" s="147">
        <v>0</v>
      </c>
      <c r="U19" s="147">
        <v>0</v>
      </c>
      <c r="V19" s="147">
        <v>0</v>
      </c>
      <c r="W19" s="147">
        <v>0</v>
      </c>
      <c r="X19" s="147">
        <v>0</v>
      </c>
      <c r="Y19" s="147">
        <v>0</v>
      </c>
      <c r="Z19" s="150"/>
      <c r="AA19" s="146">
        <f t="shared" si="0"/>
        <v>0</v>
      </c>
    </row>
    <row r="20" spans="1:27" x14ac:dyDescent="0.25">
      <c r="A20" s="149">
        <v>37080</v>
      </c>
      <c r="B20" s="147">
        <v>0</v>
      </c>
      <c r="C20" s="147">
        <v>0</v>
      </c>
      <c r="D20" s="147">
        <v>0</v>
      </c>
      <c r="E20" s="147">
        <v>0</v>
      </c>
      <c r="F20" s="147">
        <v>0</v>
      </c>
      <c r="G20" s="147">
        <v>0</v>
      </c>
      <c r="H20" s="147">
        <v>0</v>
      </c>
      <c r="I20" s="147">
        <v>0</v>
      </c>
      <c r="J20" s="147">
        <v>0</v>
      </c>
      <c r="K20" s="147">
        <v>0</v>
      </c>
      <c r="L20" s="147">
        <v>0</v>
      </c>
      <c r="M20" s="147">
        <v>0</v>
      </c>
      <c r="N20" s="147">
        <v>0</v>
      </c>
      <c r="O20" s="147">
        <v>0</v>
      </c>
      <c r="P20" s="147">
        <v>0</v>
      </c>
      <c r="Q20" s="147">
        <v>0</v>
      </c>
      <c r="R20" s="147">
        <v>0</v>
      </c>
      <c r="S20" s="147">
        <v>0</v>
      </c>
      <c r="T20" s="147">
        <v>0</v>
      </c>
      <c r="U20" s="147">
        <v>0</v>
      </c>
      <c r="V20" s="147">
        <v>0</v>
      </c>
      <c r="W20" s="147">
        <v>0</v>
      </c>
      <c r="X20" s="147">
        <v>0</v>
      </c>
      <c r="Y20" s="147">
        <v>0</v>
      </c>
      <c r="Z20" s="150"/>
      <c r="AA20" s="146">
        <f t="shared" si="0"/>
        <v>0</v>
      </c>
    </row>
    <row r="21" spans="1:27" x14ac:dyDescent="0.25">
      <c r="A21" s="149">
        <v>37081</v>
      </c>
      <c r="B21" s="147">
        <v>0</v>
      </c>
      <c r="C21" s="147">
        <v>0</v>
      </c>
      <c r="D21" s="147">
        <v>0</v>
      </c>
      <c r="E21" s="147">
        <v>0</v>
      </c>
      <c r="F21" s="147">
        <v>0</v>
      </c>
      <c r="G21" s="147">
        <v>0</v>
      </c>
      <c r="H21" s="147">
        <v>0</v>
      </c>
      <c r="I21" s="147">
        <v>0</v>
      </c>
      <c r="J21" s="147">
        <v>0</v>
      </c>
      <c r="K21" s="147">
        <v>0</v>
      </c>
      <c r="L21" s="147">
        <v>0</v>
      </c>
      <c r="M21" s="147">
        <v>0</v>
      </c>
      <c r="N21" s="147">
        <v>0</v>
      </c>
      <c r="O21" s="147">
        <v>0</v>
      </c>
      <c r="P21" s="147">
        <v>0</v>
      </c>
      <c r="Q21" s="147">
        <v>0</v>
      </c>
      <c r="R21" s="147">
        <v>0</v>
      </c>
      <c r="S21" s="147">
        <v>0</v>
      </c>
      <c r="T21" s="147">
        <v>0</v>
      </c>
      <c r="U21" s="147">
        <v>0</v>
      </c>
      <c r="V21" s="147">
        <v>0</v>
      </c>
      <c r="W21" s="147">
        <v>0</v>
      </c>
      <c r="X21" s="147">
        <v>0</v>
      </c>
      <c r="Y21" s="147">
        <v>0</v>
      </c>
      <c r="Z21" s="150"/>
      <c r="AA21" s="146">
        <f t="shared" si="0"/>
        <v>0</v>
      </c>
    </row>
    <row r="22" spans="1:27" x14ac:dyDescent="0.25">
      <c r="A22" s="149">
        <v>37082</v>
      </c>
      <c r="B22" s="147">
        <v>0</v>
      </c>
      <c r="C22" s="147">
        <v>0</v>
      </c>
      <c r="D22" s="147">
        <v>0</v>
      </c>
      <c r="E22" s="147">
        <v>0</v>
      </c>
      <c r="F22" s="147">
        <v>0</v>
      </c>
      <c r="G22" s="147">
        <v>0</v>
      </c>
      <c r="H22" s="147">
        <v>0</v>
      </c>
      <c r="I22" s="147">
        <v>0</v>
      </c>
      <c r="J22" s="147">
        <v>0</v>
      </c>
      <c r="K22" s="147">
        <v>0</v>
      </c>
      <c r="L22" s="147">
        <v>0</v>
      </c>
      <c r="M22" s="147">
        <v>0</v>
      </c>
      <c r="N22" s="147">
        <v>0</v>
      </c>
      <c r="O22" s="147">
        <v>0</v>
      </c>
      <c r="P22" s="147">
        <v>0</v>
      </c>
      <c r="Q22" s="147">
        <v>0</v>
      </c>
      <c r="R22" s="147">
        <v>0</v>
      </c>
      <c r="S22" s="147">
        <v>0</v>
      </c>
      <c r="T22" s="147">
        <v>0</v>
      </c>
      <c r="U22" s="147">
        <v>0</v>
      </c>
      <c r="V22" s="147">
        <v>0</v>
      </c>
      <c r="W22" s="147">
        <v>0</v>
      </c>
      <c r="X22" s="147">
        <v>0</v>
      </c>
      <c r="Y22" s="147">
        <v>0</v>
      </c>
      <c r="Z22" s="150"/>
      <c r="AA22" s="146">
        <f t="shared" si="0"/>
        <v>0</v>
      </c>
    </row>
    <row r="23" spans="1:27" x14ac:dyDescent="0.25">
      <c r="A23" s="149">
        <v>37083</v>
      </c>
      <c r="B23" s="147">
        <v>0</v>
      </c>
      <c r="C23" s="147">
        <v>0</v>
      </c>
      <c r="D23" s="147">
        <v>0</v>
      </c>
      <c r="E23" s="147">
        <v>0</v>
      </c>
      <c r="F23" s="147">
        <v>0</v>
      </c>
      <c r="G23" s="147">
        <v>0</v>
      </c>
      <c r="H23" s="147">
        <v>0</v>
      </c>
      <c r="I23" s="147">
        <v>0</v>
      </c>
      <c r="J23" s="147">
        <v>0</v>
      </c>
      <c r="K23" s="147">
        <v>0</v>
      </c>
      <c r="L23" s="147">
        <v>0</v>
      </c>
      <c r="M23" s="147">
        <v>0</v>
      </c>
      <c r="N23" s="147">
        <v>0</v>
      </c>
      <c r="O23" s="147">
        <v>0</v>
      </c>
      <c r="P23" s="147">
        <v>0</v>
      </c>
      <c r="Q23" s="147">
        <v>0</v>
      </c>
      <c r="R23" s="147">
        <v>0</v>
      </c>
      <c r="S23" s="147">
        <v>0</v>
      </c>
      <c r="T23" s="147">
        <v>0</v>
      </c>
      <c r="U23" s="147">
        <v>0</v>
      </c>
      <c r="V23" s="147">
        <v>0</v>
      </c>
      <c r="W23" s="147">
        <v>0</v>
      </c>
      <c r="X23" s="147">
        <v>0</v>
      </c>
      <c r="Y23" s="147">
        <v>0</v>
      </c>
      <c r="Z23" s="150"/>
      <c r="AA23" s="146">
        <f t="shared" si="0"/>
        <v>0</v>
      </c>
    </row>
    <row r="24" spans="1:27" x14ac:dyDescent="0.25">
      <c r="A24" s="149">
        <v>37084</v>
      </c>
      <c r="B24" s="147">
        <v>0</v>
      </c>
      <c r="C24" s="147">
        <v>0</v>
      </c>
      <c r="D24" s="147">
        <v>0</v>
      </c>
      <c r="E24" s="147">
        <v>0</v>
      </c>
      <c r="F24" s="147">
        <v>0</v>
      </c>
      <c r="G24" s="147">
        <v>0</v>
      </c>
      <c r="H24" s="147">
        <v>0</v>
      </c>
      <c r="I24" s="147">
        <v>0</v>
      </c>
      <c r="J24" s="147">
        <v>0</v>
      </c>
      <c r="K24" s="147">
        <v>0</v>
      </c>
      <c r="L24" s="147">
        <v>0</v>
      </c>
      <c r="M24" s="147">
        <v>0</v>
      </c>
      <c r="N24" s="147">
        <v>0</v>
      </c>
      <c r="O24" s="147">
        <v>0</v>
      </c>
      <c r="P24" s="147">
        <v>0</v>
      </c>
      <c r="Q24" s="147">
        <v>0</v>
      </c>
      <c r="R24" s="147">
        <v>9</v>
      </c>
      <c r="S24" s="147">
        <v>0</v>
      </c>
      <c r="T24" s="147">
        <v>0</v>
      </c>
      <c r="U24" s="147">
        <v>0</v>
      </c>
      <c r="V24" s="147">
        <v>0</v>
      </c>
      <c r="W24" s="147">
        <v>0</v>
      </c>
      <c r="X24" s="147">
        <v>0</v>
      </c>
      <c r="Y24" s="147">
        <v>0</v>
      </c>
      <c r="Z24" s="150"/>
      <c r="AA24" s="146">
        <f t="shared" si="0"/>
        <v>9</v>
      </c>
    </row>
    <row r="25" spans="1:27" x14ac:dyDescent="0.25">
      <c r="A25" s="149">
        <v>37085</v>
      </c>
      <c r="J25" s="203"/>
      <c r="K25" s="203"/>
      <c r="L25" s="203"/>
      <c r="M25" s="203"/>
      <c r="N25" s="203"/>
      <c r="O25" s="203"/>
      <c r="P25" s="203"/>
      <c r="Q25" s="203"/>
      <c r="Z25" s="150"/>
      <c r="AA25" s="151">
        <f t="shared" si="0"/>
        <v>0</v>
      </c>
    </row>
    <row r="26" spans="1:27" x14ac:dyDescent="0.25">
      <c r="A26" s="149">
        <v>37086</v>
      </c>
      <c r="B26" s="147">
        <v>0</v>
      </c>
      <c r="C26" s="147">
        <v>0</v>
      </c>
      <c r="D26" s="147">
        <v>0</v>
      </c>
      <c r="E26" s="147">
        <v>0</v>
      </c>
      <c r="F26" s="147">
        <v>0</v>
      </c>
      <c r="G26" s="147">
        <v>0</v>
      </c>
      <c r="H26" s="147">
        <v>0</v>
      </c>
      <c r="I26" s="147">
        <v>0</v>
      </c>
      <c r="J26" s="147">
        <v>0</v>
      </c>
      <c r="K26" s="147">
        <v>0</v>
      </c>
      <c r="L26" s="147">
        <v>0</v>
      </c>
      <c r="M26" s="147">
        <v>0</v>
      </c>
      <c r="N26" s="147">
        <v>0</v>
      </c>
      <c r="O26" s="147">
        <v>0</v>
      </c>
      <c r="P26" s="147">
        <v>0</v>
      </c>
      <c r="Q26" s="147">
        <v>0</v>
      </c>
      <c r="R26" s="147">
        <v>0</v>
      </c>
      <c r="S26" s="147">
        <v>0</v>
      </c>
      <c r="T26" s="147">
        <v>0</v>
      </c>
      <c r="U26" s="147">
        <v>0</v>
      </c>
      <c r="V26" s="147">
        <v>0</v>
      </c>
      <c r="W26" s="147">
        <v>0</v>
      </c>
      <c r="X26" s="147">
        <v>0</v>
      </c>
      <c r="Y26" s="147">
        <v>0</v>
      </c>
      <c r="Z26" s="150"/>
      <c r="AA26" s="146">
        <f t="shared" si="0"/>
        <v>0</v>
      </c>
    </row>
    <row r="27" spans="1:27" x14ac:dyDescent="0.25">
      <c r="A27" s="149">
        <v>37087</v>
      </c>
      <c r="B27" s="147">
        <v>0</v>
      </c>
      <c r="C27" s="147">
        <v>0</v>
      </c>
      <c r="D27" s="147">
        <v>0</v>
      </c>
      <c r="E27" s="147">
        <v>0</v>
      </c>
      <c r="F27" s="147">
        <v>0</v>
      </c>
      <c r="G27" s="147">
        <v>0</v>
      </c>
      <c r="H27" s="147">
        <v>0</v>
      </c>
      <c r="I27" s="147">
        <v>0</v>
      </c>
      <c r="J27" s="147">
        <v>0</v>
      </c>
      <c r="K27" s="147">
        <v>0</v>
      </c>
      <c r="L27" s="147">
        <v>0</v>
      </c>
      <c r="M27" s="147">
        <v>0</v>
      </c>
      <c r="N27" s="147">
        <v>0</v>
      </c>
      <c r="O27" s="147">
        <v>0</v>
      </c>
      <c r="P27" s="147">
        <v>0</v>
      </c>
      <c r="Q27" s="147">
        <v>-3</v>
      </c>
      <c r="R27" s="147">
        <v>0</v>
      </c>
      <c r="S27" s="147">
        <v>0</v>
      </c>
      <c r="T27" s="147">
        <v>3</v>
      </c>
      <c r="U27" s="147">
        <v>0</v>
      </c>
      <c r="V27" s="147">
        <v>0</v>
      </c>
      <c r="W27" s="147">
        <v>3</v>
      </c>
      <c r="X27" s="147">
        <v>0</v>
      </c>
      <c r="Y27" s="147">
        <v>0</v>
      </c>
      <c r="Z27" s="150"/>
      <c r="AA27" s="146">
        <f t="shared" si="0"/>
        <v>3</v>
      </c>
    </row>
    <row r="28" spans="1:27" x14ac:dyDescent="0.25">
      <c r="A28" s="149">
        <v>37088</v>
      </c>
      <c r="B28" s="147">
        <v>0</v>
      </c>
      <c r="C28" s="147">
        <v>0</v>
      </c>
      <c r="D28" s="147">
        <v>0</v>
      </c>
      <c r="E28" s="147">
        <v>0</v>
      </c>
      <c r="F28" s="147">
        <v>0</v>
      </c>
      <c r="G28" s="147">
        <v>0</v>
      </c>
      <c r="H28" s="147">
        <v>0</v>
      </c>
      <c r="I28" s="147">
        <v>0</v>
      </c>
      <c r="J28" s="147">
        <v>0</v>
      </c>
      <c r="K28" s="147">
        <v>6</v>
      </c>
      <c r="L28" s="147">
        <v>0</v>
      </c>
      <c r="M28" s="147">
        <v>0</v>
      </c>
      <c r="N28" s="147">
        <v>0</v>
      </c>
      <c r="O28" s="147">
        <v>3</v>
      </c>
      <c r="P28" s="147">
        <v>0</v>
      </c>
      <c r="Q28" s="147">
        <v>0</v>
      </c>
      <c r="R28" s="147">
        <v>0</v>
      </c>
      <c r="S28" s="147">
        <v>3</v>
      </c>
      <c r="T28" s="147">
        <v>0</v>
      </c>
      <c r="U28" s="147">
        <v>6</v>
      </c>
      <c r="V28" s="147">
        <v>0</v>
      </c>
      <c r="W28" s="147">
        <v>0</v>
      </c>
      <c r="X28" s="147">
        <v>0</v>
      </c>
      <c r="Y28" s="147">
        <v>0</v>
      </c>
      <c r="Z28" s="150"/>
      <c r="AA28" s="146">
        <f t="shared" si="0"/>
        <v>18</v>
      </c>
    </row>
    <row r="29" spans="1:27" x14ac:dyDescent="0.25">
      <c r="A29" s="149">
        <v>37089</v>
      </c>
      <c r="B29" s="147">
        <v>0</v>
      </c>
      <c r="C29" s="147">
        <v>0</v>
      </c>
      <c r="D29" s="147">
        <v>0</v>
      </c>
      <c r="E29" s="147">
        <v>0</v>
      </c>
      <c r="F29" s="147">
        <v>0</v>
      </c>
      <c r="G29" s="147">
        <v>0</v>
      </c>
      <c r="H29" s="147">
        <v>0</v>
      </c>
      <c r="I29" s="147">
        <v>0</v>
      </c>
      <c r="J29" s="147">
        <v>0</v>
      </c>
      <c r="K29" s="147">
        <v>0</v>
      </c>
      <c r="L29" s="147">
        <v>0</v>
      </c>
      <c r="M29" s="147">
        <v>0</v>
      </c>
      <c r="N29" s="147">
        <v>0</v>
      </c>
      <c r="O29" s="147">
        <v>0</v>
      </c>
      <c r="P29" s="147">
        <v>0</v>
      </c>
      <c r="Q29" s="147">
        <v>0</v>
      </c>
      <c r="R29" s="147">
        <v>0</v>
      </c>
      <c r="S29" s="147">
        <v>0</v>
      </c>
      <c r="T29" s="147">
        <v>0</v>
      </c>
      <c r="U29" s="147">
        <v>0</v>
      </c>
      <c r="V29" s="147">
        <v>0</v>
      </c>
      <c r="W29" s="147">
        <v>0</v>
      </c>
      <c r="X29" s="147">
        <v>0</v>
      </c>
      <c r="Y29" s="147">
        <v>0</v>
      </c>
      <c r="Z29" s="150"/>
      <c r="AA29" s="146">
        <f t="shared" si="0"/>
        <v>0</v>
      </c>
    </row>
    <row r="30" spans="1:27" x14ac:dyDescent="0.25">
      <c r="A30" s="149">
        <v>37090</v>
      </c>
      <c r="B30" s="147">
        <v>0</v>
      </c>
      <c r="C30" s="147">
        <v>0</v>
      </c>
      <c r="D30" s="147">
        <v>0</v>
      </c>
      <c r="E30" s="147">
        <v>0</v>
      </c>
      <c r="F30" s="147">
        <v>0</v>
      </c>
      <c r="G30" s="147">
        <v>0</v>
      </c>
      <c r="H30" s="147">
        <v>0</v>
      </c>
      <c r="I30" s="147">
        <v>0</v>
      </c>
      <c r="J30" s="147">
        <v>0</v>
      </c>
      <c r="K30" s="147">
        <v>0</v>
      </c>
      <c r="L30" s="147">
        <v>0</v>
      </c>
      <c r="M30" s="147">
        <v>0</v>
      </c>
      <c r="N30" s="147">
        <v>0</v>
      </c>
      <c r="O30" s="147">
        <v>0</v>
      </c>
      <c r="P30" s="147">
        <v>0</v>
      </c>
      <c r="Q30" s="147">
        <v>0</v>
      </c>
      <c r="R30" s="147">
        <v>0</v>
      </c>
      <c r="S30" s="147">
        <v>0</v>
      </c>
      <c r="T30" s="147">
        <v>0</v>
      </c>
      <c r="U30" s="147">
        <v>0</v>
      </c>
      <c r="V30" s="147">
        <v>0</v>
      </c>
      <c r="W30" s="147">
        <v>0</v>
      </c>
      <c r="X30" s="147">
        <v>0</v>
      </c>
      <c r="Y30" s="147">
        <v>0</v>
      </c>
      <c r="Z30" s="150"/>
      <c r="AA30" s="146">
        <f t="shared" si="0"/>
        <v>0</v>
      </c>
    </row>
    <row r="31" spans="1:27" x14ac:dyDescent="0.25">
      <c r="A31" s="149">
        <v>37091</v>
      </c>
      <c r="B31" s="147">
        <v>0</v>
      </c>
      <c r="C31" s="147">
        <v>0</v>
      </c>
      <c r="D31" s="147">
        <v>0</v>
      </c>
      <c r="E31" s="147">
        <v>0</v>
      </c>
      <c r="F31" s="147">
        <v>0</v>
      </c>
      <c r="G31" s="147">
        <v>0</v>
      </c>
      <c r="H31" s="147">
        <v>0</v>
      </c>
      <c r="I31" s="147">
        <v>0</v>
      </c>
      <c r="J31" s="147">
        <v>6</v>
      </c>
      <c r="K31" s="147">
        <v>0</v>
      </c>
      <c r="L31" s="147">
        <v>0</v>
      </c>
      <c r="M31" s="147">
        <v>-3</v>
      </c>
      <c r="N31" s="147">
        <v>0</v>
      </c>
      <c r="O31" s="147">
        <v>0</v>
      </c>
      <c r="P31" s="147">
        <v>3</v>
      </c>
      <c r="Q31" s="147">
        <v>0</v>
      </c>
      <c r="R31" s="147">
        <v>0</v>
      </c>
      <c r="S31" s="147">
        <v>0</v>
      </c>
      <c r="T31" s="147">
        <v>0</v>
      </c>
      <c r="U31" s="147">
        <v>0</v>
      </c>
      <c r="V31" s="147">
        <v>0</v>
      </c>
      <c r="W31" s="147">
        <v>0</v>
      </c>
      <c r="X31" s="147">
        <v>3</v>
      </c>
      <c r="Y31" s="147">
        <v>0</v>
      </c>
      <c r="Z31" s="150"/>
      <c r="AA31" s="146">
        <f t="shared" si="0"/>
        <v>9</v>
      </c>
    </row>
    <row r="32" spans="1:27" x14ac:dyDescent="0.25">
      <c r="A32" s="149">
        <v>37092</v>
      </c>
      <c r="B32" s="147">
        <v>0</v>
      </c>
      <c r="C32" s="147">
        <v>0</v>
      </c>
      <c r="D32" s="147">
        <v>0</v>
      </c>
      <c r="E32" s="147">
        <v>0</v>
      </c>
      <c r="F32" s="147">
        <v>0</v>
      </c>
      <c r="G32" s="147">
        <v>0</v>
      </c>
      <c r="H32" s="147">
        <v>0</v>
      </c>
      <c r="I32" s="147">
        <v>0</v>
      </c>
      <c r="J32" s="147">
        <v>3</v>
      </c>
      <c r="K32" s="147">
        <v>0</v>
      </c>
      <c r="L32" s="147">
        <v>0</v>
      </c>
      <c r="M32" s="147">
        <v>0</v>
      </c>
      <c r="N32" s="147">
        <v>0</v>
      </c>
      <c r="O32" s="147">
        <v>0</v>
      </c>
      <c r="P32" s="147">
        <v>-3</v>
      </c>
      <c r="Q32" s="147">
        <v>0</v>
      </c>
      <c r="R32" s="147">
        <v>0</v>
      </c>
      <c r="S32" s="147">
        <v>0</v>
      </c>
      <c r="T32" s="147">
        <v>0</v>
      </c>
      <c r="U32" s="147">
        <v>3</v>
      </c>
      <c r="V32" s="147">
        <v>0</v>
      </c>
      <c r="W32" s="147">
        <v>0</v>
      </c>
      <c r="X32" s="147">
        <v>0</v>
      </c>
      <c r="Y32" s="147">
        <v>-3</v>
      </c>
      <c r="Z32" s="150"/>
      <c r="AA32" s="146">
        <f t="shared" si="0"/>
        <v>0</v>
      </c>
    </row>
    <row r="33" spans="1:27" x14ac:dyDescent="0.25">
      <c r="A33" s="149">
        <v>37093</v>
      </c>
      <c r="B33" s="147">
        <v>3</v>
      </c>
      <c r="C33" s="147">
        <v>0</v>
      </c>
      <c r="D33" s="147">
        <v>0</v>
      </c>
      <c r="E33" s="147">
        <v>0</v>
      </c>
      <c r="F33" s="147">
        <v>0</v>
      </c>
      <c r="G33" s="147">
        <v>0</v>
      </c>
      <c r="H33" s="147">
        <v>-6</v>
      </c>
      <c r="I33" s="147">
        <v>-3</v>
      </c>
      <c r="J33" s="147">
        <v>-9</v>
      </c>
      <c r="K33" s="147">
        <v>0</v>
      </c>
      <c r="L33" s="147">
        <v>-3</v>
      </c>
      <c r="M33" s="147">
        <v>0</v>
      </c>
      <c r="N33" s="147">
        <v>0</v>
      </c>
      <c r="O33" s="147">
        <v>3</v>
      </c>
      <c r="P33" s="147">
        <v>0</v>
      </c>
      <c r="Q33" s="147">
        <v>0</v>
      </c>
      <c r="R33" s="147">
        <v>0</v>
      </c>
      <c r="S33" s="147">
        <v>0</v>
      </c>
      <c r="T33" s="147">
        <v>0</v>
      </c>
      <c r="U33" s="147">
        <v>0</v>
      </c>
      <c r="V33" s="147">
        <v>0</v>
      </c>
      <c r="W33" s="147">
        <v>3</v>
      </c>
      <c r="X33" s="147">
        <v>3</v>
      </c>
      <c r="Y33" s="147">
        <v>0</v>
      </c>
      <c r="Z33" s="150"/>
      <c r="AA33" s="146">
        <f t="shared" si="0"/>
        <v>-9</v>
      </c>
    </row>
    <row r="34" spans="1:27" x14ac:dyDescent="0.25">
      <c r="A34" s="149">
        <v>37094</v>
      </c>
      <c r="B34" s="147">
        <v>0</v>
      </c>
      <c r="C34" s="147">
        <v>3</v>
      </c>
      <c r="D34" s="147">
        <v>3</v>
      </c>
      <c r="E34" s="147">
        <v>0</v>
      </c>
      <c r="F34" s="147">
        <v>0</v>
      </c>
      <c r="G34" s="147">
        <v>0</v>
      </c>
      <c r="H34" s="147">
        <v>0</v>
      </c>
      <c r="I34" s="147">
        <v>0</v>
      </c>
      <c r="J34" s="147">
        <v>-3</v>
      </c>
      <c r="K34" s="147">
        <v>0</v>
      </c>
      <c r="L34" s="147">
        <v>0</v>
      </c>
      <c r="M34" s="147">
        <v>3</v>
      </c>
      <c r="N34" s="147">
        <v>3</v>
      </c>
      <c r="O34" s="147">
        <v>0</v>
      </c>
      <c r="P34" s="147">
        <v>-3</v>
      </c>
      <c r="Q34" s="147">
        <v>3</v>
      </c>
      <c r="R34" s="147">
        <v>3</v>
      </c>
      <c r="S34" s="147">
        <v>9</v>
      </c>
      <c r="T34" s="147">
        <v>6</v>
      </c>
      <c r="U34" s="147">
        <v>0</v>
      </c>
      <c r="V34" s="147">
        <v>9</v>
      </c>
      <c r="W34" s="147">
        <v>3</v>
      </c>
      <c r="X34" s="147">
        <v>0</v>
      </c>
      <c r="Y34" s="147">
        <v>9</v>
      </c>
      <c r="Z34" s="150"/>
      <c r="AA34" s="146">
        <f t="shared" si="0"/>
        <v>48</v>
      </c>
    </row>
    <row r="35" spans="1:27" x14ac:dyDescent="0.25">
      <c r="A35" s="149">
        <v>37095</v>
      </c>
      <c r="B35" s="147">
        <v>6</v>
      </c>
      <c r="C35" s="147">
        <v>3</v>
      </c>
      <c r="D35" s="147">
        <v>0</v>
      </c>
      <c r="E35" s="147">
        <v>0</v>
      </c>
      <c r="F35" s="147">
        <v>6</v>
      </c>
      <c r="G35" s="147">
        <v>3</v>
      </c>
      <c r="H35" s="147">
        <v>9</v>
      </c>
      <c r="I35" s="147">
        <v>-3</v>
      </c>
      <c r="J35" s="147">
        <v>6</v>
      </c>
      <c r="K35" s="147">
        <v>3</v>
      </c>
      <c r="L35" s="147">
        <v>3</v>
      </c>
      <c r="M35" s="147">
        <v>12</v>
      </c>
      <c r="N35" s="147">
        <v>6</v>
      </c>
      <c r="O35" s="147">
        <v>3</v>
      </c>
      <c r="P35" s="147">
        <v>6</v>
      </c>
      <c r="Q35" s="147">
        <v>0</v>
      </c>
      <c r="R35" s="147">
        <v>3</v>
      </c>
      <c r="S35" s="147">
        <v>3</v>
      </c>
      <c r="T35" s="147">
        <v>12</v>
      </c>
      <c r="U35" s="147">
        <v>9</v>
      </c>
      <c r="V35" s="147">
        <v>3</v>
      </c>
      <c r="W35" s="147">
        <v>0</v>
      </c>
      <c r="X35" s="147">
        <v>9</v>
      </c>
      <c r="Y35" s="147">
        <v>21</v>
      </c>
      <c r="Z35" s="150"/>
      <c r="AA35" s="146">
        <f t="shared" si="0"/>
        <v>123</v>
      </c>
    </row>
    <row r="36" spans="1:27" x14ac:dyDescent="0.25">
      <c r="A36" s="149">
        <v>37096</v>
      </c>
      <c r="B36" s="147">
        <v>3</v>
      </c>
      <c r="C36" s="147">
        <v>3</v>
      </c>
      <c r="D36" s="147">
        <v>0</v>
      </c>
      <c r="E36" s="147">
        <v>0</v>
      </c>
      <c r="F36" s="147">
        <v>0</v>
      </c>
      <c r="G36" s="147">
        <v>0</v>
      </c>
      <c r="H36" s="147">
        <v>9</v>
      </c>
      <c r="I36" s="147">
        <v>9</v>
      </c>
      <c r="J36" s="147">
        <v>15</v>
      </c>
      <c r="K36" s="147">
        <v>0</v>
      </c>
      <c r="L36" s="147">
        <v>-3</v>
      </c>
      <c r="M36" s="147">
        <v>0</v>
      </c>
      <c r="N36" s="147">
        <v>0</v>
      </c>
      <c r="O36" s="147">
        <v>0</v>
      </c>
      <c r="P36" s="147">
        <v>0</v>
      </c>
      <c r="Q36" s="147">
        <v>3</v>
      </c>
      <c r="R36" s="147">
        <v>3</v>
      </c>
      <c r="S36" s="147">
        <v>3</v>
      </c>
      <c r="T36" s="147">
        <v>3</v>
      </c>
      <c r="U36" s="147">
        <v>3</v>
      </c>
      <c r="V36" s="147">
        <v>9</v>
      </c>
      <c r="W36" s="147">
        <v>3</v>
      </c>
      <c r="X36" s="147">
        <v>3</v>
      </c>
      <c r="Y36" s="147">
        <v>9</v>
      </c>
      <c r="Z36" s="150"/>
      <c r="AA36" s="146">
        <f t="shared" si="0"/>
        <v>75</v>
      </c>
    </row>
    <row r="37" spans="1:27" x14ac:dyDescent="0.25">
      <c r="A37" s="149">
        <v>37097</v>
      </c>
      <c r="B37" s="147">
        <v>6</v>
      </c>
      <c r="C37" s="147">
        <v>3</v>
      </c>
      <c r="D37" s="147">
        <v>3</v>
      </c>
      <c r="E37" s="147">
        <v>0</v>
      </c>
      <c r="F37" s="147">
        <v>0</v>
      </c>
      <c r="G37" s="147">
        <v>0</v>
      </c>
      <c r="H37" s="147">
        <v>0</v>
      </c>
      <c r="I37" s="147">
        <v>3</v>
      </c>
      <c r="J37" s="147">
        <v>12</v>
      </c>
      <c r="K37" s="147">
        <v>9</v>
      </c>
      <c r="L37" s="147">
        <v>3</v>
      </c>
      <c r="M37" s="147">
        <v>9</v>
      </c>
      <c r="N37" s="147">
        <v>0</v>
      </c>
      <c r="O37" s="147">
        <v>-6</v>
      </c>
      <c r="P37" s="147">
        <v>0</v>
      </c>
      <c r="Q37" s="147">
        <v>3</v>
      </c>
      <c r="R37" s="147">
        <v>3</v>
      </c>
      <c r="S37" s="147">
        <v>6</v>
      </c>
      <c r="T37" s="147">
        <v>-6</v>
      </c>
      <c r="U37" s="147">
        <v>-3</v>
      </c>
      <c r="V37" s="147">
        <v>-6</v>
      </c>
      <c r="W37" s="147">
        <v>0</v>
      </c>
      <c r="X37" s="147">
        <v>0</v>
      </c>
      <c r="Y37" s="147">
        <v>0</v>
      </c>
      <c r="Z37" s="150"/>
      <c r="AA37" s="146">
        <f t="shared" si="0"/>
        <v>39</v>
      </c>
    </row>
    <row r="38" spans="1:27" x14ac:dyDescent="0.25">
      <c r="A38" s="149">
        <v>37098</v>
      </c>
      <c r="B38" s="147">
        <v>0</v>
      </c>
      <c r="C38" s="147">
        <v>-3</v>
      </c>
      <c r="D38" s="147">
        <v>3</v>
      </c>
      <c r="E38" s="147">
        <v>3</v>
      </c>
      <c r="F38" s="147">
        <v>3</v>
      </c>
      <c r="G38" s="147">
        <v>0</v>
      </c>
      <c r="H38" s="147">
        <v>-3</v>
      </c>
      <c r="I38" s="147">
        <v>0</v>
      </c>
      <c r="J38" s="147">
        <v>0</v>
      </c>
      <c r="K38" s="147">
        <v>-3</v>
      </c>
      <c r="L38" s="147">
        <v>3</v>
      </c>
      <c r="M38" s="147">
        <v>0</v>
      </c>
      <c r="N38" s="147">
        <v>0</v>
      </c>
      <c r="O38" s="147">
        <v>6</v>
      </c>
      <c r="P38" s="147">
        <v>0</v>
      </c>
      <c r="Q38" s="147">
        <v>0</v>
      </c>
      <c r="R38" s="147">
        <v>0</v>
      </c>
      <c r="S38" s="147">
        <v>0</v>
      </c>
      <c r="T38" s="147">
        <v>6</v>
      </c>
      <c r="U38" s="147">
        <v>9</v>
      </c>
      <c r="V38" s="147">
        <v>0</v>
      </c>
      <c r="W38" s="147">
        <v>6</v>
      </c>
      <c r="X38" s="147">
        <v>3</v>
      </c>
      <c r="Y38" s="147">
        <v>3</v>
      </c>
      <c r="Z38" s="150"/>
      <c r="AA38" s="146">
        <f t="shared" si="0"/>
        <v>36</v>
      </c>
    </row>
    <row r="39" spans="1:27" x14ac:dyDescent="0.25">
      <c r="A39" s="149">
        <v>37099</v>
      </c>
      <c r="B39" s="147">
        <v>0</v>
      </c>
      <c r="C39" s="147">
        <v>0</v>
      </c>
      <c r="D39" s="147">
        <v>9</v>
      </c>
      <c r="E39" s="147">
        <v>0</v>
      </c>
      <c r="F39" s="147">
        <v>0</v>
      </c>
      <c r="G39" s="147">
        <v>0</v>
      </c>
      <c r="H39" s="147">
        <v>-3</v>
      </c>
      <c r="I39" s="147">
        <v>3</v>
      </c>
      <c r="J39" s="147">
        <v>-3</v>
      </c>
      <c r="K39" s="147">
        <v>-15</v>
      </c>
      <c r="L39" s="147">
        <v>-3</v>
      </c>
      <c r="M39" s="147">
        <v>-9</v>
      </c>
      <c r="N39" s="147">
        <v>6</v>
      </c>
      <c r="O39" s="147">
        <v>3</v>
      </c>
      <c r="P39" s="147">
        <v>-3</v>
      </c>
      <c r="Q39" s="147">
        <v>0</v>
      </c>
      <c r="R39" s="147">
        <v>0</v>
      </c>
      <c r="S39" s="147">
        <v>-6</v>
      </c>
      <c r="T39" s="147">
        <v>6</v>
      </c>
      <c r="U39" s="147">
        <v>-6</v>
      </c>
      <c r="V39" s="147">
        <v>0</v>
      </c>
      <c r="W39" s="147">
        <v>0</v>
      </c>
      <c r="X39" s="147">
        <v>12</v>
      </c>
      <c r="Y39" s="147">
        <v>9</v>
      </c>
      <c r="Z39" s="150"/>
      <c r="AA39" s="146">
        <f t="shared" si="0"/>
        <v>0</v>
      </c>
    </row>
    <row r="40" spans="1:27" x14ac:dyDescent="0.25">
      <c r="A40" s="149">
        <v>37100</v>
      </c>
      <c r="B40" s="147">
        <v>9</v>
      </c>
      <c r="C40" s="147">
        <v>3</v>
      </c>
      <c r="D40" s="147">
        <v>6</v>
      </c>
      <c r="E40" s="147">
        <v>9</v>
      </c>
      <c r="F40" s="147">
        <v>0</v>
      </c>
      <c r="G40" s="147">
        <v>0</v>
      </c>
      <c r="H40" s="147">
        <v>0</v>
      </c>
      <c r="I40" s="147">
        <v>3</v>
      </c>
      <c r="J40" s="147">
        <v>-3</v>
      </c>
      <c r="K40" s="147">
        <v>-3</v>
      </c>
      <c r="L40" s="147">
        <v>0</v>
      </c>
      <c r="M40" s="147">
        <v>0</v>
      </c>
      <c r="N40" s="147">
        <v>-3</v>
      </c>
      <c r="O40" s="147">
        <v>-3</v>
      </c>
      <c r="P40" s="147">
        <v>3</v>
      </c>
      <c r="Q40" s="147">
        <v>6</v>
      </c>
      <c r="R40" s="147">
        <v>9</v>
      </c>
      <c r="S40" s="147">
        <v>3</v>
      </c>
      <c r="T40" s="147">
        <v>9</v>
      </c>
      <c r="U40" s="147">
        <v>12</v>
      </c>
      <c r="V40" s="147">
        <v>9</v>
      </c>
      <c r="W40" s="147">
        <v>12</v>
      </c>
      <c r="X40" s="147">
        <v>3</v>
      </c>
      <c r="Y40" s="147">
        <v>9</v>
      </c>
      <c r="Z40" s="150"/>
      <c r="AA40" s="146">
        <f t="shared" si="0"/>
        <v>93</v>
      </c>
    </row>
    <row r="41" spans="1:27" x14ac:dyDescent="0.25">
      <c r="A41" s="149">
        <v>37101</v>
      </c>
      <c r="B41" s="147">
        <v>0</v>
      </c>
      <c r="C41" s="147">
        <v>-3</v>
      </c>
      <c r="D41" s="147">
        <v>3</v>
      </c>
      <c r="E41" s="147">
        <v>3</v>
      </c>
      <c r="F41" s="147">
        <v>-3</v>
      </c>
      <c r="G41" s="147">
        <v>0</v>
      </c>
      <c r="H41" s="147">
        <v>0</v>
      </c>
      <c r="I41" s="147">
        <v>3</v>
      </c>
      <c r="J41" s="147">
        <v>12</v>
      </c>
      <c r="K41" s="147">
        <v>24</v>
      </c>
      <c r="L41" s="147">
        <v>12</v>
      </c>
      <c r="M41" s="147">
        <v>9</v>
      </c>
      <c r="N41" s="147">
        <v>-15</v>
      </c>
      <c r="O41" s="147">
        <v>-6</v>
      </c>
      <c r="P41" s="147">
        <v>0</v>
      </c>
      <c r="Q41" s="147">
        <v>9</v>
      </c>
      <c r="R41" s="147">
        <v>12</v>
      </c>
      <c r="S41" s="147">
        <v>-3</v>
      </c>
      <c r="T41" s="147">
        <v>-9</v>
      </c>
      <c r="U41" s="147">
        <v>-9</v>
      </c>
      <c r="V41" s="147">
        <v>-6</v>
      </c>
      <c r="W41" s="147">
        <v>-3</v>
      </c>
      <c r="X41" s="147">
        <v>-12</v>
      </c>
      <c r="Y41" s="147">
        <v>-12</v>
      </c>
      <c r="Z41" s="150"/>
      <c r="AA41" s="146">
        <f t="shared" si="0"/>
        <v>6</v>
      </c>
    </row>
    <row r="42" spans="1:27" x14ac:dyDescent="0.25">
      <c r="A42" s="149">
        <v>37102</v>
      </c>
      <c r="B42" s="147">
        <v>-6</v>
      </c>
      <c r="C42" s="147">
        <v>6</v>
      </c>
      <c r="D42" s="147">
        <v>3</v>
      </c>
      <c r="E42" s="147">
        <v>-3</v>
      </c>
      <c r="F42" s="147">
        <v>0</v>
      </c>
      <c r="G42" s="147">
        <v>0</v>
      </c>
      <c r="H42" s="147">
        <v>0</v>
      </c>
      <c r="I42" s="147">
        <v>0</v>
      </c>
      <c r="J42" s="147">
        <v>0</v>
      </c>
      <c r="K42" s="147">
        <v>-6</v>
      </c>
      <c r="L42" s="147">
        <v>-3</v>
      </c>
      <c r="M42" s="147">
        <v>-3</v>
      </c>
      <c r="N42" s="147">
        <v>-3</v>
      </c>
      <c r="O42" s="147">
        <v>3</v>
      </c>
      <c r="P42" s="147">
        <v>-6</v>
      </c>
      <c r="Q42" s="147">
        <v>3</v>
      </c>
      <c r="R42" s="147">
        <v>15</v>
      </c>
      <c r="S42" s="147">
        <v>3</v>
      </c>
      <c r="T42" s="147">
        <v>9</v>
      </c>
      <c r="U42" s="147">
        <v>12</v>
      </c>
      <c r="V42" s="147">
        <v>6</v>
      </c>
      <c r="W42" s="147">
        <v>0</v>
      </c>
      <c r="X42" s="147">
        <v>3</v>
      </c>
      <c r="Y42" s="147">
        <v>-3</v>
      </c>
      <c r="Z42" s="150"/>
      <c r="AA42" s="146">
        <f t="shared" si="0"/>
        <v>30</v>
      </c>
    </row>
    <row r="43" spans="1:27" x14ac:dyDescent="0.25">
      <c r="A43" s="149">
        <v>37103</v>
      </c>
      <c r="B43" s="147">
        <v>0</v>
      </c>
      <c r="C43" s="147">
        <v>-6</v>
      </c>
      <c r="D43" s="147">
        <v>0</v>
      </c>
      <c r="E43" s="147">
        <v>3</v>
      </c>
      <c r="F43" s="147">
        <v>0</v>
      </c>
      <c r="G43" s="147">
        <v>0</v>
      </c>
      <c r="H43" s="147">
        <v>0</v>
      </c>
      <c r="I43" s="147">
        <v>3</v>
      </c>
      <c r="J43" s="147">
        <v>0</v>
      </c>
      <c r="K43" s="147">
        <v>0</v>
      </c>
      <c r="L43" s="147">
        <v>-6</v>
      </c>
      <c r="M43" s="147">
        <v>-3</v>
      </c>
      <c r="N43" s="147">
        <v>-3</v>
      </c>
      <c r="O43" s="147">
        <v>0</v>
      </c>
      <c r="P43" s="147">
        <v>-3</v>
      </c>
      <c r="Q43" s="147">
        <v>-3</v>
      </c>
      <c r="R43" s="147">
        <v>15</v>
      </c>
      <c r="S43" s="147">
        <v>6</v>
      </c>
      <c r="T43" s="147">
        <v>12</v>
      </c>
      <c r="U43" s="147">
        <v>9</v>
      </c>
      <c r="V43" s="147">
        <v>24</v>
      </c>
      <c r="W43" s="147">
        <v>12</v>
      </c>
      <c r="X43" s="147">
        <v>15</v>
      </c>
      <c r="Y43" s="147">
        <v>-3</v>
      </c>
      <c r="Z43" s="150"/>
      <c r="AA43" s="146">
        <f t="shared" si="0"/>
        <v>72</v>
      </c>
    </row>
    <row r="44" spans="1:27" x14ac:dyDescent="0.25">
      <c r="A44" s="149">
        <v>37104</v>
      </c>
      <c r="B44" s="147">
        <v>3</v>
      </c>
      <c r="C44" s="147">
        <v>6</v>
      </c>
      <c r="D44" s="147">
        <v>-3</v>
      </c>
      <c r="E44" s="147">
        <v>0</v>
      </c>
      <c r="F44" s="147">
        <v>0</v>
      </c>
      <c r="G44" s="147">
        <v>0</v>
      </c>
      <c r="H44" s="147">
        <v>-3</v>
      </c>
      <c r="I44" s="147">
        <v>0</v>
      </c>
      <c r="J44" s="147">
        <v>-6</v>
      </c>
      <c r="K44" s="147">
        <v>0</v>
      </c>
      <c r="L44" s="147">
        <v>0</v>
      </c>
      <c r="M44" s="147">
        <v>3</v>
      </c>
      <c r="N44" s="147">
        <v>-12</v>
      </c>
      <c r="O44" s="147">
        <v>-6</v>
      </c>
      <c r="P44" s="147">
        <v>-6</v>
      </c>
      <c r="Q44" s="147">
        <v>0</v>
      </c>
      <c r="R44" s="147">
        <v>0</v>
      </c>
      <c r="S44" s="147">
        <v>0</v>
      </c>
      <c r="T44" s="147">
        <v>0</v>
      </c>
      <c r="U44" s="147">
        <v>0</v>
      </c>
      <c r="V44" s="147">
        <v>0</v>
      </c>
      <c r="W44" s="147">
        <v>0</v>
      </c>
      <c r="X44" s="147">
        <v>3</v>
      </c>
      <c r="Y44" s="147">
        <v>3</v>
      </c>
      <c r="Z44" s="150"/>
      <c r="AA44" s="146">
        <f t="shared" si="0"/>
        <v>-18</v>
      </c>
    </row>
    <row r="45" spans="1:27" x14ac:dyDescent="0.25">
      <c r="A45" s="149">
        <v>37105</v>
      </c>
      <c r="B45" s="147">
        <v>0</v>
      </c>
      <c r="C45" s="147">
        <v>3</v>
      </c>
      <c r="D45" s="147">
        <v>3</v>
      </c>
      <c r="E45" s="147">
        <v>0</v>
      </c>
      <c r="F45" s="147">
        <v>-3</v>
      </c>
      <c r="G45" s="147">
        <v>0</v>
      </c>
      <c r="H45" s="147">
        <v>-3</v>
      </c>
      <c r="I45" s="147">
        <v>-3</v>
      </c>
      <c r="J45" s="147">
        <v>-12</v>
      </c>
      <c r="K45" s="147">
        <v>3</v>
      </c>
      <c r="L45" s="147">
        <v>-3</v>
      </c>
      <c r="M45" s="147">
        <v>-6</v>
      </c>
      <c r="N45" s="147">
        <v>-3</v>
      </c>
      <c r="O45" s="147">
        <v>15</v>
      </c>
      <c r="P45" s="147">
        <v>0</v>
      </c>
      <c r="Q45" s="147">
        <v>3</v>
      </c>
      <c r="R45" s="147">
        <v>-6</v>
      </c>
      <c r="S45" s="147">
        <v>0</v>
      </c>
      <c r="T45" s="147">
        <v>9</v>
      </c>
      <c r="U45" s="147">
        <v>15</v>
      </c>
      <c r="V45" s="147">
        <v>15</v>
      </c>
      <c r="W45" s="147">
        <v>21</v>
      </c>
      <c r="X45" s="147">
        <v>9</v>
      </c>
      <c r="Y45" s="147">
        <v>15</v>
      </c>
      <c r="Z45" s="150"/>
      <c r="AA45" s="146">
        <f t="shared" si="0"/>
        <v>72</v>
      </c>
    </row>
    <row r="46" spans="1:27" x14ac:dyDescent="0.25">
      <c r="A46" s="149">
        <v>37106</v>
      </c>
      <c r="B46" s="147">
        <v>3</v>
      </c>
      <c r="C46" s="147">
        <v>12</v>
      </c>
      <c r="D46" s="147">
        <v>-6</v>
      </c>
      <c r="E46" s="147">
        <v>6</v>
      </c>
      <c r="F46" s="147">
        <v>3</v>
      </c>
      <c r="G46" s="147">
        <v>0</v>
      </c>
      <c r="H46" s="147">
        <v>3</v>
      </c>
      <c r="I46" s="147">
        <v>3</v>
      </c>
      <c r="J46" s="147">
        <v>-3</v>
      </c>
      <c r="K46" s="147">
        <v>-6</v>
      </c>
      <c r="L46" s="147">
        <v>-6</v>
      </c>
      <c r="M46" s="147">
        <v>-3</v>
      </c>
      <c r="N46" s="147">
        <v>-6</v>
      </c>
      <c r="O46" s="147">
        <v>3</v>
      </c>
      <c r="P46" s="147">
        <v>-3</v>
      </c>
      <c r="Q46" s="147">
        <v>9</v>
      </c>
      <c r="R46" s="147">
        <v>9</v>
      </c>
      <c r="S46" s="147">
        <v>0</v>
      </c>
      <c r="T46" s="147">
        <v>6</v>
      </c>
      <c r="U46" s="147">
        <v>24</v>
      </c>
      <c r="V46" s="147">
        <v>3</v>
      </c>
      <c r="W46" s="147">
        <v>15</v>
      </c>
      <c r="X46" s="147">
        <v>3</v>
      </c>
      <c r="Y46" s="147">
        <v>0</v>
      </c>
      <c r="Z46" s="150"/>
      <c r="AA46" s="146">
        <f t="shared" si="0"/>
        <v>69</v>
      </c>
    </row>
    <row r="47" spans="1:27" x14ac:dyDescent="0.25">
      <c r="A47" s="149">
        <v>37107</v>
      </c>
      <c r="B47" s="147">
        <v>-3</v>
      </c>
      <c r="C47" s="147">
        <v>3</v>
      </c>
      <c r="D47" s="147">
        <v>3</v>
      </c>
      <c r="E47" s="147">
        <v>-3</v>
      </c>
      <c r="F47" s="147">
        <v>0</v>
      </c>
      <c r="G47" s="147">
        <v>3</v>
      </c>
      <c r="H47" s="147">
        <v>0</v>
      </c>
      <c r="I47" s="147">
        <v>15</v>
      </c>
      <c r="J47" s="147">
        <v>-3</v>
      </c>
      <c r="K47" s="147">
        <v>0</v>
      </c>
      <c r="L47" s="147">
        <v>0</v>
      </c>
      <c r="M47" s="147">
        <v>-6</v>
      </c>
      <c r="N47" s="147">
        <v>-9</v>
      </c>
      <c r="O47" s="147">
        <v>-3</v>
      </c>
      <c r="P47" s="147">
        <v>0</v>
      </c>
      <c r="Q47" s="147">
        <v>-9</v>
      </c>
      <c r="R47" s="147">
        <v>6</v>
      </c>
      <c r="S47" s="147">
        <v>6</v>
      </c>
      <c r="T47" s="147">
        <v>-9</v>
      </c>
      <c r="U47" s="147">
        <v>21</v>
      </c>
      <c r="V47" s="147">
        <v>3</v>
      </c>
      <c r="W47" s="147">
        <v>3</v>
      </c>
      <c r="X47" s="147">
        <v>0</v>
      </c>
      <c r="Y47" s="147">
        <v>-3</v>
      </c>
      <c r="Z47" s="150"/>
      <c r="AA47" s="146">
        <f t="shared" si="0"/>
        <v>15</v>
      </c>
    </row>
    <row r="48" spans="1:27" x14ac:dyDescent="0.25">
      <c r="A48" s="149">
        <v>37108</v>
      </c>
      <c r="B48" s="147">
        <v>-12</v>
      </c>
      <c r="C48" s="147">
        <v>3</v>
      </c>
      <c r="D48" s="147">
        <v>3</v>
      </c>
      <c r="E48" s="147">
        <v>-9</v>
      </c>
      <c r="F48" s="147">
        <v>-9</v>
      </c>
      <c r="G48" s="147">
        <v>0</v>
      </c>
      <c r="H48" s="147">
        <v>0</v>
      </c>
      <c r="I48" s="147">
        <v>24</v>
      </c>
      <c r="J48" s="147">
        <v>9</v>
      </c>
      <c r="K48" s="147">
        <v>-6</v>
      </c>
      <c r="L48" s="147">
        <v>-6</v>
      </c>
      <c r="M48" s="147">
        <v>-9</v>
      </c>
      <c r="N48" s="147">
        <v>-6</v>
      </c>
      <c r="O48" s="147">
        <v>-3</v>
      </c>
      <c r="P48" s="147">
        <v>0</v>
      </c>
      <c r="Q48" s="147">
        <v>-3</v>
      </c>
      <c r="R48" s="147">
        <v>3</v>
      </c>
      <c r="S48" s="147">
        <v>18</v>
      </c>
      <c r="T48" s="147">
        <v>3</v>
      </c>
      <c r="U48" s="147">
        <v>0</v>
      </c>
      <c r="V48" s="147">
        <v>18</v>
      </c>
      <c r="W48" s="147">
        <v>51</v>
      </c>
      <c r="X48" s="147">
        <v>12</v>
      </c>
      <c r="Y48" s="147">
        <v>12</v>
      </c>
      <c r="Z48" s="150"/>
      <c r="AA48" s="146">
        <f t="shared" si="0"/>
        <v>93</v>
      </c>
    </row>
    <row r="49" spans="1:27" x14ac:dyDescent="0.25">
      <c r="A49" s="149">
        <v>37109</v>
      </c>
      <c r="B49" s="147">
        <v>3</v>
      </c>
      <c r="C49" s="147">
        <v>15</v>
      </c>
      <c r="D49" s="147">
        <v>15</v>
      </c>
      <c r="E49" s="147">
        <v>21</v>
      </c>
      <c r="F49" s="147">
        <v>6</v>
      </c>
      <c r="G49" s="147">
        <v>6</v>
      </c>
      <c r="H49" s="147">
        <v>-3</v>
      </c>
      <c r="I49" s="147">
        <v>24</v>
      </c>
      <c r="J49" s="147">
        <v>9</v>
      </c>
      <c r="K49" s="147">
        <v>9</v>
      </c>
      <c r="L49" s="147">
        <v>9</v>
      </c>
      <c r="M49" s="147">
        <v>0</v>
      </c>
      <c r="N49" s="147">
        <v>0</v>
      </c>
      <c r="O49" s="147">
        <v>6</v>
      </c>
      <c r="P49" s="147">
        <v>27</v>
      </c>
      <c r="Q49" s="147">
        <v>0</v>
      </c>
      <c r="R49" s="147">
        <v>3</v>
      </c>
      <c r="S49" s="147">
        <v>3</v>
      </c>
      <c r="T49" s="147">
        <v>3</v>
      </c>
      <c r="U49" s="147">
        <v>3</v>
      </c>
      <c r="V49" s="147">
        <v>-6</v>
      </c>
      <c r="W49" s="147">
        <v>0</v>
      </c>
      <c r="X49" s="147">
        <v>6</v>
      </c>
      <c r="Y49" s="147">
        <v>3</v>
      </c>
      <c r="Z49" s="150"/>
      <c r="AA49" s="146">
        <f t="shared" si="0"/>
        <v>162</v>
      </c>
    </row>
    <row r="50" spans="1:27" x14ac:dyDescent="0.25">
      <c r="A50" s="149">
        <v>37110</v>
      </c>
      <c r="B50" s="147">
        <v>-3</v>
      </c>
      <c r="C50" s="147">
        <v>6</v>
      </c>
      <c r="D50" s="147">
        <v>9</v>
      </c>
      <c r="E50" s="147">
        <v>3</v>
      </c>
      <c r="F50" s="147">
        <v>0</v>
      </c>
      <c r="G50" s="147">
        <v>6</v>
      </c>
      <c r="H50" s="147">
        <v>-6</v>
      </c>
      <c r="I50" s="147">
        <v>12</v>
      </c>
      <c r="J50" s="147">
        <v>-3</v>
      </c>
      <c r="K50" s="147">
        <v>3</v>
      </c>
      <c r="L50" s="147">
        <v>-3</v>
      </c>
      <c r="M50" s="147">
        <v>-9</v>
      </c>
      <c r="N50" s="147">
        <v>-6</v>
      </c>
      <c r="O50" s="147">
        <v>-6</v>
      </c>
      <c r="P50" s="147">
        <v>0</v>
      </c>
      <c r="Q50" s="147">
        <v>-3</v>
      </c>
      <c r="R50" s="147">
        <v>3</v>
      </c>
      <c r="S50" s="147">
        <v>0</v>
      </c>
      <c r="T50" s="147">
        <v>0</v>
      </c>
      <c r="U50" s="147">
        <v>6</v>
      </c>
      <c r="V50" s="147">
        <v>3</v>
      </c>
      <c r="W50" s="147">
        <v>0</v>
      </c>
      <c r="X50" s="147">
        <v>6</v>
      </c>
      <c r="Y50" s="147">
        <v>18</v>
      </c>
      <c r="Z50" s="150"/>
      <c r="AA50" s="146">
        <f t="shared" si="0"/>
        <v>36</v>
      </c>
    </row>
    <row r="51" spans="1:27" x14ac:dyDescent="0.25">
      <c r="A51" s="149">
        <v>37111</v>
      </c>
      <c r="B51" s="147">
        <v>-18</v>
      </c>
      <c r="C51" s="147">
        <v>3</v>
      </c>
      <c r="D51" s="147">
        <v>0</v>
      </c>
      <c r="E51" s="147">
        <v>0</v>
      </c>
      <c r="F51" s="147">
        <v>0</v>
      </c>
      <c r="G51" s="147">
        <v>0</v>
      </c>
      <c r="H51" s="147">
        <v>0</v>
      </c>
      <c r="I51" s="147">
        <v>6</v>
      </c>
      <c r="J51" s="147">
        <v>-6</v>
      </c>
      <c r="K51" s="147">
        <v>-12</v>
      </c>
      <c r="L51" s="147">
        <v>3</v>
      </c>
      <c r="M51" s="147">
        <v>-9</v>
      </c>
      <c r="N51" s="147">
        <v>-3</v>
      </c>
      <c r="O51" s="147">
        <v>0</v>
      </c>
      <c r="P51" s="147">
        <v>-3</v>
      </c>
      <c r="Q51" s="147">
        <v>-3</v>
      </c>
      <c r="R51" s="147">
        <v>0</v>
      </c>
      <c r="S51" s="147">
        <v>3</v>
      </c>
      <c r="T51" s="147">
        <v>3</v>
      </c>
      <c r="U51" s="147">
        <v>3</v>
      </c>
      <c r="V51" s="147">
        <v>-3</v>
      </c>
      <c r="W51" s="147">
        <v>0</v>
      </c>
      <c r="X51" s="147">
        <v>6</v>
      </c>
      <c r="Y51" s="147">
        <v>9</v>
      </c>
      <c r="Z51" s="150"/>
      <c r="AA51" s="146">
        <f t="shared" si="0"/>
        <v>-21</v>
      </c>
    </row>
    <row r="52" spans="1:27" x14ac:dyDescent="0.25">
      <c r="A52" s="149">
        <v>37112</v>
      </c>
      <c r="B52" s="147">
        <v>-6</v>
      </c>
      <c r="C52" s="147">
        <v>-12</v>
      </c>
      <c r="D52" s="147">
        <v>6</v>
      </c>
      <c r="E52" s="147">
        <v>6</v>
      </c>
      <c r="F52" s="147">
        <v>-6</v>
      </c>
      <c r="G52" s="147">
        <v>0</v>
      </c>
      <c r="H52" s="147">
        <v>6</v>
      </c>
      <c r="I52" s="147">
        <v>9</v>
      </c>
      <c r="J52" s="147">
        <v>-18</v>
      </c>
      <c r="K52" s="147">
        <v>-3</v>
      </c>
      <c r="L52" s="147">
        <v>-6</v>
      </c>
      <c r="M52" s="147">
        <v>-6</v>
      </c>
      <c r="N52" s="147">
        <v>0</v>
      </c>
      <c r="O52" s="147">
        <v>3</v>
      </c>
      <c r="P52" s="147">
        <v>9</v>
      </c>
      <c r="Q52" s="147">
        <v>0</v>
      </c>
      <c r="R52" s="147">
        <v>6</v>
      </c>
      <c r="S52" s="147">
        <v>-3</v>
      </c>
      <c r="T52" s="147">
        <v>6</v>
      </c>
      <c r="U52" s="147">
        <v>3</v>
      </c>
      <c r="V52" s="147">
        <v>9</v>
      </c>
      <c r="W52" s="147">
        <v>-6</v>
      </c>
      <c r="X52" s="147">
        <v>-3</v>
      </c>
      <c r="Y52" s="147">
        <v>0</v>
      </c>
      <c r="Z52" s="150"/>
      <c r="AA52" s="146">
        <f t="shared" si="0"/>
        <v>-6</v>
      </c>
    </row>
    <row r="53" spans="1:27" x14ac:dyDescent="0.25">
      <c r="A53" s="149">
        <v>37113</v>
      </c>
      <c r="B53" s="147">
        <v>0</v>
      </c>
      <c r="C53" s="147">
        <v>-6</v>
      </c>
      <c r="D53" s="147">
        <v>-6</v>
      </c>
      <c r="E53" s="147">
        <v>-6</v>
      </c>
      <c r="F53" s="147">
        <v>9</v>
      </c>
      <c r="G53" s="147">
        <v>0</v>
      </c>
      <c r="H53" s="147">
        <v>0</v>
      </c>
      <c r="I53" s="147">
        <v>-3</v>
      </c>
      <c r="J53" s="147">
        <v>3</v>
      </c>
      <c r="K53" s="147">
        <v>-3</v>
      </c>
      <c r="L53" s="147">
        <v>0</v>
      </c>
      <c r="M53" s="147">
        <v>0</v>
      </c>
      <c r="N53" s="147">
        <v>12</v>
      </c>
      <c r="O53" s="147">
        <v>6</v>
      </c>
      <c r="P53" s="147">
        <v>6</v>
      </c>
      <c r="Q53" s="147">
        <v>15</v>
      </c>
      <c r="R53" s="147">
        <v>3</v>
      </c>
      <c r="S53" s="147">
        <v>3</v>
      </c>
      <c r="T53" s="147">
        <v>6</v>
      </c>
      <c r="U53" s="147">
        <v>18</v>
      </c>
      <c r="V53" s="147">
        <v>15</v>
      </c>
      <c r="W53" s="147">
        <v>6</v>
      </c>
      <c r="X53" s="147">
        <v>6</v>
      </c>
      <c r="Y53" s="147">
        <v>-3</v>
      </c>
      <c r="Z53" s="150"/>
      <c r="AA53" s="146">
        <f t="shared" si="0"/>
        <v>81</v>
      </c>
    </row>
    <row r="54" spans="1:27" x14ac:dyDescent="0.25">
      <c r="A54" s="149">
        <v>37114</v>
      </c>
      <c r="B54" s="147">
        <v>3</v>
      </c>
      <c r="C54" s="147">
        <v>9</v>
      </c>
      <c r="D54" s="147">
        <v>18</v>
      </c>
      <c r="E54" s="147">
        <v>0</v>
      </c>
      <c r="F54" s="147">
        <v>6</v>
      </c>
      <c r="G54" s="147">
        <v>9</v>
      </c>
      <c r="H54" s="147">
        <v>15</v>
      </c>
      <c r="I54" s="147">
        <v>33</v>
      </c>
      <c r="J54" s="147">
        <v>27</v>
      </c>
      <c r="K54" s="147">
        <v>15</v>
      </c>
      <c r="L54" s="147">
        <v>21</v>
      </c>
      <c r="M54" s="147">
        <v>3</v>
      </c>
      <c r="N54" s="147">
        <v>12</v>
      </c>
      <c r="O54" s="147">
        <v>15</v>
      </c>
      <c r="P54" s="147">
        <v>9</v>
      </c>
      <c r="Q54" s="147">
        <v>-3</v>
      </c>
      <c r="R54" s="147">
        <v>63</v>
      </c>
      <c r="S54" s="147">
        <v>30</v>
      </c>
      <c r="T54" s="147">
        <v>36</v>
      </c>
      <c r="U54" s="147">
        <v>27</v>
      </c>
      <c r="V54" s="147">
        <v>21</v>
      </c>
      <c r="W54" s="147">
        <v>18</v>
      </c>
      <c r="X54" s="147">
        <v>-9</v>
      </c>
      <c r="Y54" s="147">
        <v>9</v>
      </c>
      <c r="Z54" s="150"/>
      <c r="AA54" s="146">
        <f t="shared" si="0"/>
        <v>387</v>
      </c>
    </row>
    <row r="55" spans="1:27" x14ac:dyDescent="0.25">
      <c r="A55" s="149">
        <v>37115</v>
      </c>
      <c r="B55" s="147">
        <v>-9</v>
      </c>
      <c r="C55" s="147">
        <v>-18</v>
      </c>
      <c r="D55" s="147">
        <v>-6</v>
      </c>
      <c r="E55" s="147">
        <v>6</v>
      </c>
      <c r="F55" s="147">
        <v>3</v>
      </c>
      <c r="G55" s="147">
        <v>-9</v>
      </c>
      <c r="H55" s="147">
        <v>0</v>
      </c>
      <c r="I55" s="147">
        <v>0</v>
      </c>
      <c r="J55" s="147">
        <v>0</v>
      </c>
      <c r="K55" s="147">
        <v>6</v>
      </c>
      <c r="L55" s="147">
        <v>6</v>
      </c>
      <c r="M55" s="147">
        <v>12</v>
      </c>
      <c r="N55" s="147">
        <v>15</v>
      </c>
      <c r="O55" s="147">
        <v>3</v>
      </c>
      <c r="P55" s="147">
        <v>0</v>
      </c>
      <c r="Q55" s="147">
        <v>21</v>
      </c>
      <c r="R55" s="147">
        <v>18</v>
      </c>
      <c r="S55" s="147">
        <v>27</v>
      </c>
      <c r="T55" s="147">
        <v>15</v>
      </c>
      <c r="U55" s="147">
        <v>18</v>
      </c>
      <c r="V55" s="147">
        <v>9</v>
      </c>
      <c r="W55" s="147">
        <v>0</v>
      </c>
      <c r="X55" s="147">
        <v>0</v>
      </c>
      <c r="Y55" s="147">
        <v>0</v>
      </c>
      <c r="Z55" s="150"/>
      <c r="AA55" s="146">
        <f t="shared" si="0"/>
        <v>117</v>
      </c>
    </row>
    <row r="56" spans="1:27" x14ac:dyDescent="0.25">
      <c r="A56" s="149">
        <v>37116</v>
      </c>
      <c r="B56" s="147">
        <v>-12</v>
      </c>
      <c r="C56" s="147">
        <v>6</v>
      </c>
      <c r="D56" s="147">
        <v>18</v>
      </c>
      <c r="E56" s="147">
        <v>12</v>
      </c>
      <c r="F56" s="147">
        <v>24</v>
      </c>
      <c r="G56" s="147">
        <v>9</v>
      </c>
      <c r="H56" s="147">
        <v>3</v>
      </c>
      <c r="I56" s="147">
        <v>12</v>
      </c>
      <c r="J56" s="147">
        <v>6</v>
      </c>
      <c r="K56" s="147">
        <v>3</v>
      </c>
      <c r="L56" s="147">
        <v>0</v>
      </c>
      <c r="M56" s="147">
        <v>15</v>
      </c>
      <c r="N56" s="147">
        <v>3</v>
      </c>
      <c r="O56" s="147">
        <v>0</v>
      </c>
      <c r="P56" s="147">
        <v>0</v>
      </c>
      <c r="Q56" s="147">
        <v>9</v>
      </c>
      <c r="R56" s="147">
        <v>0</v>
      </c>
      <c r="S56" s="147">
        <v>27</v>
      </c>
      <c r="T56" s="147">
        <v>15</v>
      </c>
      <c r="U56" s="147">
        <v>6</v>
      </c>
      <c r="V56" s="147">
        <v>9</v>
      </c>
      <c r="W56" s="147">
        <v>6</v>
      </c>
      <c r="X56" s="147">
        <v>24</v>
      </c>
      <c r="Y56" s="147">
        <v>45</v>
      </c>
      <c r="Z56" s="150"/>
      <c r="AA56" s="146">
        <f t="shared" si="0"/>
        <v>240</v>
      </c>
    </row>
    <row r="57" spans="1:27" x14ac:dyDescent="0.25">
      <c r="A57" s="149">
        <v>37117</v>
      </c>
      <c r="B57" s="147">
        <v>0</v>
      </c>
      <c r="C57" s="147">
        <v>12</v>
      </c>
      <c r="D57" s="147">
        <v>3</v>
      </c>
      <c r="E57" s="147">
        <v>9</v>
      </c>
      <c r="F57" s="147">
        <v>6</v>
      </c>
      <c r="G57" s="147">
        <v>-3</v>
      </c>
      <c r="H57" s="147">
        <v>-3</v>
      </c>
      <c r="I57" s="147">
        <v>27</v>
      </c>
      <c r="J57" s="147">
        <v>21</v>
      </c>
      <c r="K57" s="147">
        <v>21</v>
      </c>
      <c r="L57" s="147">
        <v>24</v>
      </c>
      <c r="M57" s="147">
        <v>12</v>
      </c>
      <c r="N57" s="147">
        <v>18</v>
      </c>
      <c r="O57" s="147">
        <v>33</v>
      </c>
      <c r="P57" s="147">
        <v>39</v>
      </c>
      <c r="Q57" s="147">
        <v>102</v>
      </c>
      <c r="R57" s="147">
        <v>96</v>
      </c>
      <c r="S57" s="147">
        <v>213</v>
      </c>
      <c r="T57" s="147">
        <v>201</v>
      </c>
      <c r="U57" s="147">
        <v>126</v>
      </c>
      <c r="V57" s="147">
        <v>48</v>
      </c>
      <c r="W57" s="147">
        <v>21</v>
      </c>
      <c r="X57" s="147">
        <v>12</v>
      </c>
      <c r="Y57" s="147">
        <v>12</v>
      </c>
      <c r="Z57" s="150"/>
      <c r="AA57" s="146">
        <f t="shared" si="0"/>
        <v>1050</v>
      </c>
    </row>
    <row r="58" spans="1:27" x14ac:dyDescent="0.25">
      <c r="A58" s="149">
        <v>37118</v>
      </c>
      <c r="B58" s="147">
        <v>6</v>
      </c>
      <c r="C58" s="147">
        <v>-3</v>
      </c>
      <c r="D58" s="147">
        <v>12</v>
      </c>
      <c r="E58" s="147">
        <v>9</v>
      </c>
      <c r="F58" s="147">
        <v>9</v>
      </c>
      <c r="G58" s="147">
        <v>9</v>
      </c>
      <c r="H58" s="147">
        <v>-3</v>
      </c>
      <c r="I58" s="147">
        <v>27</v>
      </c>
      <c r="J58" s="147">
        <v>3</v>
      </c>
      <c r="K58" s="147">
        <v>3</v>
      </c>
      <c r="L58" s="147">
        <v>-3</v>
      </c>
      <c r="M58" s="147">
        <v>18</v>
      </c>
      <c r="N58" s="147">
        <v>33</v>
      </c>
      <c r="O58" s="147">
        <v>24</v>
      </c>
      <c r="P58" s="147">
        <v>12</v>
      </c>
      <c r="Q58" s="147">
        <v>57</v>
      </c>
      <c r="R58" s="147">
        <v>99</v>
      </c>
      <c r="S58" s="147">
        <v>330</v>
      </c>
      <c r="T58" s="147">
        <v>423</v>
      </c>
      <c r="U58" s="147">
        <v>141</v>
      </c>
      <c r="V58" s="147">
        <v>102</v>
      </c>
      <c r="W58" s="147">
        <v>9</v>
      </c>
      <c r="X58" s="147">
        <v>39</v>
      </c>
      <c r="Y58" s="147">
        <v>-9</v>
      </c>
      <c r="Z58" s="150"/>
      <c r="AA58" s="146">
        <f t="shared" si="0"/>
        <v>1347</v>
      </c>
    </row>
    <row r="59" spans="1:27" x14ac:dyDescent="0.25">
      <c r="A59" s="149">
        <v>37119</v>
      </c>
      <c r="B59" s="147">
        <v>-105</v>
      </c>
      <c r="C59" s="147">
        <v>3</v>
      </c>
      <c r="D59" s="147">
        <v>-27</v>
      </c>
      <c r="E59" s="147">
        <v>-3</v>
      </c>
      <c r="F59" s="147">
        <v>-6</v>
      </c>
      <c r="G59" s="147">
        <v>3</v>
      </c>
      <c r="H59" s="147">
        <v>-6</v>
      </c>
      <c r="I59" s="147">
        <v>-9</v>
      </c>
      <c r="J59" s="147">
        <v>-12</v>
      </c>
      <c r="K59" s="147">
        <v>-36</v>
      </c>
      <c r="L59" s="147">
        <v>-21</v>
      </c>
      <c r="M59" s="147">
        <v>-15</v>
      </c>
      <c r="N59" s="147">
        <v>-6</v>
      </c>
      <c r="O59" s="147">
        <v>-15</v>
      </c>
      <c r="P59" s="147">
        <v>3</v>
      </c>
      <c r="Q59" s="147">
        <v>6</v>
      </c>
      <c r="R59" s="147">
        <v>18</v>
      </c>
      <c r="S59" s="147">
        <v>27</v>
      </c>
      <c r="T59" s="147">
        <v>21</v>
      </c>
      <c r="U59" s="147">
        <v>36</v>
      </c>
      <c r="V59" s="147">
        <v>93</v>
      </c>
      <c r="W59" s="147">
        <v>105</v>
      </c>
      <c r="X59" s="147">
        <v>42</v>
      </c>
      <c r="Y59" s="147">
        <v>9</v>
      </c>
      <c r="Z59" s="150"/>
      <c r="AA59" s="146">
        <f t="shared" si="0"/>
        <v>105</v>
      </c>
    </row>
    <row r="60" spans="1:27" x14ac:dyDescent="0.25">
      <c r="A60" s="149">
        <v>37120</v>
      </c>
      <c r="B60" s="147">
        <v>-3</v>
      </c>
      <c r="C60" s="147">
        <v>-3</v>
      </c>
      <c r="D60" s="147">
        <v>9</v>
      </c>
      <c r="E60" s="147">
        <v>18</v>
      </c>
      <c r="F60" s="147">
        <v>9</v>
      </c>
      <c r="G60" s="147">
        <v>-3</v>
      </c>
      <c r="H60" s="147">
        <v>-9</v>
      </c>
      <c r="I60" s="147">
        <v>0</v>
      </c>
      <c r="J60" s="147">
        <v>-21</v>
      </c>
      <c r="K60" s="147">
        <v>-9</v>
      </c>
      <c r="L60" s="147">
        <v>-6</v>
      </c>
      <c r="M60" s="147">
        <v>6</v>
      </c>
      <c r="N60" s="147">
        <v>9</v>
      </c>
      <c r="O60" s="147">
        <v>9</v>
      </c>
      <c r="P60" s="147">
        <v>24</v>
      </c>
      <c r="Q60" s="147">
        <v>27</v>
      </c>
      <c r="R60" s="147">
        <v>15</v>
      </c>
      <c r="S60" s="147">
        <v>12</v>
      </c>
      <c r="T60" s="147">
        <v>18</v>
      </c>
      <c r="U60" s="147">
        <v>42</v>
      </c>
      <c r="V60" s="147">
        <v>45</v>
      </c>
      <c r="W60" s="147">
        <v>69</v>
      </c>
      <c r="X60" s="147">
        <v>69</v>
      </c>
      <c r="Y60" s="147">
        <v>18</v>
      </c>
      <c r="Z60" s="150"/>
      <c r="AA60" s="146">
        <f t="shared" si="0"/>
        <v>345</v>
      </c>
    </row>
    <row r="61" spans="1:27" x14ac:dyDescent="0.25">
      <c r="A61" s="149">
        <v>37121</v>
      </c>
      <c r="B61" s="147">
        <v>3</v>
      </c>
      <c r="C61" s="147">
        <v>12</v>
      </c>
      <c r="D61" s="147">
        <v>9</v>
      </c>
      <c r="E61" s="147">
        <v>3</v>
      </c>
      <c r="F61" s="147">
        <v>9</v>
      </c>
      <c r="G61" s="147">
        <v>12</v>
      </c>
      <c r="H61" s="147">
        <v>3</v>
      </c>
      <c r="I61" s="147">
        <v>24</v>
      </c>
      <c r="J61" s="147">
        <v>18</v>
      </c>
      <c r="K61" s="147">
        <v>15</v>
      </c>
      <c r="L61" s="147">
        <v>21</v>
      </c>
      <c r="M61" s="147">
        <v>6</v>
      </c>
      <c r="N61" s="147">
        <v>21</v>
      </c>
      <c r="O61" s="147">
        <v>24</v>
      </c>
      <c r="P61" s="147">
        <v>45</v>
      </c>
      <c r="Q61" s="147">
        <v>24</v>
      </c>
      <c r="R61" s="147">
        <v>54</v>
      </c>
      <c r="S61" s="147">
        <v>33</v>
      </c>
      <c r="T61" s="147">
        <v>36</v>
      </c>
      <c r="U61" s="147">
        <v>114</v>
      </c>
      <c r="V61" s="147">
        <v>351</v>
      </c>
      <c r="W61" s="147">
        <v>183</v>
      </c>
      <c r="X61" s="147">
        <v>126</v>
      </c>
      <c r="Y61" s="147">
        <v>78</v>
      </c>
      <c r="Z61" s="150"/>
      <c r="AA61" s="146">
        <f t="shared" si="0"/>
        <v>1224</v>
      </c>
    </row>
    <row r="62" spans="1:27" x14ac:dyDescent="0.25">
      <c r="A62" s="149">
        <v>37122</v>
      </c>
      <c r="B62" s="147">
        <v>-3</v>
      </c>
      <c r="C62" s="147">
        <v>27</v>
      </c>
      <c r="D62" s="147">
        <v>-6</v>
      </c>
      <c r="E62" s="147">
        <v>12</v>
      </c>
      <c r="F62" s="147">
        <v>0</v>
      </c>
      <c r="G62" s="147">
        <v>3</v>
      </c>
      <c r="H62" s="147">
        <v>0</v>
      </c>
      <c r="I62" s="147">
        <v>-9</v>
      </c>
      <c r="J62" s="147">
        <v>-15</v>
      </c>
      <c r="K62" s="147">
        <v>-6</v>
      </c>
      <c r="L62" s="147">
        <v>-9</v>
      </c>
      <c r="M62" s="147">
        <v>24</v>
      </c>
      <c r="N62" s="147">
        <v>6</v>
      </c>
      <c r="O62" s="147">
        <v>-3</v>
      </c>
      <c r="P62" s="147">
        <v>-6</v>
      </c>
      <c r="Q62" s="147">
        <v>0</v>
      </c>
      <c r="R62" s="147">
        <v>9</v>
      </c>
      <c r="S62" s="147">
        <v>6</v>
      </c>
      <c r="T62" s="147">
        <v>24</v>
      </c>
      <c r="U62" s="147">
        <v>21</v>
      </c>
      <c r="V62" s="147">
        <v>21</v>
      </c>
      <c r="W62" s="147">
        <v>27</v>
      </c>
      <c r="X62" s="147">
        <v>69</v>
      </c>
      <c r="Y62" s="147">
        <v>51</v>
      </c>
      <c r="Z62" s="150"/>
      <c r="AA62" s="146">
        <f t="shared" si="0"/>
        <v>243</v>
      </c>
    </row>
    <row r="63" spans="1:27" x14ac:dyDescent="0.25">
      <c r="A63" s="149">
        <v>37123</v>
      </c>
      <c r="B63" s="147">
        <v>6</v>
      </c>
      <c r="C63" s="147">
        <v>0</v>
      </c>
      <c r="D63" s="147">
        <v>-12</v>
      </c>
      <c r="E63" s="147">
        <v>-3</v>
      </c>
      <c r="F63" s="147">
        <v>-6</v>
      </c>
      <c r="G63" s="147">
        <v>-3</v>
      </c>
      <c r="H63" s="147">
        <v>0</v>
      </c>
      <c r="I63" s="147">
        <v>-6</v>
      </c>
      <c r="J63" s="147">
        <v>3</v>
      </c>
      <c r="K63" s="147">
        <v>-3</v>
      </c>
      <c r="L63" s="147">
        <v>3</v>
      </c>
      <c r="M63" s="147">
        <v>12</v>
      </c>
      <c r="N63" s="147">
        <v>9</v>
      </c>
      <c r="O63" s="147">
        <v>3</v>
      </c>
      <c r="P63" s="147">
        <v>0</v>
      </c>
      <c r="Q63" s="147">
        <v>6</v>
      </c>
      <c r="R63" s="147">
        <v>6</v>
      </c>
      <c r="S63" s="147">
        <v>0</v>
      </c>
      <c r="T63" s="147">
        <v>3</v>
      </c>
      <c r="U63" s="147">
        <v>0</v>
      </c>
      <c r="V63" s="147">
        <v>3</v>
      </c>
      <c r="W63" s="147">
        <v>-3</v>
      </c>
      <c r="X63" s="147">
        <v>27</v>
      </c>
      <c r="Y63" s="147">
        <v>6</v>
      </c>
      <c r="Z63" s="150"/>
      <c r="AA63" s="151">
        <f t="shared" si="0"/>
        <v>51</v>
      </c>
    </row>
    <row r="64" spans="1:27" x14ac:dyDescent="0.25">
      <c r="A64" s="149">
        <v>37124</v>
      </c>
      <c r="B64" s="147">
        <v>0</v>
      </c>
      <c r="C64" s="147">
        <v>6</v>
      </c>
      <c r="D64" s="147">
        <v>0</v>
      </c>
      <c r="E64" s="147">
        <v>0</v>
      </c>
      <c r="F64" s="147">
        <v>3</v>
      </c>
      <c r="G64" s="147">
        <v>-9</v>
      </c>
      <c r="H64" s="147">
        <v>-6</v>
      </c>
      <c r="I64" s="147">
        <v>-6</v>
      </c>
      <c r="J64" s="147">
        <v>-9</v>
      </c>
      <c r="K64" s="147">
        <v>6</v>
      </c>
      <c r="L64" s="147">
        <v>3</v>
      </c>
      <c r="M64" s="147">
        <v>-3</v>
      </c>
      <c r="N64" s="147">
        <v>0</v>
      </c>
      <c r="O64" s="147">
        <v>0</v>
      </c>
      <c r="P64" s="147">
        <v>15</v>
      </c>
      <c r="Q64" s="147">
        <v>3</v>
      </c>
      <c r="R64" s="147">
        <v>0</v>
      </c>
      <c r="S64" s="147">
        <v>6</v>
      </c>
      <c r="T64" s="147">
        <v>3</v>
      </c>
      <c r="U64" s="147">
        <v>6</v>
      </c>
      <c r="V64" s="147">
        <v>12</v>
      </c>
      <c r="W64" s="147">
        <v>15</v>
      </c>
      <c r="X64" s="147">
        <v>6</v>
      </c>
      <c r="Y64" s="147">
        <v>18</v>
      </c>
      <c r="Z64" s="150"/>
      <c r="AA64" s="146">
        <f t="shared" si="0"/>
        <v>69</v>
      </c>
    </row>
    <row r="65" spans="1:27" x14ac:dyDescent="0.25">
      <c r="A65" s="149">
        <v>37125</v>
      </c>
      <c r="B65" s="147">
        <v>99</v>
      </c>
      <c r="C65" s="147">
        <v>81</v>
      </c>
      <c r="D65" s="147">
        <v>84</v>
      </c>
      <c r="E65" s="147">
        <v>12</v>
      </c>
      <c r="F65" s="147">
        <v>9</v>
      </c>
      <c r="G65" s="147">
        <v>6</v>
      </c>
      <c r="H65" s="147">
        <v>12</v>
      </c>
      <c r="I65" s="147">
        <v>81</v>
      </c>
      <c r="J65" s="147">
        <v>24</v>
      </c>
      <c r="K65" s="147">
        <v>54</v>
      </c>
      <c r="L65" s="147">
        <v>9</v>
      </c>
      <c r="M65" s="147">
        <v>9</v>
      </c>
      <c r="N65" s="147">
        <v>24</v>
      </c>
      <c r="O65" s="147">
        <v>12</v>
      </c>
      <c r="P65" s="147">
        <v>21</v>
      </c>
      <c r="Q65" s="147">
        <v>33</v>
      </c>
      <c r="R65" s="147">
        <v>0</v>
      </c>
      <c r="S65" s="147">
        <v>12</v>
      </c>
      <c r="T65" s="147">
        <v>69</v>
      </c>
      <c r="U65" s="147">
        <v>9</v>
      </c>
      <c r="V65" s="147">
        <v>33</v>
      </c>
      <c r="W65" s="147">
        <v>6</v>
      </c>
      <c r="X65" s="147">
        <v>6</v>
      </c>
      <c r="Y65" s="147">
        <v>-39</v>
      </c>
      <c r="Z65" s="150"/>
      <c r="AA65" s="151">
        <f t="shared" si="0"/>
        <v>666</v>
      </c>
    </row>
    <row r="66" spans="1:27" x14ac:dyDescent="0.25">
      <c r="A66" s="149">
        <v>37126</v>
      </c>
      <c r="B66" s="147">
        <v>42</v>
      </c>
      <c r="C66" s="147">
        <v>78</v>
      </c>
      <c r="D66" s="147">
        <v>39</v>
      </c>
      <c r="E66" s="147">
        <v>6</v>
      </c>
      <c r="F66" s="147">
        <v>3</v>
      </c>
      <c r="G66" s="147">
        <v>0</v>
      </c>
      <c r="H66" s="147">
        <v>21</v>
      </c>
      <c r="I66" s="147">
        <v>9</v>
      </c>
      <c r="J66" s="147">
        <v>15</v>
      </c>
      <c r="K66" s="147">
        <v>33</v>
      </c>
      <c r="L66" s="147">
        <v>21</v>
      </c>
      <c r="M66" s="147">
        <v>9</v>
      </c>
      <c r="N66" s="147">
        <v>24</v>
      </c>
      <c r="O66" s="147">
        <v>24</v>
      </c>
      <c r="P66" s="147">
        <v>15</v>
      </c>
      <c r="Q66" s="147">
        <v>18</v>
      </c>
      <c r="R66" s="147">
        <v>15</v>
      </c>
      <c r="S66" s="147">
        <v>36</v>
      </c>
      <c r="T66" s="147">
        <v>18</v>
      </c>
      <c r="U66" s="147">
        <v>36</v>
      </c>
      <c r="V66" s="147">
        <v>66</v>
      </c>
      <c r="W66" s="147">
        <v>9</v>
      </c>
      <c r="X66" s="147">
        <v>51</v>
      </c>
      <c r="Y66" s="147">
        <v>141</v>
      </c>
      <c r="Z66" s="150"/>
      <c r="AA66" s="146">
        <f t="shared" si="0"/>
        <v>729</v>
      </c>
    </row>
    <row r="67" spans="1:27" x14ac:dyDescent="0.25">
      <c r="A67" s="149">
        <v>37127</v>
      </c>
      <c r="B67" s="147">
        <v>105</v>
      </c>
      <c r="C67" s="147">
        <v>66</v>
      </c>
      <c r="D67" s="147">
        <v>75</v>
      </c>
      <c r="E67" s="147">
        <v>48</v>
      </c>
      <c r="F67" s="147">
        <v>24</v>
      </c>
      <c r="G67" s="147">
        <v>18</v>
      </c>
      <c r="H67" s="147">
        <v>-6</v>
      </c>
      <c r="I67" s="147">
        <v>-15</v>
      </c>
      <c r="J67" s="147">
        <v>27</v>
      </c>
      <c r="K67" s="147">
        <v>-3</v>
      </c>
      <c r="L67" s="147">
        <v>-6</v>
      </c>
      <c r="M67" s="147">
        <v>6</v>
      </c>
      <c r="N67" s="147">
        <v>0</v>
      </c>
      <c r="O67" s="147">
        <v>6</v>
      </c>
      <c r="P67" s="147">
        <v>15</v>
      </c>
      <c r="Q67" s="147">
        <v>0</v>
      </c>
      <c r="R67" s="147">
        <v>51</v>
      </c>
      <c r="S67" s="147">
        <v>9</v>
      </c>
      <c r="T67" s="147">
        <v>9</v>
      </c>
      <c r="U67" s="147">
        <v>3</v>
      </c>
      <c r="V67" s="147">
        <v>0</v>
      </c>
      <c r="W67" s="147">
        <v>27</v>
      </c>
      <c r="X67" s="147">
        <v>-6</v>
      </c>
      <c r="Y67" s="147">
        <v>9</v>
      </c>
      <c r="Z67" s="150"/>
      <c r="AA67" s="146">
        <f t="shared" si="0"/>
        <v>462</v>
      </c>
    </row>
    <row r="68" spans="1:27" x14ac:dyDescent="0.25">
      <c r="A68" s="149">
        <v>37128</v>
      </c>
      <c r="B68" s="147">
        <v>15</v>
      </c>
      <c r="C68" s="147">
        <v>15</v>
      </c>
      <c r="D68" s="147">
        <v>27</v>
      </c>
      <c r="E68" s="147">
        <v>21</v>
      </c>
      <c r="F68" s="147">
        <v>12</v>
      </c>
      <c r="G68" s="147">
        <v>6</v>
      </c>
      <c r="H68" s="147">
        <v>3</v>
      </c>
      <c r="I68" s="147">
        <v>-30</v>
      </c>
      <c r="J68" s="147">
        <v>0</v>
      </c>
      <c r="K68" s="147">
        <v>12</v>
      </c>
      <c r="L68" s="147">
        <v>0</v>
      </c>
      <c r="M68" s="147">
        <v>27</v>
      </c>
      <c r="N68" s="147">
        <v>0</v>
      </c>
      <c r="O68" s="147">
        <v>21</v>
      </c>
      <c r="P68" s="147">
        <v>0</v>
      </c>
      <c r="Q68" s="147">
        <v>3</v>
      </c>
      <c r="R68" s="147">
        <v>0</v>
      </c>
      <c r="S68" s="147">
        <v>0</v>
      </c>
      <c r="T68" s="147">
        <v>0</v>
      </c>
      <c r="U68" s="147">
        <v>0</v>
      </c>
      <c r="V68" s="147">
        <v>0</v>
      </c>
      <c r="W68" s="147">
        <v>3</v>
      </c>
      <c r="X68" s="147">
        <v>-6</v>
      </c>
      <c r="Y68" s="147">
        <v>18</v>
      </c>
      <c r="Z68" s="150"/>
      <c r="AA68" s="146">
        <f t="shared" si="0"/>
        <v>147</v>
      </c>
    </row>
    <row r="69" spans="1:27" x14ac:dyDescent="0.25">
      <c r="A69" s="149">
        <v>37129</v>
      </c>
      <c r="B69" s="147">
        <v>-39</v>
      </c>
      <c r="C69" s="147">
        <v>3</v>
      </c>
      <c r="D69" s="147">
        <v>15</v>
      </c>
      <c r="E69" s="147">
        <v>-18</v>
      </c>
      <c r="F69" s="147">
        <v>-3</v>
      </c>
      <c r="G69" s="147">
        <v>3</v>
      </c>
      <c r="H69" s="147">
        <v>-12</v>
      </c>
      <c r="I69" s="147">
        <v>6</v>
      </c>
      <c r="J69" s="147">
        <v>-6</v>
      </c>
      <c r="K69" s="147">
        <v>0</v>
      </c>
      <c r="L69" s="147">
        <v>0</v>
      </c>
      <c r="M69" s="147">
        <v>-3</v>
      </c>
      <c r="N69" s="147">
        <v>0</v>
      </c>
      <c r="O69" s="147">
        <v>0</v>
      </c>
      <c r="P69" s="147">
        <v>0</v>
      </c>
      <c r="Q69" s="147">
        <v>0</v>
      </c>
      <c r="R69" s="147">
        <v>0</v>
      </c>
      <c r="S69" s="147">
        <v>27</v>
      </c>
      <c r="T69" s="147">
        <v>0</v>
      </c>
      <c r="U69" s="147">
        <v>6</v>
      </c>
      <c r="V69" s="147">
        <v>3</v>
      </c>
      <c r="W69" s="147">
        <v>0</v>
      </c>
      <c r="X69" s="147">
        <v>0</v>
      </c>
      <c r="Y69" s="147">
        <v>-21</v>
      </c>
      <c r="Z69" s="150"/>
      <c r="AA69" s="146">
        <f t="shared" si="0"/>
        <v>-39</v>
      </c>
    </row>
    <row r="70" spans="1:27" x14ac:dyDescent="0.25">
      <c r="A70" s="149">
        <v>37130</v>
      </c>
      <c r="B70" s="147">
        <v>0</v>
      </c>
      <c r="C70" s="147">
        <v>3</v>
      </c>
      <c r="D70" s="147">
        <v>3</v>
      </c>
      <c r="E70" s="147">
        <v>3</v>
      </c>
      <c r="F70" s="147">
        <v>-3</v>
      </c>
      <c r="G70" s="147">
        <v>0</v>
      </c>
      <c r="H70" s="147">
        <v>0</v>
      </c>
      <c r="I70" s="147">
        <v>-12</v>
      </c>
      <c r="J70" s="147">
        <v>-9</v>
      </c>
      <c r="K70" s="147">
        <v>0</v>
      </c>
      <c r="L70" s="147">
        <v>0</v>
      </c>
      <c r="M70" s="147">
        <v>0</v>
      </c>
      <c r="N70" s="147">
        <v>3</v>
      </c>
      <c r="O70" s="147">
        <v>0</v>
      </c>
      <c r="P70" s="147">
        <v>6</v>
      </c>
      <c r="Q70" s="147">
        <v>0</v>
      </c>
      <c r="R70" s="147">
        <v>9</v>
      </c>
      <c r="S70" s="147">
        <v>0</v>
      </c>
      <c r="T70" s="147">
        <v>0</v>
      </c>
      <c r="U70" s="147">
        <v>15</v>
      </c>
      <c r="V70" s="147">
        <v>0</v>
      </c>
      <c r="W70" s="147">
        <v>3</v>
      </c>
      <c r="X70" s="147">
        <v>6</v>
      </c>
      <c r="Y70" s="147">
        <v>-12</v>
      </c>
      <c r="Z70" s="150"/>
      <c r="AA70" s="146">
        <f t="shared" ref="AA70:AA81" si="1">SUM(B70:Y70)</f>
        <v>15</v>
      </c>
    </row>
    <row r="71" spans="1:27" x14ac:dyDescent="0.25">
      <c r="A71" s="149">
        <v>37131</v>
      </c>
      <c r="B71" s="147">
        <v>21</v>
      </c>
      <c r="C71" s="147">
        <v>6</v>
      </c>
      <c r="D71" s="147">
        <v>18</v>
      </c>
      <c r="E71" s="147">
        <v>6</v>
      </c>
      <c r="F71" s="147">
        <v>0</v>
      </c>
      <c r="G71" s="147">
        <v>3</v>
      </c>
      <c r="H71" s="147">
        <v>-3</v>
      </c>
      <c r="I71" s="147">
        <v>-6</v>
      </c>
      <c r="J71" s="147">
        <v>3</v>
      </c>
      <c r="K71" s="147">
        <v>0</v>
      </c>
      <c r="L71" s="147">
        <v>0</v>
      </c>
      <c r="M71" s="147">
        <v>3</v>
      </c>
      <c r="N71" s="147">
        <v>0</v>
      </c>
      <c r="O71" s="147">
        <v>3</v>
      </c>
      <c r="P71" s="147">
        <v>24</v>
      </c>
      <c r="Q71" s="147">
        <v>51</v>
      </c>
      <c r="R71" s="147">
        <v>12</v>
      </c>
      <c r="S71" s="147">
        <v>87</v>
      </c>
      <c r="T71" s="147">
        <v>66</v>
      </c>
      <c r="U71" s="147">
        <v>57</v>
      </c>
      <c r="V71" s="147">
        <v>6</v>
      </c>
      <c r="W71" s="147">
        <v>93</v>
      </c>
      <c r="X71" s="147">
        <v>9</v>
      </c>
      <c r="Y71" s="147">
        <v>27</v>
      </c>
      <c r="Z71" s="150"/>
      <c r="AA71" s="146">
        <f t="shared" si="1"/>
        <v>486</v>
      </c>
    </row>
    <row r="72" spans="1:27" x14ac:dyDescent="0.25">
      <c r="A72" s="149">
        <v>37132</v>
      </c>
      <c r="B72" s="147">
        <v>9</v>
      </c>
      <c r="C72" s="147">
        <v>30</v>
      </c>
      <c r="D72" s="147">
        <v>3</v>
      </c>
      <c r="E72" s="147">
        <v>12</v>
      </c>
      <c r="F72" s="147">
        <v>-15</v>
      </c>
      <c r="G72" s="147">
        <v>0</v>
      </c>
      <c r="H72" s="147">
        <v>0</v>
      </c>
      <c r="I72" s="147">
        <v>-42</v>
      </c>
      <c r="J72" s="147">
        <v>3</v>
      </c>
      <c r="K72" s="147">
        <v>-12</v>
      </c>
      <c r="L72" s="147">
        <v>9</v>
      </c>
      <c r="M72" s="147">
        <v>0</v>
      </c>
      <c r="N72" s="147">
        <v>0</v>
      </c>
      <c r="O72" s="147">
        <v>0</v>
      </c>
      <c r="P72" s="147">
        <v>6</v>
      </c>
      <c r="Q72" s="147">
        <v>33</v>
      </c>
      <c r="R72" s="147">
        <v>30</v>
      </c>
      <c r="S72" s="147">
        <v>87</v>
      </c>
      <c r="T72" s="147">
        <v>84</v>
      </c>
      <c r="U72" s="147">
        <v>69</v>
      </c>
      <c r="V72" s="147">
        <v>99</v>
      </c>
      <c r="W72" s="147">
        <v>63</v>
      </c>
      <c r="X72" s="147">
        <v>12</v>
      </c>
      <c r="Y72" s="147">
        <v>-3</v>
      </c>
      <c r="Z72" s="150"/>
      <c r="AA72" s="146">
        <f t="shared" si="1"/>
        <v>477</v>
      </c>
    </row>
    <row r="73" spans="1:27" x14ac:dyDescent="0.25">
      <c r="A73" s="149">
        <v>37133</v>
      </c>
      <c r="B73" s="147">
        <v>0</v>
      </c>
      <c r="C73" s="147">
        <v>-3</v>
      </c>
      <c r="D73" s="147">
        <v>3</v>
      </c>
      <c r="E73" s="147">
        <v>-3</v>
      </c>
      <c r="F73" s="147">
        <v>3</v>
      </c>
      <c r="G73" s="147">
        <v>6</v>
      </c>
      <c r="H73" s="147">
        <v>0</v>
      </c>
      <c r="I73" s="147">
        <v>-3</v>
      </c>
      <c r="J73" s="147">
        <v>0</v>
      </c>
      <c r="K73" s="147">
        <v>9</v>
      </c>
      <c r="L73" s="147">
        <v>0</v>
      </c>
      <c r="M73" s="147">
        <v>0</v>
      </c>
      <c r="N73" s="147">
        <v>3</v>
      </c>
      <c r="O73" s="147">
        <v>0</v>
      </c>
      <c r="P73" s="147">
        <v>0</v>
      </c>
      <c r="Q73" s="147">
        <v>-3</v>
      </c>
      <c r="R73" s="147">
        <v>0</v>
      </c>
      <c r="S73" s="147">
        <v>39</v>
      </c>
      <c r="T73" s="147">
        <v>69</v>
      </c>
      <c r="U73" s="147">
        <v>81</v>
      </c>
      <c r="V73" s="147">
        <v>24</v>
      </c>
      <c r="W73" s="147">
        <v>12</v>
      </c>
      <c r="X73" s="147">
        <v>21</v>
      </c>
      <c r="Y73" s="147">
        <v>3</v>
      </c>
      <c r="Z73" s="150"/>
      <c r="AA73" s="146">
        <f t="shared" si="1"/>
        <v>261</v>
      </c>
    </row>
    <row r="74" spans="1:27" x14ac:dyDescent="0.25">
      <c r="A74" s="149">
        <v>37134</v>
      </c>
      <c r="B74" s="147">
        <v>6</v>
      </c>
      <c r="C74" s="147">
        <v>0</v>
      </c>
      <c r="D74" s="147">
        <v>0</v>
      </c>
      <c r="E74" s="147">
        <v>6</v>
      </c>
      <c r="F74" s="147">
        <v>-9</v>
      </c>
      <c r="G74" s="147">
        <v>0</v>
      </c>
      <c r="H74" s="147">
        <v>0</v>
      </c>
      <c r="I74" s="147">
        <v>0</v>
      </c>
      <c r="J74" s="147">
        <v>-9</v>
      </c>
      <c r="K74" s="147">
        <v>0</v>
      </c>
      <c r="L74" s="147">
        <v>0</v>
      </c>
      <c r="M74" s="147">
        <v>0</v>
      </c>
      <c r="N74" s="147">
        <v>-3</v>
      </c>
      <c r="O74" s="147">
        <v>0</v>
      </c>
      <c r="P74" s="147">
        <v>3</v>
      </c>
      <c r="Q74" s="147">
        <v>12</v>
      </c>
      <c r="R74" s="147">
        <v>3</v>
      </c>
      <c r="S74" s="147">
        <v>6</v>
      </c>
      <c r="T74" s="147">
        <v>0</v>
      </c>
      <c r="U74" s="147">
        <v>42</v>
      </c>
      <c r="V74" s="147">
        <v>132</v>
      </c>
      <c r="W74" s="147">
        <v>54</v>
      </c>
      <c r="X74" s="147">
        <v>57</v>
      </c>
      <c r="Y74" s="147">
        <v>30</v>
      </c>
      <c r="Z74" s="150"/>
      <c r="AA74" s="146">
        <f t="shared" si="1"/>
        <v>330</v>
      </c>
    </row>
    <row r="75" spans="1:27" x14ac:dyDescent="0.25">
      <c r="A75" s="149">
        <v>37135</v>
      </c>
      <c r="B75" s="147">
        <v>72</v>
      </c>
      <c r="C75" s="147">
        <v>69</v>
      </c>
      <c r="D75" s="147">
        <v>66</v>
      </c>
      <c r="E75" s="147">
        <v>30</v>
      </c>
      <c r="F75" s="147">
        <v>30</v>
      </c>
      <c r="G75" s="147">
        <v>9</v>
      </c>
      <c r="H75" s="147">
        <v>0</v>
      </c>
      <c r="I75" s="147">
        <v>-27</v>
      </c>
      <c r="J75" s="147">
        <v>-6</v>
      </c>
      <c r="K75" s="147">
        <v>6</v>
      </c>
      <c r="L75" s="147">
        <v>6</v>
      </c>
      <c r="M75" s="147">
        <v>0</v>
      </c>
      <c r="N75" s="147">
        <v>0</v>
      </c>
      <c r="O75" s="147">
        <v>6</v>
      </c>
      <c r="P75" s="147">
        <v>0</v>
      </c>
      <c r="Q75" s="147">
        <v>3</v>
      </c>
      <c r="R75" s="147">
        <v>0</v>
      </c>
      <c r="S75" s="147">
        <v>0</v>
      </c>
      <c r="T75" s="147">
        <v>3</v>
      </c>
      <c r="U75" s="147">
        <v>27</v>
      </c>
      <c r="V75" s="147">
        <v>0</v>
      </c>
      <c r="W75" s="147">
        <v>0</v>
      </c>
      <c r="X75" s="147">
        <v>-3</v>
      </c>
      <c r="Y75" s="147">
        <v>39</v>
      </c>
      <c r="Z75" s="150"/>
      <c r="AA75" s="146">
        <f t="shared" si="1"/>
        <v>330</v>
      </c>
    </row>
    <row r="76" spans="1:27" x14ac:dyDescent="0.25">
      <c r="A76" s="149">
        <v>37136</v>
      </c>
      <c r="B76" s="147">
        <v>9</v>
      </c>
      <c r="C76" s="147">
        <v>-15</v>
      </c>
      <c r="D76" s="147">
        <v>12</v>
      </c>
      <c r="E76" s="147">
        <v>12</v>
      </c>
      <c r="F76" s="147">
        <v>21</v>
      </c>
      <c r="G76" s="147">
        <v>3</v>
      </c>
      <c r="H76" s="147">
        <v>-6</v>
      </c>
      <c r="I76" s="147">
        <v>-15</v>
      </c>
      <c r="J76" s="147">
        <v>-15</v>
      </c>
      <c r="K76" s="147">
        <v>3</v>
      </c>
      <c r="L76" s="147">
        <v>0</v>
      </c>
      <c r="M76" s="147">
        <v>6</v>
      </c>
      <c r="N76" s="147">
        <v>0</v>
      </c>
      <c r="O76" s="147">
        <v>0</v>
      </c>
      <c r="P76" s="147">
        <v>0</v>
      </c>
      <c r="Q76" s="147">
        <v>0</v>
      </c>
      <c r="R76" s="147">
        <v>0</v>
      </c>
      <c r="S76" s="147">
        <v>9</v>
      </c>
      <c r="T76" s="147">
        <v>0</v>
      </c>
      <c r="U76" s="147">
        <v>12</v>
      </c>
      <c r="V76" s="147">
        <v>0</v>
      </c>
      <c r="W76" s="147">
        <v>3</v>
      </c>
      <c r="X76" s="147">
        <v>18</v>
      </c>
      <c r="Y76" s="147">
        <v>-3</v>
      </c>
      <c r="Z76" s="150"/>
      <c r="AA76" s="146">
        <f t="shared" si="1"/>
        <v>54</v>
      </c>
    </row>
    <row r="77" spans="1:27" x14ac:dyDescent="0.25">
      <c r="A77" s="149">
        <v>37137</v>
      </c>
      <c r="B77" s="147">
        <v>27</v>
      </c>
      <c r="C77" s="147">
        <v>24</v>
      </c>
      <c r="D77" s="147">
        <v>24</v>
      </c>
      <c r="E77" s="147">
        <v>3</v>
      </c>
      <c r="F77" s="147">
        <v>3</v>
      </c>
      <c r="G77" s="147">
        <v>6</v>
      </c>
      <c r="H77" s="147">
        <v>3</v>
      </c>
      <c r="I77" s="147">
        <v>0</v>
      </c>
      <c r="J77" s="147">
        <v>-3</v>
      </c>
      <c r="K77" s="147">
        <v>0</v>
      </c>
      <c r="L77" s="147">
        <v>3</v>
      </c>
      <c r="M77" s="147">
        <v>3</v>
      </c>
      <c r="N77" s="147">
        <v>0</v>
      </c>
      <c r="O77" s="147">
        <v>0</v>
      </c>
      <c r="P77" s="147">
        <v>0</v>
      </c>
      <c r="Q77" s="147">
        <v>-3</v>
      </c>
      <c r="R77" s="147">
        <v>0</v>
      </c>
      <c r="S77" s="147">
        <v>0</v>
      </c>
      <c r="T77" s="147">
        <v>0</v>
      </c>
      <c r="U77" s="147">
        <v>0</v>
      </c>
      <c r="V77" s="147">
        <v>0</v>
      </c>
      <c r="W77" s="147">
        <v>0</v>
      </c>
      <c r="X77" s="147">
        <v>0</v>
      </c>
      <c r="Y77" s="147">
        <v>-9</v>
      </c>
      <c r="Z77" s="150"/>
      <c r="AA77" s="146">
        <f t="shared" si="1"/>
        <v>81</v>
      </c>
    </row>
    <row r="78" spans="1:27" x14ac:dyDescent="0.25">
      <c r="A78" s="149">
        <v>37138</v>
      </c>
      <c r="B78" s="147">
        <v>9</v>
      </c>
      <c r="C78" s="147">
        <v>0</v>
      </c>
      <c r="D78" s="147">
        <v>12</v>
      </c>
      <c r="E78" s="147">
        <v>18</v>
      </c>
      <c r="F78" s="147">
        <v>3</v>
      </c>
      <c r="G78" s="147">
        <v>6</v>
      </c>
      <c r="H78" s="147">
        <v>3</v>
      </c>
      <c r="I78" s="147">
        <v>0</v>
      </c>
      <c r="J78" s="147">
        <v>0</v>
      </c>
      <c r="K78" s="147">
        <v>9</v>
      </c>
      <c r="L78" s="147">
        <v>0</v>
      </c>
      <c r="M78" s="147">
        <v>0</v>
      </c>
      <c r="N78" s="147">
        <v>12</v>
      </c>
      <c r="O78" s="147">
        <v>0</v>
      </c>
      <c r="P78" s="147">
        <v>0</v>
      </c>
      <c r="Q78" s="147">
        <v>12</v>
      </c>
      <c r="R78" s="147">
        <v>0</v>
      </c>
      <c r="S78" s="147">
        <v>0</v>
      </c>
      <c r="T78" s="147">
        <v>12</v>
      </c>
      <c r="U78" s="147">
        <v>0</v>
      </c>
      <c r="V78" s="147">
        <v>0</v>
      </c>
      <c r="W78" s="147">
        <v>0</v>
      </c>
      <c r="X78" s="147">
        <v>3</v>
      </c>
      <c r="Y78" s="147">
        <v>-3</v>
      </c>
      <c r="Z78" s="150"/>
      <c r="AA78" s="146">
        <f t="shared" si="1"/>
        <v>96</v>
      </c>
    </row>
    <row r="79" spans="1:27" x14ac:dyDescent="0.25">
      <c r="A79" s="149">
        <v>37139</v>
      </c>
      <c r="B79" s="147">
        <v>12</v>
      </c>
      <c r="C79" s="147">
        <v>-15</v>
      </c>
      <c r="D79" s="147">
        <v>12</v>
      </c>
      <c r="E79" s="147">
        <v>12</v>
      </c>
      <c r="F79" s="147">
        <v>3</v>
      </c>
      <c r="G79" s="147">
        <v>6</v>
      </c>
      <c r="H79" s="147">
        <v>0</v>
      </c>
      <c r="I79" s="147">
        <v>0</v>
      </c>
      <c r="J79" s="147">
        <v>18</v>
      </c>
      <c r="K79" s="147">
        <v>0</v>
      </c>
      <c r="L79" s="147">
        <v>0</v>
      </c>
      <c r="M79" s="147">
        <v>0</v>
      </c>
      <c r="N79" s="147">
        <v>-6</v>
      </c>
      <c r="O79" s="147">
        <v>0</v>
      </c>
      <c r="P79" s="147">
        <v>0</v>
      </c>
      <c r="Q79" s="147">
        <v>-6</v>
      </c>
      <c r="R79" s="147">
        <v>12</v>
      </c>
      <c r="S79" s="147">
        <v>6</v>
      </c>
      <c r="T79" s="147">
        <v>3</v>
      </c>
      <c r="U79" s="147">
        <v>0</v>
      </c>
      <c r="V79" s="147">
        <v>0</v>
      </c>
      <c r="W79" s="147">
        <v>0</v>
      </c>
      <c r="X79" s="147">
        <v>0</v>
      </c>
      <c r="Y79" s="147">
        <v>6</v>
      </c>
      <c r="Z79" s="150"/>
      <c r="AA79" s="146">
        <f t="shared" si="1"/>
        <v>63</v>
      </c>
    </row>
    <row r="80" spans="1:27" x14ac:dyDescent="0.25">
      <c r="A80" s="149">
        <v>37140</v>
      </c>
      <c r="B80" s="147">
        <v>6</v>
      </c>
      <c r="C80" s="147">
        <v>6</v>
      </c>
      <c r="D80" s="147">
        <v>3</v>
      </c>
      <c r="E80" s="147">
        <v>0</v>
      </c>
      <c r="F80" s="147">
        <v>6</v>
      </c>
      <c r="G80" s="147">
        <v>0</v>
      </c>
      <c r="H80" s="147">
        <v>0</v>
      </c>
      <c r="I80" s="147">
        <v>-6</v>
      </c>
      <c r="J80" s="147">
        <v>6</v>
      </c>
      <c r="K80" s="147">
        <v>0</v>
      </c>
      <c r="L80" s="147">
        <v>0</v>
      </c>
      <c r="M80" s="147">
        <v>0</v>
      </c>
      <c r="N80" s="147">
        <v>0</v>
      </c>
      <c r="O80" s="147">
        <v>0</v>
      </c>
      <c r="P80" s="147">
        <v>6</v>
      </c>
      <c r="Q80" s="147">
        <v>0</v>
      </c>
      <c r="R80" s="147">
        <v>0</v>
      </c>
      <c r="S80" s="147">
        <v>0</v>
      </c>
      <c r="T80" s="147">
        <v>0</v>
      </c>
      <c r="U80" s="147">
        <v>6</v>
      </c>
      <c r="V80" s="147">
        <v>0</v>
      </c>
      <c r="W80" s="147">
        <v>0</v>
      </c>
      <c r="X80" s="147">
        <v>-3</v>
      </c>
      <c r="Y80" s="147">
        <v>0</v>
      </c>
      <c r="Z80" s="150"/>
      <c r="AA80" s="146">
        <f t="shared" si="1"/>
        <v>30</v>
      </c>
    </row>
    <row r="81" spans="1:27" x14ac:dyDescent="0.25">
      <c r="A81" s="200">
        <v>37141</v>
      </c>
      <c r="B81" s="201">
        <v>12</v>
      </c>
      <c r="C81" s="201">
        <v>3</v>
      </c>
      <c r="D81" s="201">
        <v>3</v>
      </c>
      <c r="E81" s="201">
        <v>3</v>
      </c>
      <c r="F81" s="201">
        <v>12</v>
      </c>
      <c r="G81" s="201">
        <v>3</v>
      </c>
      <c r="H81" s="201">
        <v>3</v>
      </c>
      <c r="I81" s="201">
        <v>0</v>
      </c>
      <c r="J81" s="201">
        <v>0</v>
      </c>
      <c r="K81" s="201">
        <v>0</v>
      </c>
      <c r="L81" s="201">
        <v>0</v>
      </c>
      <c r="M81" s="201">
        <v>0</v>
      </c>
      <c r="N81" s="201">
        <v>0</v>
      </c>
      <c r="O81" s="201">
        <v>0</v>
      </c>
      <c r="P81" s="201">
        <v>9</v>
      </c>
      <c r="Q81" s="201">
        <v>0</v>
      </c>
      <c r="R81" s="201">
        <v>0</v>
      </c>
      <c r="S81" s="201">
        <v>0</v>
      </c>
      <c r="T81" s="201">
        <v>0</v>
      </c>
      <c r="U81" s="201">
        <v>0</v>
      </c>
      <c r="V81" s="201">
        <v>0</v>
      </c>
      <c r="W81" s="201">
        <v>0</v>
      </c>
      <c r="X81" s="201">
        <v>-3</v>
      </c>
      <c r="Y81" s="201">
        <v>6</v>
      </c>
      <c r="Z81" s="150"/>
      <c r="AA81" s="146">
        <f t="shared" si="1"/>
        <v>51</v>
      </c>
    </row>
    <row r="82" spans="1:27" x14ac:dyDescent="0.25">
      <c r="A82" s="150" t="s">
        <v>24</v>
      </c>
      <c r="B82" s="150">
        <f>SUM(B6:B81)</f>
        <v>279</v>
      </c>
      <c r="C82" s="150">
        <f t="shared" ref="C82:Y82" si="2">SUM(C6:C81)</f>
        <v>444</v>
      </c>
      <c r="D82" s="150">
        <f t="shared" si="2"/>
        <v>471</v>
      </c>
      <c r="E82" s="150">
        <f t="shared" si="2"/>
        <v>267</v>
      </c>
      <c r="F82" s="150">
        <f t="shared" si="2"/>
        <v>162</v>
      </c>
      <c r="G82" s="150">
        <f t="shared" si="2"/>
        <v>111</v>
      </c>
      <c r="H82" s="150">
        <f t="shared" si="2"/>
        <v>12</v>
      </c>
      <c r="I82" s="150">
        <f t="shared" si="2"/>
        <v>138</v>
      </c>
      <c r="J82" s="150">
        <f t="shared" si="2"/>
        <v>75</v>
      </c>
      <c r="K82" s="150">
        <f t="shared" si="2"/>
        <v>126</v>
      </c>
      <c r="L82" s="150">
        <f t="shared" si="2"/>
        <v>72</v>
      </c>
      <c r="M82" s="150">
        <f t="shared" si="2"/>
        <v>120</v>
      </c>
      <c r="N82" s="150">
        <f t="shared" si="2"/>
        <v>135</v>
      </c>
      <c r="O82" s="150">
        <f t="shared" si="2"/>
        <v>186</v>
      </c>
      <c r="P82" s="150">
        <f t="shared" si="2"/>
        <v>270</v>
      </c>
      <c r="Q82" s="150">
        <f t="shared" si="2"/>
        <v>435</v>
      </c>
      <c r="R82" s="150">
        <f t="shared" si="2"/>
        <v>609</v>
      </c>
      <c r="S82" s="150">
        <f t="shared" si="2"/>
        <v>1086</v>
      </c>
      <c r="T82" s="150">
        <f t="shared" si="2"/>
        <v>1206</v>
      </c>
      <c r="U82" s="150">
        <f t="shared" si="2"/>
        <v>1038</v>
      </c>
      <c r="V82" s="150">
        <f t="shared" si="2"/>
        <v>1182</v>
      </c>
      <c r="W82" s="150">
        <f t="shared" si="2"/>
        <v>852</v>
      </c>
      <c r="X82" s="150">
        <f t="shared" si="2"/>
        <v>657</v>
      </c>
      <c r="Y82" s="150">
        <f t="shared" si="2"/>
        <v>519</v>
      </c>
      <c r="AA82" s="151">
        <f>SUM(AA5:AA81)</f>
        <v>10452</v>
      </c>
    </row>
    <row r="83" spans="1:27" x14ac:dyDescent="0.25">
      <c r="A83" s="154"/>
      <c r="B83" s="155">
        <f>B82/$AA$82</f>
        <v>2.6693455797933408E-2</v>
      </c>
      <c r="C83" s="155">
        <f t="shared" ref="C83:Y83" si="3">C82/$AA$82</f>
        <v>4.2479908151549943E-2</v>
      </c>
      <c r="D83" s="155">
        <f t="shared" si="3"/>
        <v>4.5063145809414465E-2</v>
      </c>
      <c r="E83" s="155">
        <f t="shared" si="3"/>
        <v>2.5545350172215844E-2</v>
      </c>
      <c r="F83" s="155">
        <f t="shared" si="3"/>
        <v>1.5499425947187142E-2</v>
      </c>
      <c r="G83" s="155">
        <f t="shared" si="3"/>
        <v>1.0619977037887486E-2</v>
      </c>
      <c r="H83" s="155">
        <f t="shared" si="3"/>
        <v>1.148105625717566E-3</v>
      </c>
      <c r="I83" s="155">
        <f t="shared" si="3"/>
        <v>1.3203214695752009E-2</v>
      </c>
      <c r="J83" s="155">
        <f t="shared" si="3"/>
        <v>7.1756601607347878E-3</v>
      </c>
      <c r="K83" s="155">
        <f t="shared" si="3"/>
        <v>1.2055109070034443E-2</v>
      </c>
      <c r="L83" s="155">
        <f t="shared" si="3"/>
        <v>6.8886337543053958E-3</v>
      </c>
      <c r="M83" s="155">
        <f t="shared" si="3"/>
        <v>1.1481056257175661E-2</v>
      </c>
      <c r="N83" s="155">
        <f t="shared" si="3"/>
        <v>1.2916188289322618E-2</v>
      </c>
      <c r="O83" s="155">
        <f t="shared" si="3"/>
        <v>1.7795637198622274E-2</v>
      </c>
      <c r="P83" s="155">
        <f t="shared" si="3"/>
        <v>2.5832376578645237E-2</v>
      </c>
      <c r="Q83" s="155">
        <f t="shared" si="3"/>
        <v>4.1618828932261771E-2</v>
      </c>
      <c r="R83" s="155">
        <f t="shared" si="3"/>
        <v>5.8266360505166474E-2</v>
      </c>
      <c r="S83" s="155">
        <f t="shared" si="3"/>
        <v>0.10390355912743972</v>
      </c>
      <c r="T83" s="155">
        <f t="shared" si="3"/>
        <v>0.11538461538461539</v>
      </c>
      <c r="U83" s="155">
        <f t="shared" si="3"/>
        <v>9.931113662456946E-2</v>
      </c>
      <c r="V83" s="155">
        <f t="shared" si="3"/>
        <v>0.11308840413318025</v>
      </c>
      <c r="W83" s="155">
        <f t="shared" si="3"/>
        <v>8.1515499425947185E-2</v>
      </c>
      <c r="X83" s="155">
        <f t="shared" si="3"/>
        <v>6.2858783008036739E-2</v>
      </c>
      <c r="Y83" s="155">
        <f t="shared" si="3"/>
        <v>4.965556831228473E-2</v>
      </c>
    </row>
    <row r="86" spans="1:27" x14ac:dyDescent="0.25">
      <c r="B86" s="169" t="s">
        <v>6</v>
      </c>
      <c r="C86" s="169" t="s">
        <v>7</v>
      </c>
      <c r="D86" s="169" t="s">
        <v>8</v>
      </c>
      <c r="E86" s="169" t="s">
        <v>9</v>
      </c>
      <c r="F86" s="163" t="s">
        <v>10</v>
      </c>
      <c r="G86" s="163" t="s">
        <v>11</v>
      </c>
      <c r="H86" s="163" t="s">
        <v>33</v>
      </c>
      <c r="I86" s="163" t="s">
        <v>34</v>
      </c>
      <c r="J86" s="163" t="s">
        <v>35</v>
      </c>
      <c r="K86" s="163" t="s">
        <v>36</v>
      </c>
      <c r="L86" s="163" t="s">
        <v>37</v>
      </c>
      <c r="M86" s="163" t="s">
        <v>38</v>
      </c>
      <c r="N86" s="163" t="s">
        <v>12</v>
      </c>
      <c r="O86" s="163" t="s">
        <v>13</v>
      </c>
      <c r="P86" s="163" t="s">
        <v>14</v>
      </c>
      <c r="Q86" s="163" t="s">
        <v>15</v>
      </c>
      <c r="R86" s="169" t="s">
        <v>16</v>
      </c>
      <c r="S86" s="169" t="s">
        <v>17</v>
      </c>
      <c r="T86" s="169" t="s">
        <v>18</v>
      </c>
      <c r="U86" s="169" t="s">
        <v>19</v>
      </c>
      <c r="V86" s="169" t="s">
        <v>20</v>
      </c>
      <c r="W86" s="169" t="s">
        <v>21</v>
      </c>
      <c r="X86" s="169" t="s">
        <v>22</v>
      </c>
      <c r="Y86" s="169" t="s">
        <v>23</v>
      </c>
    </row>
    <row r="87" spans="1:27" x14ac:dyDescent="0.25">
      <c r="B87" s="170">
        <v>279</v>
      </c>
      <c r="C87" s="170">
        <v>444</v>
      </c>
      <c r="D87" s="170">
        <v>471</v>
      </c>
      <c r="E87" s="170">
        <v>267</v>
      </c>
      <c r="F87" s="164">
        <v>162</v>
      </c>
      <c r="G87" s="164">
        <v>111</v>
      </c>
      <c r="H87" s="164">
        <v>12</v>
      </c>
      <c r="I87" s="164">
        <v>138</v>
      </c>
      <c r="J87" s="164">
        <v>75</v>
      </c>
      <c r="K87" s="164">
        <v>126</v>
      </c>
      <c r="L87" s="164">
        <v>72</v>
      </c>
      <c r="M87" s="164">
        <v>120</v>
      </c>
      <c r="N87" s="164">
        <v>135</v>
      </c>
      <c r="O87" s="164">
        <v>186</v>
      </c>
      <c r="P87" s="164">
        <v>270</v>
      </c>
      <c r="Q87" s="164">
        <v>435</v>
      </c>
      <c r="R87" s="170">
        <v>609</v>
      </c>
      <c r="S87" s="170">
        <v>1086</v>
      </c>
      <c r="T87" s="170">
        <v>1206</v>
      </c>
      <c r="U87" s="170">
        <v>1038</v>
      </c>
      <c r="V87" s="170">
        <v>1182</v>
      </c>
      <c r="W87" s="170">
        <v>852</v>
      </c>
      <c r="X87" s="170">
        <v>657</v>
      </c>
      <c r="Y87" s="170">
        <v>519</v>
      </c>
      <c r="AA87" s="151"/>
    </row>
    <row r="88" spans="1:27" x14ac:dyDescent="0.25">
      <c r="B88" s="171">
        <v>2.6693455797933408E-2</v>
      </c>
      <c r="C88" s="171">
        <v>4.2479908151549943E-2</v>
      </c>
      <c r="D88" s="171">
        <v>4.5063145809414465E-2</v>
      </c>
      <c r="E88" s="171">
        <v>2.5545350172215844E-2</v>
      </c>
      <c r="F88" s="165">
        <v>1.5499425947187142E-2</v>
      </c>
      <c r="G88" s="165">
        <v>1.0619977037887486E-2</v>
      </c>
      <c r="H88" s="165">
        <v>1.148105625717566E-3</v>
      </c>
      <c r="I88" s="165">
        <v>1.3203214695752009E-2</v>
      </c>
      <c r="J88" s="165">
        <v>7.1756601607347878E-3</v>
      </c>
      <c r="K88" s="165">
        <v>1.2055109070034443E-2</v>
      </c>
      <c r="L88" s="165">
        <v>6.8886337543053958E-3</v>
      </c>
      <c r="M88" s="165">
        <v>1.1481056257175661E-2</v>
      </c>
      <c r="N88" s="165">
        <v>1.2916188289322618E-2</v>
      </c>
      <c r="O88" s="165">
        <v>1.7795637198622274E-2</v>
      </c>
      <c r="P88" s="165">
        <v>2.5832376578645237E-2</v>
      </c>
      <c r="Q88" s="165">
        <v>4.1618828932261771E-2</v>
      </c>
      <c r="R88" s="171">
        <v>5.8266360505166474E-2</v>
      </c>
      <c r="S88" s="171">
        <v>0.10390355912743972</v>
      </c>
      <c r="T88" s="171">
        <v>0.11538461538461539</v>
      </c>
      <c r="U88" s="171">
        <v>9.931113662456946E-2</v>
      </c>
      <c r="V88" s="171">
        <v>0.11308840413318025</v>
      </c>
      <c r="W88" s="171">
        <v>8.1515499425947185E-2</v>
      </c>
      <c r="X88" s="171">
        <v>6.2858783008036739E-2</v>
      </c>
      <c r="Y88" s="171">
        <v>4.965556831228473E-2</v>
      </c>
      <c r="AA88" s="166"/>
    </row>
    <row r="90" spans="1:27" x14ac:dyDescent="0.25">
      <c r="B90" s="172">
        <f>SUM(B88:E88,R88:Y88)</f>
        <v>0.82376578645235354</v>
      </c>
      <c r="C90" s="173"/>
      <c r="D90" s="173"/>
      <c r="E90" s="173"/>
      <c r="F90" s="173"/>
    </row>
    <row r="91" spans="1:27" x14ac:dyDescent="0.25">
      <c r="B91" s="173" t="s">
        <v>159</v>
      </c>
      <c r="C91" s="173"/>
      <c r="D91" s="173"/>
      <c r="E91" s="173"/>
      <c r="F91" s="173"/>
    </row>
  </sheetData>
  <pageMargins left="0.7" right="0.7" top="0.75" bottom="0.75" header="0.3" footer="0.3"/>
  <ignoredErrors>
    <ignoredError sqref="B86:Y86" numberStoredAsText="1"/>
    <ignoredError sqref="S82:Y82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rgb="FFC00000"/>
    <pageSetUpPr fitToPage="1"/>
  </sheetPr>
  <dimension ref="A1:AA92"/>
  <sheetViews>
    <sheetView topLeftCell="A4" zoomScale="75" zoomScaleNormal="75" zoomScaleSheetLayoutView="75" workbookViewId="0">
      <pane ySplit="6" topLeftCell="A51" activePane="bottomLeft" state="frozen"/>
      <selection activeCell="A4" sqref="A4"/>
      <selection pane="bottomLeft" activeCell="AD82" sqref="AD82"/>
    </sheetView>
  </sheetViews>
  <sheetFormatPr defaultColWidth="9.140625" defaultRowHeight="12.75" customHeight="1" x14ac:dyDescent="0.2"/>
  <cols>
    <col min="1" max="1" width="6.7109375" style="1" customWidth="1"/>
    <col min="2" max="2" width="6.28515625" style="3" customWidth="1"/>
    <col min="3" max="8" width="6.28515625" style="1" customWidth="1"/>
    <col min="9" max="17" width="5.7109375" style="1" customWidth="1"/>
    <col min="18" max="25" width="6.28515625" style="1" customWidth="1"/>
    <col min="26" max="26" width="6.7109375" style="3" customWidth="1"/>
    <col min="27" max="27" width="8.28515625" style="3" customWidth="1"/>
    <col min="28" max="28" width="5.5703125" style="1" customWidth="1"/>
    <col min="29" max="16384" width="9.140625" style="1"/>
  </cols>
  <sheetData>
    <row r="1" spans="1:27" ht="12.75" customHeight="1" x14ac:dyDescent="0.2">
      <c r="A1" s="1" t="s">
        <v>45</v>
      </c>
    </row>
    <row r="2" spans="1:27" ht="12.75" customHeight="1" thickBot="1" x14ac:dyDescent="0.25"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</row>
    <row r="3" spans="1:27" ht="12.75" customHeight="1" thickTop="1" thickBot="1" x14ac:dyDescent="0.25">
      <c r="B3" s="41"/>
      <c r="C3" s="42" t="s">
        <v>39</v>
      </c>
      <c r="D3" s="42"/>
      <c r="E3" s="42"/>
      <c r="F3" s="42"/>
      <c r="G3" s="42"/>
      <c r="H3" s="42"/>
      <c r="I3" s="42"/>
      <c r="J3" s="43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1:27" s="10" customFormat="1" ht="12.75" customHeight="1" thickTop="1" x14ac:dyDescent="0.2">
      <c r="A4" s="12" t="s">
        <v>54</v>
      </c>
      <c r="Z4" s="12"/>
    </row>
    <row r="5" spans="1:27" s="10" customFormat="1" ht="12.75" customHeight="1" thickBot="1" x14ac:dyDescent="0.25">
      <c r="A5" s="12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Z5" s="12"/>
    </row>
    <row r="6" spans="1:27" s="10" customFormat="1" ht="12.75" customHeight="1" thickTop="1" thickBot="1" x14ac:dyDescent="0.25">
      <c r="A6" s="16"/>
      <c r="B6" s="52"/>
      <c r="C6" s="52" t="s">
        <v>39</v>
      </c>
      <c r="D6" s="52"/>
      <c r="E6" s="52"/>
      <c r="F6" s="52"/>
      <c r="G6" s="52"/>
      <c r="H6" s="52"/>
      <c r="I6" s="52"/>
      <c r="J6" s="17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Z6" s="12"/>
    </row>
    <row r="7" spans="1:27" s="10" customFormat="1" ht="12.75" customHeight="1" thickTop="1" x14ac:dyDescent="0.2">
      <c r="A7" s="18"/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ht="12.75" customHeight="1" x14ac:dyDescent="0.2">
      <c r="A8" s="2"/>
      <c r="B8" s="2"/>
      <c r="C8" s="44"/>
      <c r="D8" s="44"/>
      <c r="E8" s="44"/>
      <c r="F8" s="44"/>
      <c r="G8" s="44"/>
      <c r="H8" s="44"/>
      <c r="I8" s="44"/>
      <c r="J8" s="44"/>
      <c r="K8" s="44"/>
      <c r="L8" s="44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s="3" customFormat="1" ht="12.75" customHeight="1" x14ac:dyDescent="0.2">
      <c r="A9" s="137" t="s">
        <v>5</v>
      </c>
      <c r="B9" s="138" t="s">
        <v>6</v>
      </c>
      <c r="C9" s="138" t="s">
        <v>7</v>
      </c>
      <c r="D9" s="138" t="s">
        <v>8</v>
      </c>
      <c r="E9" s="138" t="s">
        <v>9</v>
      </c>
      <c r="F9" s="138" t="s">
        <v>10</v>
      </c>
      <c r="G9" s="138" t="s">
        <v>11</v>
      </c>
      <c r="H9" s="138" t="s">
        <v>33</v>
      </c>
      <c r="I9" s="138" t="s">
        <v>34</v>
      </c>
      <c r="J9" s="138" t="s">
        <v>35</v>
      </c>
      <c r="K9" s="138" t="s">
        <v>36</v>
      </c>
      <c r="L9" s="138" t="s">
        <v>37</v>
      </c>
      <c r="M9" s="138" t="s">
        <v>38</v>
      </c>
      <c r="N9" s="138" t="s">
        <v>12</v>
      </c>
      <c r="O9" s="138" t="s">
        <v>13</v>
      </c>
      <c r="P9" s="138" t="s">
        <v>14</v>
      </c>
      <c r="Q9" s="138" t="s">
        <v>15</v>
      </c>
      <c r="R9" s="138" t="s">
        <v>16</v>
      </c>
      <c r="S9" s="138" t="s">
        <v>17</v>
      </c>
      <c r="T9" s="138" t="s">
        <v>18</v>
      </c>
      <c r="U9" s="138" t="s">
        <v>19</v>
      </c>
      <c r="V9" s="138" t="s">
        <v>20</v>
      </c>
      <c r="W9" s="138" t="s">
        <v>21</v>
      </c>
      <c r="X9" s="138" t="s">
        <v>22</v>
      </c>
      <c r="Y9" s="138" t="s">
        <v>23</v>
      </c>
      <c r="Z9" s="139" t="s">
        <v>24</v>
      </c>
      <c r="AA9" s="140" t="s">
        <v>25</v>
      </c>
    </row>
    <row r="10" spans="1:27" s="10" customFormat="1" ht="12.75" customHeight="1" x14ac:dyDescent="0.2">
      <c r="A10" s="22">
        <v>37430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>
        <v>0</v>
      </c>
      <c r="T10" s="105">
        <v>0</v>
      </c>
      <c r="U10" s="105">
        <v>0</v>
      </c>
      <c r="V10" s="105">
        <v>0</v>
      </c>
      <c r="W10" s="105">
        <v>0</v>
      </c>
      <c r="X10" s="105">
        <v>0</v>
      </c>
      <c r="Y10" s="105">
        <v>0</v>
      </c>
      <c r="Z10" s="21">
        <f t="shared" ref="Z10:Z72" si="0">SUM(B10:Y10)</f>
        <v>0</v>
      </c>
      <c r="AA10" s="99">
        <f t="shared" ref="AA10:AA41" si="1">Z10/Z$91</f>
        <v>0</v>
      </c>
    </row>
    <row r="11" spans="1:27" s="10" customFormat="1" ht="12.75" customHeight="1" x14ac:dyDescent="0.2">
      <c r="A11" s="22">
        <v>37431</v>
      </c>
      <c r="B11" s="105">
        <v>0</v>
      </c>
      <c r="C11" s="105">
        <v>0</v>
      </c>
      <c r="D11" s="105">
        <v>0</v>
      </c>
      <c r="E11" s="105">
        <v>0</v>
      </c>
      <c r="F11" s="105">
        <v>0</v>
      </c>
      <c r="G11" s="105">
        <v>0</v>
      </c>
      <c r="H11" s="105">
        <v>0</v>
      </c>
      <c r="I11" s="105">
        <v>0</v>
      </c>
      <c r="J11" s="105">
        <v>0</v>
      </c>
      <c r="K11" s="105">
        <v>0</v>
      </c>
      <c r="L11" s="105">
        <v>0</v>
      </c>
      <c r="M11" s="105">
        <v>0</v>
      </c>
      <c r="N11" s="105">
        <v>0</v>
      </c>
      <c r="O11" s="105">
        <v>0</v>
      </c>
      <c r="P11" s="105">
        <v>0</v>
      </c>
      <c r="Q11" s="105">
        <v>0</v>
      </c>
      <c r="R11" s="105">
        <v>0</v>
      </c>
      <c r="S11" s="105">
        <v>0</v>
      </c>
      <c r="T11" s="105">
        <v>0</v>
      </c>
      <c r="U11" s="105">
        <v>0</v>
      </c>
      <c r="V11" s="105">
        <v>0</v>
      </c>
      <c r="W11" s="105">
        <v>0</v>
      </c>
      <c r="X11" s="105">
        <v>0</v>
      </c>
      <c r="Y11" s="105">
        <v>0</v>
      </c>
      <c r="Z11" s="21">
        <f t="shared" si="0"/>
        <v>0</v>
      </c>
      <c r="AA11" s="99">
        <f t="shared" si="1"/>
        <v>0</v>
      </c>
    </row>
    <row r="12" spans="1:27" s="10" customFormat="1" ht="12.75" customHeight="1" x14ac:dyDescent="0.2">
      <c r="A12" s="22">
        <v>37432</v>
      </c>
      <c r="B12" s="105">
        <v>0</v>
      </c>
      <c r="C12" s="105">
        <v>0</v>
      </c>
      <c r="D12" s="105">
        <v>0</v>
      </c>
      <c r="E12" s="105">
        <v>0</v>
      </c>
      <c r="F12" s="105">
        <v>0</v>
      </c>
      <c r="G12" s="105">
        <v>0</v>
      </c>
      <c r="H12" s="105">
        <v>0</v>
      </c>
      <c r="I12" s="105">
        <v>0</v>
      </c>
      <c r="J12" s="105">
        <v>0</v>
      </c>
      <c r="K12" s="105">
        <v>0</v>
      </c>
      <c r="L12" s="105">
        <v>0</v>
      </c>
      <c r="M12" s="105">
        <v>0</v>
      </c>
      <c r="N12" s="105">
        <v>0</v>
      </c>
      <c r="O12" s="105">
        <v>0</v>
      </c>
      <c r="P12" s="105">
        <v>0</v>
      </c>
      <c r="Q12" s="105">
        <v>0</v>
      </c>
      <c r="R12" s="105">
        <v>0</v>
      </c>
      <c r="S12" s="105">
        <v>0</v>
      </c>
      <c r="T12" s="105">
        <v>0</v>
      </c>
      <c r="U12" s="105">
        <v>0</v>
      </c>
      <c r="V12" s="105">
        <v>0</v>
      </c>
      <c r="W12" s="105">
        <v>0</v>
      </c>
      <c r="X12" s="105">
        <v>0</v>
      </c>
      <c r="Y12" s="105">
        <v>0</v>
      </c>
      <c r="Z12" s="21">
        <f t="shared" si="0"/>
        <v>0</v>
      </c>
      <c r="AA12" s="99">
        <f t="shared" si="1"/>
        <v>0</v>
      </c>
    </row>
    <row r="13" spans="1:27" s="10" customFormat="1" ht="12.75" customHeight="1" x14ac:dyDescent="0.2">
      <c r="A13" s="22">
        <v>37433</v>
      </c>
      <c r="B13" s="105">
        <v>0</v>
      </c>
      <c r="C13" s="105">
        <v>0</v>
      </c>
      <c r="D13" s="105">
        <v>0</v>
      </c>
      <c r="E13" s="105">
        <v>0</v>
      </c>
      <c r="F13" s="105">
        <v>0</v>
      </c>
      <c r="G13" s="105">
        <v>0</v>
      </c>
      <c r="H13" s="105">
        <v>0</v>
      </c>
      <c r="I13" s="105">
        <v>0</v>
      </c>
      <c r="J13" s="105">
        <v>0</v>
      </c>
      <c r="K13" s="105">
        <v>0</v>
      </c>
      <c r="L13" s="105">
        <v>0</v>
      </c>
      <c r="M13" s="105">
        <v>0</v>
      </c>
      <c r="N13" s="105">
        <v>0</v>
      </c>
      <c r="O13" s="105">
        <v>0</v>
      </c>
      <c r="P13" s="105">
        <v>0</v>
      </c>
      <c r="Q13" s="105">
        <v>0</v>
      </c>
      <c r="R13" s="105">
        <v>0</v>
      </c>
      <c r="S13" s="105">
        <v>0</v>
      </c>
      <c r="T13" s="105">
        <v>0</v>
      </c>
      <c r="U13" s="105">
        <v>0</v>
      </c>
      <c r="V13" s="105">
        <v>0</v>
      </c>
      <c r="W13" s="105">
        <v>0</v>
      </c>
      <c r="X13" s="105">
        <v>0</v>
      </c>
      <c r="Y13" s="105">
        <v>0</v>
      </c>
      <c r="Z13" s="21">
        <f t="shared" si="0"/>
        <v>0</v>
      </c>
      <c r="AA13" s="99">
        <f t="shared" si="1"/>
        <v>0</v>
      </c>
    </row>
    <row r="14" spans="1:27" s="10" customFormat="1" ht="12.75" customHeight="1" x14ac:dyDescent="0.2">
      <c r="A14" s="22">
        <v>37434</v>
      </c>
      <c r="B14" s="105">
        <v>0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 s="105">
        <v>0</v>
      </c>
      <c r="I14" s="105">
        <v>0</v>
      </c>
      <c r="J14" s="105">
        <v>0</v>
      </c>
      <c r="K14" s="105">
        <v>0</v>
      </c>
      <c r="L14" s="105">
        <v>0</v>
      </c>
      <c r="M14" s="105">
        <v>0</v>
      </c>
      <c r="N14" s="105">
        <v>0</v>
      </c>
      <c r="O14" s="105">
        <v>0</v>
      </c>
      <c r="P14" s="105">
        <v>0</v>
      </c>
      <c r="Q14" s="105">
        <v>0</v>
      </c>
      <c r="R14" s="105">
        <v>0</v>
      </c>
      <c r="S14" s="105">
        <v>0</v>
      </c>
      <c r="T14" s="105">
        <v>0</v>
      </c>
      <c r="U14" s="105">
        <v>0</v>
      </c>
      <c r="V14" s="105">
        <v>0</v>
      </c>
      <c r="W14" s="105">
        <v>0</v>
      </c>
      <c r="X14" s="105">
        <v>0</v>
      </c>
      <c r="Y14" s="105">
        <v>0</v>
      </c>
      <c r="Z14" s="21">
        <f t="shared" si="0"/>
        <v>0</v>
      </c>
      <c r="AA14" s="99">
        <f t="shared" si="1"/>
        <v>0</v>
      </c>
    </row>
    <row r="15" spans="1:27" s="10" customFormat="1" ht="12.75" customHeight="1" x14ac:dyDescent="0.2">
      <c r="A15" s="22">
        <v>37070</v>
      </c>
      <c r="B15" s="105">
        <v>0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 s="105">
        <v>0</v>
      </c>
      <c r="I15" s="105">
        <v>0</v>
      </c>
      <c r="J15" s="105">
        <v>0</v>
      </c>
      <c r="K15" s="105">
        <v>0</v>
      </c>
      <c r="L15" s="105">
        <v>0</v>
      </c>
      <c r="M15" s="105">
        <v>0</v>
      </c>
      <c r="N15" s="105">
        <v>0</v>
      </c>
      <c r="O15" s="105">
        <v>0</v>
      </c>
      <c r="P15" s="105">
        <v>0</v>
      </c>
      <c r="Q15" s="105">
        <v>0</v>
      </c>
      <c r="R15" s="105">
        <v>0</v>
      </c>
      <c r="S15" s="105">
        <v>0</v>
      </c>
      <c r="T15" s="105">
        <v>0</v>
      </c>
      <c r="U15" s="105">
        <v>0</v>
      </c>
      <c r="V15" s="105">
        <v>0</v>
      </c>
      <c r="W15" s="105">
        <v>0</v>
      </c>
      <c r="X15" s="105">
        <v>0</v>
      </c>
      <c r="Y15" s="105">
        <v>0</v>
      </c>
      <c r="Z15" s="21">
        <f t="shared" si="0"/>
        <v>0</v>
      </c>
      <c r="AA15" s="99">
        <f t="shared" si="1"/>
        <v>0</v>
      </c>
    </row>
    <row r="16" spans="1:27" s="10" customFormat="1" ht="12.75" customHeight="1" x14ac:dyDescent="0.2">
      <c r="A16" s="22">
        <v>37071</v>
      </c>
      <c r="B16" s="105">
        <v>0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 s="105">
        <v>0</v>
      </c>
      <c r="I16" s="105">
        <v>0</v>
      </c>
      <c r="J16" s="105">
        <v>0</v>
      </c>
      <c r="K16" s="105">
        <v>0</v>
      </c>
      <c r="L16" s="105">
        <v>0</v>
      </c>
      <c r="M16" s="105">
        <v>0</v>
      </c>
      <c r="N16" s="105">
        <v>0</v>
      </c>
      <c r="O16" s="105">
        <v>0</v>
      </c>
      <c r="P16" s="105">
        <v>0</v>
      </c>
      <c r="Q16" s="105">
        <v>0</v>
      </c>
      <c r="R16" s="105">
        <v>0</v>
      </c>
      <c r="S16" s="105">
        <v>0</v>
      </c>
      <c r="T16" s="105">
        <v>0</v>
      </c>
      <c r="U16" s="105">
        <v>0</v>
      </c>
      <c r="V16" s="105">
        <v>0</v>
      </c>
      <c r="W16" s="105">
        <v>0</v>
      </c>
      <c r="X16" s="105">
        <v>0</v>
      </c>
      <c r="Y16" s="105">
        <v>0</v>
      </c>
      <c r="Z16" s="21">
        <f t="shared" si="0"/>
        <v>0</v>
      </c>
      <c r="AA16" s="99">
        <f t="shared" si="1"/>
        <v>0</v>
      </c>
    </row>
    <row r="17" spans="1:27" s="10" customFormat="1" ht="12.75" customHeight="1" x14ac:dyDescent="0.2">
      <c r="A17" s="22">
        <v>37072</v>
      </c>
      <c r="B17" s="105">
        <v>0</v>
      </c>
      <c r="C17" s="105">
        <v>0</v>
      </c>
      <c r="D17" s="105">
        <v>0</v>
      </c>
      <c r="E17" s="105">
        <v>0</v>
      </c>
      <c r="F17" s="105">
        <v>0</v>
      </c>
      <c r="G17" s="105">
        <v>0</v>
      </c>
      <c r="H17" s="105">
        <v>0</v>
      </c>
      <c r="I17" s="105">
        <v>0</v>
      </c>
      <c r="J17" s="105">
        <v>0</v>
      </c>
      <c r="K17" s="105">
        <v>0</v>
      </c>
      <c r="L17" s="105">
        <v>0</v>
      </c>
      <c r="M17" s="105">
        <v>0</v>
      </c>
      <c r="N17" s="105">
        <v>0</v>
      </c>
      <c r="O17" s="105">
        <v>0</v>
      </c>
      <c r="P17" s="105">
        <v>0</v>
      </c>
      <c r="Q17" s="105">
        <v>0</v>
      </c>
      <c r="R17" s="105">
        <v>0</v>
      </c>
      <c r="S17" s="105">
        <v>0</v>
      </c>
      <c r="T17" s="105">
        <v>0</v>
      </c>
      <c r="U17" s="105">
        <v>0</v>
      </c>
      <c r="V17" s="105">
        <v>0</v>
      </c>
      <c r="W17" s="105">
        <v>0</v>
      </c>
      <c r="X17" s="105">
        <v>0</v>
      </c>
      <c r="Y17" s="105">
        <v>0</v>
      </c>
      <c r="Z17" s="21">
        <f t="shared" si="0"/>
        <v>0</v>
      </c>
      <c r="AA17" s="99">
        <f t="shared" si="1"/>
        <v>0</v>
      </c>
    </row>
    <row r="18" spans="1:27" s="10" customFormat="1" ht="12.75" customHeight="1" x14ac:dyDescent="0.2">
      <c r="A18" s="22">
        <v>37073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 s="105">
        <v>0</v>
      </c>
      <c r="I18" s="105">
        <v>0</v>
      </c>
      <c r="J18" s="105">
        <v>0</v>
      </c>
      <c r="K18" s="105">
        <v>0</v>
      </c>
      <c r="L18" s="105">
        <v>0</v>
      </c>
      <c r="M18" s="105">
        <v>0</v>
      </c>
      <c r="N18" s="105">
        <v>0</v>
      </c>
      <c r="O18" s="105">
        <v>0</v>
      </c>
      <c r="P18" s="105">
        <v>0</v>
      </c>
      <c r="Q18" s="105">
        <v>0</v>
      </c>
      <c r="R18" s="105">
        <v>0</v>
      </c>
      <c r="S18" s="105">
        <v>0</v>
      </c>
      <c r="T18" s="105">
        <v>0</v>
      </c>
      <c r="U18" s="105">
        <v>0</v>
      </c>
      <c r="V18" s="105">
        <v>0</v>
      </c>
      <c r="W18" s="105">
        <v>0</v>
      </c>
      <c r="X18" s="105">
        <v>0</v>
      </c>
      <c r="Y18" s="105">
        <v>0</v>
      </c>
      <c r="Z18" s="21">
        <f t="shared" si="0"/>
        <v>0</v>
      </c>
      <c r="AA18" s="99">
        <f t="shared" si="1"/>
        <v>0</v>
      </c>
    </row>
    <row r="19" spans="1:27" s="10" customFormat="1" ht="12.75" customHeight="1" x14ac:dyDescent="0.2">
      <c r="A19" s="22">
        <v>37074</v>
      </c>
      <c r="B19" s="105">
        <v>0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 s="105">
        <v>0</v>
      </c>
      <c r="I19" s="105">
        <v>0</v>
      </c>
      <c r="J19" s="105">
        <v>0</v>
      </c>
      <c r="K19" s="105">
        <v>0</v>
      </c>
      <c r="L19" s="105">
        <v>0</v>
      </c>
      <c r="M19" s="105">
        <v>0</v>
      </c>
      <c r="N19" s="105">
        <v>0</v>
      </c>
      <c r="O19" s="105">
        <v>0</v>
      </c>
      <c r="P19" s="105">
        <v>0</v>
      </c>
      <c r="Q19" s="105">
        <v>0</v>
      </c>
      <c r="R19" s="105">
        <v>0</v>
      </c>
      <c r="S19" s="105">
        <v>0</v>
      </c>
      <c r="T19" s="105">
        <v>0</v>
      </c>
      <c r="U19" s="105">
        <v>0</v>
      </c>
      <c r="V19" s="105">
        <v>0</v>
      </c>
      <c r="W19" s="105">
        <v>0</v>
      </c>
      <c r="X19" s="105">
        <v>0</v>
      </c>
      <c r="Y19" s="105">
        <v>0</v>
      </c>
      <c r="Z19" s="21">
        <f t="shared" si="0"/>
        <v>0</v>
      </c>
      <c r="AA19" s="99">
        <f t="shared" si="1"/>
        <v>0</v>
      </c>
    </row>
    <row r="20" spans="1:27" s="10" customFormat="1" ht="12.75" customHeight="1" x14ac:dyDescent="0.2">
      <c r="A20" s="22">
        <v>37075</v>
      </c>
      <c r="B20" s="105">
        <v>0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 s="105">
        <v>0</v>
      </c>
      <c r="I20" s="105">
        <v>0</v>
      </c>
      <c r="J20" s="105">
        <v>0</v>
      </c>
      <c r="K20" s="105">
        <v>0</v>
      </c>
      <c r="L20" s="105">
        <v>0</v>
      </c>
      <c r="M20" s="105">
        <v>0</v>
      </c>
      <c r="N20" s="105">
        <v>0</v>
      </c>
      <c r="O20" s="105">
        <v>0</v>
      </c>
      <c r="P20" s="105">
        <v>0</v>
      </c>
      <c r="Q20" s="105">
        <v>0</v>
      </c>
      <c r="R20" s="105">
        <v>0</v>
      </c>
      <c r="S20" s="105">
        <v>0</v>
      </c>
      <c r="T20" s="105">
        <v>0</v>
      </c>
      <c r="U20" s="105">
        <v>0</v>
      </c>
      <c r="V20" s="105">
        <v>0</v>
      </c>
      <c r="W20" s="105">
        <v>0</v>
      </c>
      <c r="X20" s="105">
        <v>0</v>
      </c>
      <c r="Y20" s="105">
        <v>0</v>
      </c>
      <c r="Z20" s="21">
        <f t="shared" si="0"/>
        <v>0</v>
      </c>
      <c r="AA20" s="99">
        <f t="shared" si="1"/>
        <v>0</v>
      </c>
    </row>
    <row r="21" spans="1:27" s="10" customFormat="1" ht="12.75" customHeight="1" x14ac:dyDescent="0.2">
      <c r="A21" s="22">
        <v>37076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 s="105">
        <v>0</v>
      </c>
      <c r="I21" s="105">
        <v>0</v>
      </c>
      <c r="J21" s="105">
        <v>0</v>
      </c>
      <c r="K21" s="105">
        <v>0</v>
      </c>
      <c r="L21" s="105">
        <v>0</v>
      </c>
      <c r="M21" s="105">
        <v>0</v>
      </c>
      <c r="N21" s="105">
        <v>0</v>
      </c>
      <c r="O21" s="105">
        <v>0</v>
      </c>
      <c r="P21" s="105">
        <v>0</v>
      </c>
      <c r="Q21" s="105">
        <v>0</v>
      </c>
      <c r="R21" s="105">
        <v>0</v>
      </c>
      <c r="S21" s="105">
        <v>0</v>
      </c>
      <c r="T21" s="105">
        <v>0</v>
      </c>
      <c r="U21" s="105">
        <v>0</v>
      </c>
      <c r="V21" s="105">
        <v>0</v>
      </c>
      <c r="W21" s="105">
        <v>0</v>
      </c>
      <c r="X21" s="105">
        <v>0</v>
      </c>
      <c r="Y21" s="105">
        <v>0</v>
      </c>
      <c r="Z21" s="21">
        <f t="shared" si="0"/>
        <v>0</v>
      </c>
      <c r="AA21" s="99">
        <f t="shared" si="1"/>
        <v>0</v>
      </c>
    </row>
    <row r="22" spans="1:27" s="10" customFormat="1" ht="12.75" customHeight="1" x14ac:dyDescent="0.2">
      <c r="A22" s="22">
        <v>37077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5">
        <v>0</v>
      </c>
      <c r="L22" s="105">
        <v>0</v>
      </c>
      <c r="M22" s="105">
        <v>0</v>
      </c>
      <c r="N22" s="105">
        <v>0</v>
      </c>
      <c r="O22" s="105">
        <v>0</v>
      </c>
      <c r="P22" s="105">
        <v>0</v>
      </c>
      <c r="Q22" s="105">
        <v>0</v>
      </c>
      <c r="R22" s="105">
        <v>0</v>
      </c>
      <c r="S22" s="105">
        <v>0</v>
      </c>
      <c r="T22" s="105">
        <v>0</v>
      </c>
      <c r="U22" s="105">
        <v>0</v>
      </c>
      <c r="V22" s="105">
        <v>0</v>
      </c>
      <c r="W22" s="105">
        <v>0</v>
      </c>
      <c r="X22" s="105">
        <v>0</v>
      </c>
      <c r="Y22" s="105">
        <v>0</v>
      </c>
      <c r="Z22" s="21">
        <f t="shared" si="0"/>
        <v>0</v>
      </c>
      <c r="AA22" s="99">
        <f t="shared" si="1"/>
        <v>0</v>
      </c>
    </row>
    <row r="23" spans="1:27" s="10" customFormat="1" ht="12.75" customHeight="1" x14ac:dyDescent="0.2">
      <c r="A23" s="22">
        <v>37078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 s="105">
        <v>0</v>
      </c>
      <c r="I23" s="105">
        <v>0</v>
      </c>
      <c r="J23" s="105">
        <v>0</v>
      </c>
      <c r="K23" s="105">
        <v>0</v>
      </c>
      <c r="L23" s="105">
        <v>0</v>
      </c>
      <c r="M23" s="105">
        <v>0</v>
      </c>
      <c r="N23" s="105">
        <v>0</v>
      </c>
      <c r="O23" s="105">
        <v>0</v>
      </c>
      <c r="P23" s="105">
        <v>0</v>
      </c>
      <c r="Q23" s="105">
        <v>0</v>
      </c>
      <c r="R23" s="105">
        <v>0</v>
      </c>
      <c r="S23" s="105">
        <v>0</v>
      </c>
      <c r="T23" s="105">
        <v>0</v>
      </c>
      <c r="U23" s="105">
        <v>0</v>
      </c>
      <c r="V23" s="105">
        <v>0</v>
      </c>
      <c r="W23" s="105">
        <v>0</v>
      </c>
      <c r="X23" s="105">
        <v>0</v>
      </c>
      <c r="Y23" s="105">
        <v>0</v>
      </c>
      <c r="Z23" s="21">
        <f t="shared" si="0"/>
        <v>0</v>
      </c>
      <c r="AA23" s="99">
        <f t="shared" si="1"/>
        <v>0</v>
      </c>
    </row>
    <row r="24" spans="1:27" s="10" customFormat="1" ht="12.75" customHeight="1" x14ac:dyDescent="0.2">
      <c r="A24" s="22">
        <v>37079</v>
      </c>
      <c r="B24" s="105">
        <v>0</v>
      </c>
      <c r="C24" s="105">
        <v>0</v>
      </c>
      <c r="D24" s="105">
        <v>0</v>
      </c>
      <c r="E24" s="105">
        <v>0</v>
      </c>
      <c r="F24" s="105">
        <v>0</v>
      </c>
      <c r="G24" s="105">
        <v>0</v>
      </c>
      <c r="H24" s="105">
        <v>0</v>
      </c>
      <c r="I24" s="105">
        <v>0</v>
      </c>
      <c r="J24" s="105">
        <v>0</v>
      </c>
      <c r="K24" s="105">
        <v>0</v>
      </c>
      <c r="L24" s="105">
        <v>0</v>
      </c>
      <c r="M24" s="105">
        <v>0</v>
      </c>
      <c r="N24" s="105">
        <v>0</v>
      </c>
      <c r="O24" s="105">
        <v>0</v>
      </c>
      <c r="P24" s="105">
        <v>0</v>
      </c>
      <c r="Q24" s="105">
        <v>0</v>
      </c>
      <c r="R24" s="105">
        <v>0</v>
      </c>
      <c r="S24" s="105">
        <v>0</v>
      </c>
      <c r="T24" s="105">
        <v>0</v>
      </c>
      <c r="U24" s="105">
        <v>0</v>
      </c>
      <c r="V24" s="105">
        <v>0</v>
      </c>
      <c r="W24" s="105">
        <v>0</v>
      </c>
      <c r="X24" s="105">
        <v>0</v>
      </c>
      <c r="Y24" s="105">
        <v>0</v>
      </c>
      <c r="Z24" s="21">
        <f t="shared" si="0"/>
        <v>0</v>
      </c>
      <c r="AA24" s="99">
        <f t="shared" si="1"/>
        <v>0</v>
      </c>
    </row>
    <row r="25" spans="1:27" s="10" customFormat="1" ht="12.75" customHeight="1" x14ac:dyDescent="0.2">
      <c r="A25" s="22">
        <v>37080</v>
      </c>
      <c r="B25" s="105">
        <v>0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 s="105">
        <v>0</v>
      </c>
      <c r="I25" s="105">
        <v>0</v>
      </c>
      <c r="J25" s="105">
        <v>0</v>
      </c>
      <c r="K25" s="105">
        <v>0</v>
      </c>
      <c r="L25" s="105">
        <v>0</v>
      </c>
      <c r="M25" s="105">
        <v>0</v>
      </c>
      <c r="N25" s="105">
        <v>0</v>
      </c>
      <c r="O25" s="105">
        <v>0</v>
      </c>
      <c r="P25" s="105">
        <v>0</v>
      </c>
      <c r="Q25" s="105">
        <v>0</v>
      </c>
      <c r="R25" s="105">
        <v>0</v>
      </c>
      <c r="S25" s="105">
        <v>0</v>
      </c>
      <c r="T25" s="105">
        <v>0</v>
      </c>
      <c r="U25" s="105">
        <v>0</v>
      </c>
      <c r="V25" s="105">
        <v>0</v>
      </c>
      <c r="W25" s="105">
        <v>0</v>
      </c>
      <c r="X25" s="105">
        <v>0</v>
      </c>
      <c r="Y25" s="105">
        <v>0</v>
      </c>
      <c r="Z25" s="21">
        <f t="shared" si="0"/>
        <v>0</v>
      </c>
      <c r="AA25" s="99">
        <f t="shared" si="1"/>
        <v>0</v>
      </c>
    </row>
    <row r="26" spans="1:27" s="10" customFormat="1" ht="12.75" customHeight="1" x14ac:dyDescent="0.2">
      <c r="A26" s="22">
        <v>37081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0</v>
      </c>
      <c r="R26" s="105">
        <v>0</v>
      </c>
      <c r="S26" s="105">
        <v>0</v>
      </c>
      <c r="T26" s="105">
        <v>0</v>
      </c>
      <c r="U26" s="105">
        <v>0</v>
      </c>
      <c r="V26" s="105">
        <v>0</v>
      </c>
      <c r="W26" s="105">
        <v>0</v>
      </c>
      <c r="X26" s="105">
        <v>0</v>
      </c>
      <c r="Y26" s="105">
        <v>0</v>
      </c>
      <c r="Z26" s="21">
        <f t="shared" si="0"/>
        <v>0</v>
      </c>
      <c r="AA26" s="99">
        <f t="shared" si="1"/>
        <v>0</v>
      </c>
    </row>
    <row r="27" spans="1:27" s="10" customFormat="1" ht="12.75" customHeight="1" x14ac:dyDescent="0.2">
      <c r="A27" s="22">
        <v>37082</v>
      </c>
      <c r="B27" s="105">
        <v>0</v>
      </c>
      <c r="C27" s="105">
        <v>0</v>
      </c>
      <c r="D27" s="105">
        <v>0</v>
      </c>
      <c r="E27" s="105">
        <v>0</v>
      </c>
      <c r="F27" s="105">
        <v>0</v>
      </c>
      <c r="G27" s="105">
        <v>0</v>
      </c>
      <c r="H27" s="105">
        <v>0</v>
      </c>
      <c r="I27" s="105">
        <v>0</v>
      </c>
      <c r="J27" s="105">
        <v>0</v>
      </c>
      <c r="K27" s="105">
        <v>0</v>
      </c>
      <c r="L27" s="105">
        <v>0</v>
      </c>
      <c r="M27" s="105">
        <v>0</v>
      </c>
      <c r="N27" s="105">
        <v>0</v>
      </c>
      <c r="O27" s="105">
        <v>0</v>
      </c>
      <c r="P27" s="105">
        <v>0</v>
      </c>
      <c r="Q27" s="105">
        <v>0</v>
      </c>
      <c r="R27" s="105">
        <v>0</v>
      </c>
      <c r="S27" s="105">
        <v>0</v>
      </c>
      <c r="T27" s="105">
        <v>0</v>
      </c>
      <c r="U27" s="105">
        <v>0</v>
      </c>
      <c r="V27" s="105">
        <v>0</v>
      </c>
      <c r="W27" s="105">
        <v>0</v>
      </c>
      <c r="X27" s="105">
        <v>0</v>
      </c>
      <c r="Y27" s="105">
        <v>0</v>
      </c>
      <c r="Z27" s="21">
        <f t="shared" si="0"/>
        <v>0</v>
      </c>
      <c r="AA27" s="99">
        <f t="shared" si="1"/>
        <v>0</v>
      </c>
    </row>
    <row r="28" spans="1:27" s="10" customFormat="1" ht="12.75" customHeight="1" x14ac:dyDescent="0.2">
      <c r="A28" s="22">
        <v>37083</v>
      </c>
      <c r="B28" s="105">
        <v>0</v>
      </c>
      <c r="C28" s="105">
        <v>0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  <c r="I28" s="105">
        <v>0</v>
      </c>
      <c r="J28" s="105">
        <v>0</v>
      </c>
      <c r="K28" s="105">
        <v>0</v>
      </c>
      <c r="L28" s="105">
        <v>0</v>
      </c>
      <c r="M28" s="105">
        <v>0</v>
      </c>
      <c r="N28" s="105">
        <v>0</v>
      </c>
      <c r="O28" s="105">
        <v>0</v>
      </c>
      <c r="P28" s="105">
        <v>0</v>
      </c>
      <c r="Q28" s="105">
        <v>0</v>
      </c>
      <c r="R28" s="105">
        <v>0</v>
      </c>
      <c r="S28" s="105">
        <v>0</v>
      </c>
      <c r="T28" s="105">
        <v>0</v>
      </c>
      <c r="U28" s="105">
        <v>0</v>
      </c>
      <c r="V28" s="105">
        <v>0</v>
      </c>
      <c r="W28" s="105">
        <v>0</v>
      </c>
      <c r="X28" s="105">
        <v>0</v>
      </c>
      <c r="Y28" s="105">
        <v>0</v>
      </c>
      <c r="Z28" s="21">
        <f t="shared" si="0"/>
        <v>0</v>
      </c>
      <c r="AA28" s="99">
        <f t="shared" si="1"/>
        <v>0</v>
      </c>
    </row>
    <row r="29" spans="1:27" s="10" customFormat="1" ht="12.75" customHeight="1" thickBot="1" x14ac:dyDescent="0.25">
      <c r="A29" s="22">
        <v>37084</v>
      </c>
      <c r="B29" s="105">
        <v>0</v>
      </c>
      <c r="C29" s="105">
        <v>0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  <c r="I29" s="105">
        <v>0</v>
      </c>
      <c r="J29" s="105">
        <v>0</v>
      </c>
      <c r="K29" s="105">
        <v>0</v>
      </c>
      <c r="L29" s="105">
        <v>0</v>
      </c>
      <c r="M29" s="105">
        <v>0</v>
      </c>
      <c r="N29" s="105">
        <v>0</v>
      </c>
      <c r="O29" s="105">
        <v>0</v>
      </c>
      <c r="P29" s="105">
        <v>0</v>
      </c>
      <c r="Q29" s="105">
        <v>0</v>
      </c>
      <c r="R29" s="105">
        <v>9</v>
      </c>
      <c r="S29" s="105">
        <v>0</v>
      </c>
      <c r="T29" s="105">
        <v>0</v>
      </c>
      <c r="U29" s="105">
        <v>0</v>
      </c>
      <c r="V29" s="105">
        <v>0</v>
      </c>
      <c r="W29" s="105">
        <v>0</v>
      </c>
      <c r="X29" s="105">
        <v>0</v>
      </c>
      <c r="Y29" s="105">
        <v>0</v>
      </c>
      <c r="Z29" s="21">
        <f t="shared" si="0"/>
        <v>9</v>
      </c>
      <c r="AA29" s="99">
        <f t="shared" si="1"/>
        <v>8.6033839977057644E-4</v>
      </c>
    </row>
    <row r="30" spans="1:27" s="10" customFormat="1" ht="12.75" customHeight="1" thickBot="1" x14ac:dyDescent="0.25">
      <c r="A30" s="22">
        <v>37085</v>
      </c>
      <c r="B30" s="105">
        <v>0</v>
      </c>
      <c r="C30" s="105">
        <v>0</v>
      </c>
      <c r="D30" s="105">
        <v>0</v>
      </c>
      <c r="E30" s="105">
        <v>0</v>
      </c>
      <c r="F30" s="105">
        <v>0</v>
      </c>
      <c r="G30" s="105">
        <v>0</v>
      </c>
      <c r="H30" s="105">
        <v>0</v>
      </c>
      <c r="I30" s="105">
        <v>0</v>
      </c>
      <c r="J30" s="123"/>
      <c r="K30" s="124"/>
      <c r="L30" s="124"/>
      <c r="M30" s="124"/>
      <c r="N30" s="124"/>
      <c r="O30" s="124"/>
      <c r="P30" s="124"/>
      <c r="Q30" s="125"/>
      <c r="R30" s="105">
        <v>0</v>
      </c>
      <c r="S30" s="105">
        <v>0</v>
      </c>
      <c r="T30" s="105">
        <v>0</v>
      </c>
      <c r="U30" s="105">
        <v>6</v>
      </c>
      <c r="V30" s="105">
        <v>0</v>
      </c>
      <c r="W30" s="105">
        <v>3</v>
      </c>
      <c r="X30" s="105">
        <v>0</v>
      </c>
      <c r="Y30" s="105">
        <v>0</v>
      </c>
      <c r="Z30" s="21">
        <f t="shared" si="0"/>
        <v>9</v>
      </c>
      <c r="AA30" s="99">
        <f t="shared" si="1"/>
        <v>8.6033839977057644E-4</v>
      </c>
    </row>
    <row r="31" spans="1:27" s="10" customFormat="1" ht="12.75" customHeight="1" x14ac:dyDescent="0.2">
      <c r="A31" s="22">
        <v>37086</v>
      </c>
      <c r="B31" s="105">
        <v>0</v>
      </c>
      <c r="C31" s="105">
        <v>0</v>
      </c>
      <c r="D31" s="105">
        <v>0</v>
      </c>
      <c r="E31" s="105">
        <v>0</v>
      </c>
      <c r="F31" s="105">
        <v>0</v>
      </c>
      <c r="G31" s="105">
        <v>0</v>
      </c>
      <c r="H31" s="105">
        <v>0</v>
      </c>
      <c r="I31" s="105">
        <v>0</v>
      </c>
      <c r="J31" s="105">
        <v>0</v>
      </c>
      <c r="K31" s="105">
        <v>0</v>
      </c>
      <c r="L31" s="105">
        <v>0</v>
      </c>
      <c r="M31" s="105">
        <v>0</v>
      </c>
      <c r="N31" s="105">
        <v>0</v>
      </c>
      <c r="O31" s="105">
        <v>0</v>
      </c>
      <c r="P31" s="105">
        <v>0</v>
      </c>
      <c r="Q31" s="105">
        <v>0</v>
      </c>
      <c r="R31" s="105">
        <v>0</v>
      </c>
      <c r="S31" s="105">
        <v>0</v>
      </c>
      <c r="T31" s="105">
        <v>0</v>
      </c>
      <c r="U31" s="105">
        <v>0</v>
      </c>
      <c r="V31" s="105">
        <v>0</v>
      </c>
      <c r="W31" s="105">
        <v>0</v>
      </c>
      <c r="X31" s="105">
        <v>0</v>
      </c>
      <c r="Y31" s="105">
        <v>0</v>
      </c>
      <c r="Z31" s="21">
        <f t="shared" si="0"/>
        <v>0</v>
      </c>
      <c r="AA31" s="99">
        <f t="shared" si="1"/>
        <v>0</v>
      </c>
    </row>
    <row r="32" spans="1:27" s="10" customFormat="1" ht="12.75" customHeight="1" x14ac:dyDescent="0.2">
      <c r="A32" s="22">
        <v>37087</v>
      </c>
      <c r="B32" s="105">
        <v>0</v>
      </c>
      <c r="C32" s="105">
        <v>0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  <c r="I32" s="105">
        <v>0</v>
      </c>
      <c r="J32" s="105">
        <v>0</v>
      </c>
      <c r="K32" s="105">
        <v>0</v>
      </c>
      <c r="L32" s="105">
        <v>0</v>
      </c>
      <c r="M32" s="105">
        <v>0</v>
      </c>
      <c r="N32" s="105">
        <v>0</v>
      </c>
      <c r="O32" s="105">
        <v>0</v>
      </c>
      <c r="P32" s="105">
        <v>0</v>
      </c>
      <c r="Q32" s="105">
        <v>-3</v>
      </c>
      <c r="R32" s="105">
        <v>0</v>
      </c>
      <c r="S32" s="105">
        <v>0</v>
      </c>
      <c r="T32" s="105">
        <v>3</v>
      </c>
      <c r="U32" s="105">
        <v>0</v>
      </c>
      <c r="V32" s="105">
        <v>0</v>
      </c>
      <c r="W32" s="105">
        <v>3</v>
      </c>
      <c r="X32" s="105">
        <v>0</v>
      </c>
      <c r="Y32" s="105">
        <v>0</v>
      </c>
      <c r="Z32" s="21">
        <f t="shared" si="0"/>
        <v>3</v>
      </c>
      <c r="AA32" s="99">
        <f t="shared" si="1"/>
        <v>2.8677946659019213E-4</v>
      </c>
    </row>
    <row r="33" spans="1:27" s="10" customFormat="1" ht="12.75" customHeight="1" x14ac:dyDescent="0.2">
      <c r="A33" s="22">
        <v>37088</v>
      </c>
      <c r="B33" s="105">
        <v>0</v>
      </c>
      <c r="C33" s="105">
        <v>0</v>
      </c>
      <c r="D33" s="105">
        <v>0</v>
      </c>
      <c r="E33" s="105">
        <v>0</v>
      </c>
      <c r="F33" s="105">
        <v>0</v>
      </c>
      <c r="G33" s="105">
        <v>0</v>
      </c>
      <c r="H33" s="105">
        <v>0</v>
      </c>
      <c r="I33" s="105">
        <v>0</v>
      </c>
      <c r="J33" s="105">
        <v>0</v>
      </c>
      <c r="K33" s="105">
        <v>6</v>
      </c>
      <c r="L33" s="105">
        <v>0</v>
      </c>
      <c r="M33" s="105">
        <v>0</v>
      </c>
      <c r="N33" s="105">
        <v>0</v>
      </c>
      <c r="O33" s="105">
        <v>3</v>
      </c>
      <c r="P33" s="105">
        <v>0</v>
      </c>
      <c r="Q33" s="105">
        <v>0</v>
      </c>
      <c r="R33" s="105">
        <v>0</v>
      </c>
      <c r="S33" s="105">
        <v>3</v>
      </c>
      <c r="T33" s="105">
        <v>0</v>
      </c>
      <c r="U33" s="105">
        <v>6</v>
      </c>
      <c r="V33" s="105">
        <v>0</v>
      </c>
      <c r="W33" s="105">
        <v>0</v>
      </c>
      <c r="X33" s="105">
        <v>0</v>
      </c>
      <c r="Y33" s="105">
        <v>0</v>
      </c>
      <c r="Z33" s="21">
        <f t="shared" si="0"/>
        <v>18</v>
      </c>
      <c r="AA33" s="99">
        <f t="shared" si="1"/>
        <v>1.7206767995411529E-3</v>
      </c>
    </row>
    <row r="34" spans="1:27" s="10" customFormat="1" ht="12.75" customHeight="1" x14ac:dyDescent="0.2">
      <c r="A34" s="22">
        <v>37089</v>
      </c>
      <c r="B34" s="105">
        <v>0</v>
      </c>
      <c r="C34" s="105">
        <v>0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  <c r="I34" s="105">
        <v>0</v>
      </c>
      <c r="J34" s="105">
        <v>0</v>
      </c>
      <c r="K34" s="105">
        <v>0</v>
      </c>
      <c r="L34" s="105">
        <v>0</v>
      </c>
      <c r="M34" s="105">
        <v>0</v>
      </c>
      <c r="N34" s="105">
        <v>0</v>
      </c>
      <c r="O34" s="105">
        <v>0</v>
      </c>
      <c r="P34" s="105">
        <v>0</v>
      </c>
      <c r="Q34" s="105">
        <v>0</v>
      </c>
      <c r="R34" s="105">
        <v>0</v>
      </c>
      <c r="S34" s="105">
        <v>0</v>
      </c>
      <c r="T34" s="105">
        <v>0</v>
      </c>
      <c r="U34" s="105">
        <v>0</v>
      </c>
      <c r="V34" s="105">
        <v>0</v>
      </c>
      <c r="W34" s="105">
        <v>0</v>
      </c>
      <c r="X34" s="105">
        <v>0</v>
      </c>
      <c r="Y34" s="105">
        <v>0</v>
      </c>
      <c r="Z34" s="21">
        <f t="shared" si="0"/>
        <v>0</v>
      </c>
      <c r="AA34" s="99">
        <f t="shared" si="1"/>
        <v>0</v>
      </c>
    </row>
    <row r="35" spans="1:27" s="10" customFormat="1" ht="12.75" customHeight="1" x14ac:dyDescent="0.2">
      <c r="A35" s="22">
        <v>37090</v>
      </c>
      <c r="B35" s="105">
        <v>0</v>
      </c>
      <c r="C35" s="105">
        <v>0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  <c r="I35" s="105">
        <v>0</v>
      </c>
      <c r="J35" s="105">
        <v>0</v>
      </c>
      <c r="K35" s="105">
        <v>0</v>
      </c>
      <c r="L35" s="105">
        <v>0</v>
      </c>
      <c r="M35" s="105">
        <v>0</v>
      </c>
      <c r="N35" s="105">
        <v>0</v>
      </c>
      <c r="O35" s="105">
        <v>0</v>
      </c>
      <c r="P35" s="105">
        <v>0</v>
      </c>
      <c r="Q35" s="105">
        <v>0</v>
      </c>
      <c r="R35" s="105">
        <v>0</v>
      </c>
      <c r="S35" s="105">
        <v>0</v>
      </c>
      <c r="T35" s="105">
        <v>0</v>
      </c>
      <c r="U35" s="105">
        <v>0</v>
      </c>
      <c r="V35" s="105">
        <v>0</v>
      </c>
      <c r="W35" s="105">
        <v>0</v>
      </c>
      <c r="X35" s="105">
        <v>0</v>
      </c>
      <c r="Y35" s="105">
        <v>0</v>
      </c>
      <c r="Z35" s="21">
        <f t="shared" si="0"/>
        <v>0</v>
      </c>
      <c r="AA35" s="99">
        <f t="shared" si="1"/>
        <v>0</v>
      </c>
    </row>
    <row r="36" spans="1:27" s="10" customFormat="1" ht="12.75" customHeight="1" x14ac:dyDescent="0.2">
      <c r="A36" s="22">
        <v>37091</v>
      </c>
      <c r="B36" s="105">
        <v>0</v>
      </c>
      <c r="C36" s="105">
        <v>0</v>
      </c>
      <c r="D36" s="105">
        <v>0</v>
      </c>
      <c r="E36" s="105">
        <v>0</v>
      </c>
      <c r="F36" s="105">
        <v>0</v>
      </c>
      <c r="G36" s="105">
        <v>0</v>
      </c>
      <c r="H36" s="105">
        <v>0</v>
      </c>
      <c r="I36" s="105">
        <v>0</v>
      </c>
      <c r="J36" s="105">
        <v>6</v>
      </c>
      <c r="K36" s="105">
        <v>0</v>
      </c>
      <c r="L36" s="105">
        <v>0</v>
      </c>
      <c r="M36" s="105">
        <v>-3</v>
      </c>
      <c r="N36" s="105">
        <v>0</v>
      </c>
      <c r="O36" s="105">
        <v>0</v>
      </c>
      <c r="P36" s="105">
        <v>3</v>
      </c>
      <c r="Q36" s="105">
        <v>0</v>
      </c>
      <c r="R36" s="105">
        <v>0</v>
      </c>
      <c r="S36" s="105">
        <v>0</v>
      </c>
      <c r="T36" s="105">
        <v>0</v>
      </c>
      <c r="U36" s="105">
        <v>0</v>
      </c>
      <c r="V36" s="105">
        <v>0</v>
      </c>
      <c r="W36" s="105">
        <v>0</v>
      </c>
      <c r="X36" s="105">
        <v>3</v>
      </c>
      <c r="Y36" s="105">
        <v>0</v>
      </c>
      <c r="Z36" s="21">
        <f t="shared" si="0"/>
        <v>9</v>
      </c>
      <c r="AA36" s="99">
        <f t="shared" si="1"/>
        <v>8.6033839977057644E-4</v>
      </c>
    </row>
    <row r="37" spans="1:27" s="10" customFormat="1" ht="12.75" customHeight="1" x14ac:dyDescent="0.2">
      <c r="A37" s="22">
        <v>37092</v>
      </c>
      <c r="B37" s="105">
        <v>0</v>
      </c>
      <c r="C37" s="105">
        <v>0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  <c r="I37" s="105">
        <v>0</v>
      </c>
      <c r="J37" s="105">
        <v>3</v>
      </c>
      <c r="K37" s="105">
        <v>0</v>
      </c>
      <c r="L37" s="105">
        <v>0</v>
      </c>
      <c r="M37" s="105">
        <v>0</v>
      </c>
      <c r="N37" s="105">
        <v>0</v>
      </c>
      <c r="O37" s="105">
        <v>0</v>
      </c>
      <c r="P37" s="105">
        <v>-3</v>
      </c>
      <c r="Q37" s="105">
        <v>0</v>
      </c>
      <c r="R37" s="105">
        <v>0</v>
      </c>
      <c r="S37" s="105">
        <v>0</v>
      </c>
      <c r="T37" s="105">
        <v>0</v>
      </c>
      <c r="U37" s="105">
        <v>3</v>
      </c>
      <c r="V37" s="105">
        <v>0</v>
      </c>
      <c r="W37" s="105">
        <v>0</v>
      </c>
      <c r="X37" s="105">
        <v>0</v>
      </c>
      <c r="Y37" s="105">
        <v>-3</v>
      </c>
      <c r="Z37" s="21">
        <f t="shared" si="0"/>
        <v>0</v>
      </c>
      <c r="AA37" s="99">
        <f t="shared" si="1"/>
        <v>0</v>
      </c>
    </row>
    <row r="38" spans="1:27" s="10" customFormat="1" ht="12.75" customHeight="1" x14ac:dyDescent="0.2">
      <c r="A38" s="22">
        <v>37093</v>
      </c>
      <c r="B38" s="105">
        <v>3</v>
      </c>
      <c r="C38" s="105">
        <v>0</v>
      </c>
      <c r="D38" s="105">
        <v>0</v>
      </c>
      <c r="E38" s="105">
        <v>0</v>
      </c>
      <c r="F38" s="105">
        <v>0</v>
      </c>
      <c r="G38" s="105">
        <v>0</v>
      </c>
      <c r="H38" s="105">
        <v>-6</v>
      </c>
      <c r="I38" s="105">
        <v>-3</v>
      </c>
      <c r="J38" s="105">
        <v>-9</v>
      </c>
      <c r="K38" s="105">
        <v>0</v>
      </c>
      <c r="L38" s="105">
        <v>-3</v>
      </c>
      <c r="M38" s="105">
        <v>0</v>
      </c>
      <c r="N38" s="105">
        <v>0</v>
      </c>
      <c r="O38" s="105">
        <v>3</v>
      </c>
      <c r="P38" s="105">
        <v>0</v>
      </c>
      <c r="Q38" s="105">
        <v>0</v>
      </c>
      <c r="R38" s="105">
        <v>0</v>
      </c>
      <c r="S38" s="105">
        <v>0</v>
      </c>
      <c r="T38" s="105">
        <v>0</v>
      </c>
      <c r="U38" s="105">
        <v>0</v>
      </c>
      <c r="V38" s="105">
        <v>0</v>
      </c>
      <c r="W38" s="105">
        <v>3</v>
      </c>
      <c r="X38" s="105">
        <v>3</v>
      </c>
      <c r="Y38" s="105">
        <v>0</v>
      </c>
      <c r="Z38" s="21">
        <f t="shared" si="0"/>
        <v>-9</v>
      </c>
      <c r="AA38" s="99">
        <f t="shared" si="1"/>
        <v>-8.6033839977057644E-4</v>
      </c>
    </row>
    <row r="39" spans="1:27" s="10" customFormat="1" ht="12.75" customHeight="1" x14ac:dyDescent="0.2">
      <c r="A39" s="22">
        <v>37094</v>
      </c>
      <c r="B39" s="105">
        <v>0</v>
      </c>
      <c r="C39" s="105">
        <v>3</v>
      </c>
      <c r="D39" s="105">
        <v>3</v>
      </c>
      <c r="E39" s="105">
        <v>0</v>
      </c>
      <c r="F39" s="105">
        <v>0</v>
      </c>
      <c r="G39" s="105">
        <v>0</v>
      </c>
      <c r="H39" s="105">
        <v>0</v>
      </c>
      <c r="I39" s="105">
        <v>0</v>
      </c>
      <c r="J39" s="105">
        <v>-3</v>
      </c>
      <c r="K39" s="105">
        <v>0</v>
      </c>
      <c r="L39" s="105">
        <v>0</v>
      </c>
      <c r="M39" s="105">
        <v>3</v>
      </c>
      <c r="N39" s="105">
        <v>3</v>
      </c>
      <c r="O39" s="105">
        <v>0</v>
      </c>
      <c r="P39" s="105">
        <v>-3</v>
      </c>
      <c r="Q39" s="105">
        <v>3</v>
      </c>
      <c r="R39" s="105">
        <v>3</v>
      </c>
      <c r="S39" s="105">
        <v>9</v>
      </c>
      <c r="T39" s="105">
        <v>6</v>
      </c>
      <c r="U39" s="105">
        <v>0</v>
      </c>
      <c r="V39" s="105">
        <v>9</v>
      </c>
      <c r="W39" s="105">
        <v>3</v>
      </c>
      <c r="X39" s="105">
        <v>0</v>
      </c>
      <c r="Y39" s="105">
        <v>9</v>
      </c>
      <c r="Z39" s="21">
        <f t="shared" si="0"/>
        <v>48</v>
      </c>
      <c r="AA39" s="99">
        <f t="shared" si="1"/>
        <v>4.5884714654430741E-3</v>
      </c>
    </row>
    <row r="40" spans="1:27" s="10" customFormat="1" ht="12.75" customHeight="1" x14ac:dyDescent="0.2">
      <c r="A40" s="22">
        <v>37095</v>
      </c>
      <c r="B40" s="105">
        <v>6</v>
      </c>
      <c r="C40" s="105">
        <v>3</v>
      </c>
      <c r="D40" s="105">
        <v>0</v>
      </c>
      <c r="E40" s="105">
        <v>0</v>
      </c>
      <c r="F40" s="105">
        <v>6</v>
      </c>
      <c r="G40" s="105">
        <v>3</v>
      </c>
      <c r="H40" s="105">
        <v>9</v>
      </c>
      <c r="I40" s="105">
        <v>-3</v>
      </c>
      <c r="J40" s="105">
        <v>6</v>
      </c>
      <c r="K40" s="105">
        <v>3</v>
      </c>
      <c r="L40" s="105">
        <v>3</v>
      </c>
      <c r="M40" s="105">
        <v>12</v>
      </c>
      <c r="N40" s="105">
        <v>6</v>
      </c>
      <c r="O40" s="105">
        <v>3</v>
      </c>
      <c r="P40" s="105">
        <v>6</v>
      </c>
      <c r="Q40" s="105">
        <v>0</v>
      </c>
      <c r="R40" s="105">
        <v>3</v>
      </c>
      <c r="S40" s="105">
        <v>3</v>
      </c>
      <c r="T40" s="105">
        <v>12</v>
      </c>
      <c r="U40" s="105">
        <v>9</v>
      </c>
      <c r="V40" s="105">
        <v>3</v>
      </c>
      <c r="W40" s="105">
        <v>0</v>
      </c>
      <c r="X40" s="105">
        <v>9</v>
      </c>
      <c r="Y40" s="105">
        <v>21</v>
      </c>
      <c r="Z40" s="21">
        <f t="shared" si="0"/>
        <v>123</v>
      </c>
      <c r="AA40" s="99">
        <f t="shared" si="1"/>
        <v>1.1757958130197877E-2</v>
      </c>
    </row>
    <row r="41" spans="1:27" ht="12.75" customHeight="1" x14ac:dyDescent="0.2">
      <c r="A41" s="22">
        <v>37096</v>
      </c>
      <c r="B41" s="105">
        <v>3</v>
      </c>
      <c r="C41" s="105">
        <v>3</v>
      </c>
      <c r="D41" s="105">
        <v>0</v>
      </c>
      <c r="E41" s="105">
        <v>0</v>
      </c>
      <c r="F41" s="105">
        <v>0</v>
      </c>
      <c r="G41" s="105">
        <v>0</v>
      </c>
      <c r="H41" s="105">
        <v>9</v>
      </c>
      <c r="I41" s="105">
        <v>9</v>
      </c>
      <c r="J41" s="105">
        <v>15</v>
      </c>
      <c r="K41" s="105">
        <v>0</v>
      </c>
      <c r="L41" s="105">
        <v>-3</v>
      </c>
      <c r="M41" s="105">
        <v>0</v>
      </c>
      <c r="N41" s="105">
        <v>0</v>
      </c>
      <c r="O41" s="105">
        <v>0</v>
      </c>
      <c r="P41" s="105">
        <v>0</v>
      </c>
      <c r="Q41" s="105">
        <v>3</v>
      </c>
      <c r="R41" s="105">
        <v>3</v>
      </c>
      <c r="S41" s="105">
        <v>3</v>
      </c>
      <c r="T41" s="105">
        <v>3</v>
      </c>
      <c r="U41" s="105">
        <v>3</v>
      </c>
      <c r="V41" s="105">
        <v>9</v>
      </c>
      <c r="W41" s="105">
        <v>3</v>
      </c>
      <c r="X41" s="105">
        <v>3</v>
      </c>
      <c r="Y41" s="105">
        <v>9</v>
      </c>
      <c r="Z41" s="21">
        <f t="shared" si="0"/>
        <v>75</v>
      </c>
      <c r="AA41" s="99">
        <f t="shared" si="1"/>
        <v>7.1694866647548034E-3</v>
      </c>
    </row>
    <row r="42" spans="1:27" ht="12.75" customHeight="1" x14ac:dyDescent="0.2">
      <c r="A42" s="22">
        <v>37097</v>
      </c>
      <c r="B42" s="105">
        <v>6</v>
      </c>
      <c r="C42" s="105">
        <v>3</v>
      </c>
      <c r="D42" s="105">
        <v>3</v>
      </c>
      <c r="E42" s="105">
        <v>0</v>
      </c>
      <c r="F42" s="105">
        <v>0</v>
      </c>
      <c r="G42" s="105">
        <v>0</v>
      </c>
      <c r="H42" s="105">
        <v>0</v>
      </c>
      <c r="I42" s="105">
        <v>3</v>
      </c>
      <c r="J42" s="105">
        <v>12</v>
      </c>
      <c r="K42" s="105">
        <v>9</v>
      </c>
      <c r="L42" s="105">
        <v>3</v>
      </c>
      <c r="M42" s="105">
        <v>9</v>
      </c>
      <c r="N42" s="105">
        <v>0</v>
      </c>
      <c r="O42" s="105">
        <v>-6</v>
      </c>
      <c r="P42" s="105">
        <v>0</v>
      </c>
      <c r="Q42" s="105">
        <v>3</v>
      </c>
      <c r="R42" s="105">
        <v>3</v>
      </c>
      <c r="S42" s="105">
        <v>6</v>
      </c>
      <c r="T42" s="105">
        <v>-6</v>
      </c>
      <c r="U42" s="105">
        <v>-3</v>
      </c>
      <c r="V42" s="105">
        <v>-6</v>
      </c>
      <c r="W42" s="105">
        <v>0</v>
      </c>
      <c r="X42" s="105">
        <v>0</v>
      </c>
      <c r="Y42" s="105">
        <v>0</v>
      </c>
      <c r="Z42" s="21">
        <f t="shared" si="0"/>
        <v>39</v>
      </c>
      <c r="AA42" s="99">
        <f t="shared" ref="AA42:AA73" si="2">Z42/Z$91</f>
        <v>3.728133065672498E-3</v>
      </c>
    </row>
    <row r="43" spans="1:27" ht="12.75" customHeight="1" x14ac:dyDescent="0.2">
      <c r="A43" s="22">
        <v>37098</v>
      </c>
      <c r="B43" s="105">
        <v>0</v>
      </c>
      <c r="C43" s="105">
        <v>-3</v>
      </c>
      <c r="D43" s="105">
        <v>3</v>
      </c>
      <c r="E43" s="105">
        <v>3</v>
      </c>
      <c r="F43" s="105">
        <v>3</v>
      </c>
      <c r="G43" s="105">
        <v>0</v>
      </c>
      <c r="H43" s="105">
        <v>-3</v>
      </c>
      <c r="I43" s="105">
        <v>0</v>
      </c>
      <c r="J43" s="105">
        <v>0</v>
      </c>
      <c r="K43" s="105">
        <v>-3</v>
      </c>
      <c r="L43" s="105">
        <v>3</v>
      </c>
      <c r="M43" s="105">
        <v>0</v>
      </c>
      <c r="N43" s="105">
        <v>0</v>
      </c>
      <c r="O43" s="105">
        <v>6</v>
      </c>
      <c r="P43" s="105">
        <v>0</v>
      </c>
      <c r="Q43" s="105">
        <v>0</v>
      </c>
      <c r="R43" s="105">
        <v>0</v>
      </c>
      <c r="S43" s="105">
        <v>0</v>
      </c>
      <c r="T43" s="105">
        <v>6</v>
      </c>
      <c r="U43" s="105">
        <v>9</v>
      </c>
      <c r="V43" s="105">
        <v>0</v>
      </c>
      <c r="W43" s="105">
        <v>6</v>
      </c>
      <c r="X43" s="105">
        <v>3</v>
      </c>
      <c r="Y43" s="105">
        <v>3</v>
      </c>
      <c r="Z43" s="21">
        <f t="shared" si="0"/>
        <v>36</v>
      </c>
      <c r="AA43" s="99">
        <f t="shared" si="2"/>
        <v>3.4413535990823058E-3</v>
      </c>
    </row>
    <row r="44" spans="1:27" ht="12.75" customHeight="1" x14ac:dyDescent="0.2">
      <c r="A44" s="22">
        <v>37099</v>
      </c>
      <c r="B44" s="105">
        <v>0</v>
      </c>
      <c r="C44" s="105">
        <v>0</v>
      </c>
      <c r="D44" s="105">
        <v>9</v>
      </c>
      <c r="E44" s="105">
        <v>0</v>
      </c>
      <c r="F44" s="105">
        <v>0</v>
      </c>
      <c r="G44" s="105">
        <v>0</v>
      </c>
      <c r="H44" s="105">
        <v>-3</v>
      </c>
      <c r="I44" s="105">
        <v>3</v>
      </c>
      <c r="J44" s="105">
        <v>-3</v>
      </c>
      <c r="K44" s="105">
        <v>-15</v>
      </c>
      <c r="L44" s="105">
        <v>-3</v>
      </c>
      <c r="M44" s="105">
        <v>-9</v>
      </c>
      <c r="N44" s="105">
        <v>6</v>
      </c>
      <c r="O44" s="105">
        <v>3</v>
      </c>
      <c r="P44" s="105">
        <v>-3</v>
      </c>
      <c r="Q44" s="105">
        <v>0</v>
      </c>
      <c r="R44" s="105">
        <v>0</v>
      </c>
      <c r="S44" s="105">
        <v>-6</v>
      </c>
      <c r="T44" s="105">
        <v>6</v>
      </c>
      <c r="U44" s="105">
        <v>-6</v>
      </c>
      <c r="V44" s="105">
        <v>0</v>
      </c>
      <c r="W44" s="105">
        <v>0</v>
      </c>
      <c r="X44" s="105">
        <v>12</v>
      </c>
      <c r="Y44" s="105">
        <v>9</v>
      </c>
      <c r="Z44" s="21">
        <f t="shared" si="0"/>
        <v>0</v>
      </c>
      <c r="AA44" s="99">
        <f t="shared" si="2"/>
        <v>0</v>
      </c>
    </row>
    <row r="45" spans="1:27" ht="12.75" customHeight="1" x14ac:dyDescent="0.2">
      <c r="A45" s="22">
        <v>37100</v>
      </c>
      <c r="B45" s="105">
        <v>9</v>
      </c>
      <c r="C45" s="105">
        <v>3</v>
      </c>
      <c r="D45" s="105">
        <v>6</v>
      </c>
      <c r="E45" s="105">
        <v>9</v>
      </c>
      <c r="F45" s="105">
        <v>0</v>
      </c>
      <c r="G45" s="105">
        <v>0</v>
      </c>
      <c r="H45" s="105">
        <v>0</v>
      </c>
      <c r="I45" s="105">
        <v>3</v>
      </c>
      <c r="J45" s="105">
        <v>-3</v>
      </c>
      <c r="K45" s="105">
        <v>-3</v>
      </c>
      <c r="L45" s="105">
        <v>0</v>
      </c>
      <c r="M45" s="105">
        <v>0</v>
      </c>
      <c r="N45" s="105">
        <v>-3</v>
      </c>
      <c r="O45" s="105">
        <v>-3</v>
      </c>
      <c r="P45" s="105">
        <v>3</v>
      </c>
      <c r="Q45" s="105">
        <v>6</v>
      </c>
      <c r="R45" s="105">
        <v>9</v>
      </c>
      <c r="S45" s="105">
        <v>3</v>
      </c>
      <c r="T45" s="105">
        <v>9</v>
      </c>
      <c r="U45" s="105">
        <v>12</v>
      </c>
      <c r="V45" s="105">
        <v>9</v>
      </c>
      <c r="W45" s="105">
        <v>12</v>
      </c>
      <c r="X45" s="105">
        <v>3</v>
      </c>
      <c r="Y45" s="105">
        <v>9</v>
      </c>
      <c r="Z45" s="21">
        <f t="shared" si="0"/>
        <v>93</v>
      </c>
      <c r="AA45" s="99">
        <f t="shared" si="2"/>
        <v>8.8901634642959571E-3</v>
      </c>
    </row>
    <row r="46" spans="1:27" ht="12.75" customHeight="1" x14ac:dyDescent="0.2">
      <c r="A46" s="22">
        <v>37101</v>
      </c>
      <c r="B46" s="105">
        <v>0</v>
      </c>
      <c r="C46" s="105">
        <v>-3</v>
      </c>
      <c r="D46" s="105">
        <v>3</v>
      </c>
      <c r="E46" s="105">
        <v>3</v>
      </c>
      <c r="F46" s="105">
        <v>-3</v>
      </c>
      <c r="G46" s="105">
        <v>0</v>
      </c>
      <c r="H46" s="105">
        <v>0</v>
      </c>
      <c r="I46" s="105">
        <v>3</v>
      </c>
      <c r="J46" s="105">
        <v>12</v>
      </c>
      <c r="K46" s="105">
        <v>24</v>
      </c>
      <c r="L46" s="105">
        <v>12</v>
      </c>
      <c r="M46" s="105">
        <v>9</v>
      </c>
      <c r="N46" s="105">
        <v>-15</v>
      </c>
      <c r="O46" s="105">
        <v>-6</v>
      </c>
      <c r="P46" s="105">
        <v>0</v>
      </c>
      <c r="Q46" s="105">
        <v>9</v>
      </c>
      <c r="R46" s="105">
        <v>12</v>
      </c>
      <c r="S46" s="105">
        <v>-3</v>
      </c>
      <c r="T46" s="105">
        <v>-9</v>
      </c>
      <c r="U46" s="105">
        <v>-9</v>
      </c>
      <c r="V46" s="105">
        <v>-6</v>
      </c>
      <c r="W46" s="105">
        <v>-3</v>
      </c>
      <c r="X46" s="105">
        <v>-12</v>
      </c>
      <c r="Y46" s="105">
        <v>-12</v>
      </c>
      <c r="Z46" s="21">
        <f t="shared" si="0"/>
        <v>6</v>
      </c>
      <c r="AA46" s="99">
        <f t="shared" si="2"/>
        <v>5.7355893318038426E-4</v>
      </c>
    </row>
    <row r="47" spans="1:27" ht="12.75" customHeight="1" x14ac:dyDescent="0.2">
      <c r="A47" s="22">
        <v>37102</v>
      </c>
      <c r="B47" s="105">
        <v>-6</v>
      </c>
      <c r="C47" s="105">
        <v>6</v>
      </c>
      <c r="D47" s="105">
        <v>3</v>
      </c>
      <c r="E47" s="105">
        <v>-3</v>
      </c>
      <c r="F47" s="105">
        <v>0</v>
      </c>
      <c r="G47" s="105">
        <v>0</v>
      </c>
      <c r="H47" s="105">
        <v>0</v>
      </c>
      <c r="I47" s="105">
        <v>0</v>
      </c>
      <c r="J47" s="105">
        <v>0</v>
      </c>
      <c r="K47" s="105">
        <v>-6</v>
      </c>
      <c r="L47" s="105">
        <v>-3</v>
      </c>
      <c r="M47" s="105">
        <v>-3</v>
      </c>
      <c r="N47" s="105">
        <v>-3</v>
      </c>
      <c r="O47" s="105">
        <v>3</v>
      </c>
      <c r="P47" s="105">
        <v>-6</v>
      </c>
      <c r="Q47" s="105">
        <v>3</v>
      </c>
      <c r="R47" s="105">
        <v>15</v>
      </c>
      <c r="S47" s="105">
        <v>3</v>
      </c>
      <c r="T47" s="105">
        <v>9</v>
      </c>
      <c r="U47" s="105">
        <v>12</v>
      </c>
      <c r="V47" s="105">
        <v>6</v>
      </c>
      <c r="W47" s="105">
        <v>0</v>
      </c>
      <c r="X47" s="105">
        <v>3</v>
      </c>
      <c r="Y47" s="105">
        <v>-3</v>
      </c>
      <c r="Z47" s="21">
        <f t="shared" si="0"/>
        <v>30</v>
      </c>
      <c r="AA47" s="99">
        <f t="shared" si="2"/>
        <v>2.8677946659019216E-3</v>
      </c>
    </row>
    <row r="48" spans="1:27" ht="12.75" customHeight="1" x14ac:dyDescent="0.2">
      <c r="A48" s="22">
        <v>37103</v>
      </c>
      <c r="B48" s="105">
        <v>0</v>
      </c>
      <c r="C48" s="105">
        <v>-6</v>
      </c>
      <c r="D48" s="105">
        <v>0</v>
      </c>
      <c r="E48" s="105">
        <v>3</v>
      </c>
      <c r="F48" s="105">
        <v>0</v>
      </c>
      <c r="G48" s="105">
        <v>0</v>
      </c>
      <c r="H48" s="105">
        <v>0</v>
      </c>
      <c r="I48" s="105">
        <v>3</v>
      </c>
      <c r="J48" s="105">
        <v>0</v>
      </c>
      <c r="K48" s="105">
        <v>0</v>
      </c>
      <c r="L48" s="105">
        <v>-6</v>
      </c>
      <c r="M48" s="105">
        <v>-3</v>
      </c>
      <c r="N48" s="105">
        <v>-3</v>
      </c>
      <c r="O48" s="105">
        <v>0</v>
      </c>
      <c r="P48" s="105">
        <v>-3</v>
      </c>
      <c r="Q48" s="105">
        <v>-3</v>
      </c>
      <c r="R48" s="105">
        <v>15</v>
      </c>
      <c r="S48" s="105">
        <v>6</v>
      </c>
      <c r="T48" s="105">
        <v>12</v>
      </c>
      <c r="U48" s="105">
        <v>9</v>
      </c>
      <c r="V48" s="105">
        <v>24</v>
      </c>
      <c r="W48" s="105">
        <v>12</v>
      </c>
      <c r="X48" s="105">
        <v>15</v>
      </c>
      <c r="Y48" s="105">
        <v>-3</v>
      </c>
      <c r="Z48" s="21">
        <f t="shared" si="0"/>
        <v>72</v>
      </c>
      <c r="AA48" s="99">
        <f t="shared" si="2"/>
        <v>6.8827071981646115E-3</v>
      </c>
    </row>
    <row r="49" spans="1:27" ht="12.75" customHeight="1" x14ac:dyDescent="0.2">
      <c r="A49" s="22">
        <v>37104</v>
      </c>
      <c r="B49" s="105">
        <v>3</v>
      </c>
      <c r="C49" s="105">
        <v>6</v>
      </c>
      <c r="D49" s="105">
        <v>-3</v>
      </c>
      <c r="E49" s="105">
        <v>0</v>
      </c>
      <c r="F49" s="105">
        <v>0</v>
      </c>
      <c r="G49" s="105">
        <v>0</v>
      </c>
      <c r="H49" s="105">
        <v>-3</v>
      </c>
      <c r="I49" s="105">
        <v>0</v>
      </c>
      <c r="J49" s="105">
        <v>-6</v>
      </c>
      <c r="K49" s="105">
        <v>0</v>
      </c>
      <c r="L49" s="105">
        <v>0</v>
      </c>
      <c r="M49" s="105">
        <v>3</v>
      </c>
      <c r="N49" s="105">
        <v>-12</v>
      </c>
      <c r="O49" s="105">
        <v>-6</v>
      </c>
      <c r="P49" s="105">
        <v>-6</v>
      </c>
      <c r="Q49" s="105">
        <v>0</v>
      </c>
      <c r="R49" s="105">
        <v>0</v>
      </c>
      <c r="S49" s="105">
        <v>0</v>
      </c>
      <c r="T49" s="105">
        <v>0</v>
      </c>
      <c r="U49" s="105">
        <v>0</v>
      </c>
      <c r="V49" s="105">
        <v>0</v>
      </c>
      <c r="W49" s="105">
        <v>0</v>
      </c>
      <c r="X49" s="105">
        <v>3</v>
      </c>
      <c r="Y49" s="105">
        <v>3</v>
      </c>
      <c r="Z49" s="21">
        <f t="shared" si="0"/>
        <v>-18</v>
      </c>
      <c r="AA49" s="99">
        <f t="shared" si="2"/>
        <v>-1.7206767995411529E-3</v>
      </c>
    </row>
    <row r="50" spans="1:27" ht="12.75" customHeight="1" x14ac:dyDescent="0.2">
      <c r="A50" s="22">
        <v>37105</v>
      </c>
      <c r="B50" s="105">
        <v>0</v>
      </c>
      <c r="C50" s="105">
        <v>3</v>
      </c>
      <c r="D50" s="105">
        <v>3</v>
      </c>
      <c r="E50" s="105">
        <v>0</v>
      </c>
      <c r="F50" s="105">
        <v>-3</v>
      </c>
      <c r="G50" s="105">
        <v>0</v>
      </c>
      <c r="H50" s="105">
        <v>-3</v>
      </c>
      <c r="I50" s="105">
        <v>-3</v>
      </c>
      <c r="J50" s="105">
        <v>-12</v>
      </c>
      <c r="K50" s="105">
        <v>3</v>
      </c>
      <c r="L50" s="105">
        <v>-3</v>
      </c>
      <c r="M50" s="105">
        <v>-6</v>
      </c>
      <c r="N50" s="105">
        <v>-3</v>
      </c>
      <c r="O50" s="105">
        <v>15</v>
      </c>
      <c r="P50" s="105">
        <v>0</v>
      </c>
      <c r="Q50" s="105">
        <v>3</v>
      </c>
      <c r="R50" s="105">
        <v>-6</v>
      </c>
      <c r="S50" s="105">
        <v>0</v>
      </c>
      <c r="T50" s="105">
        <v>9</v>
      </c>
      <c r="U50" s="105">
        <v>15</v>
      </c>
      <c r="V50" s="105">
        <v>15</v>
      </c>
      <c r="W50" s="105">
        <v>21</v>
      </c>
      <c r="X50" s="105">
        <v>9</v>
      </c>
      <c r="Y50" s="105">
        <v>15</v>
      </c>
      <c r="Z50" s="21">
        <f t="shared" si="0"/>
        <v>72</v>
      </c>
      <c r="AA50" s="99">
        <f t="shared" si="2"/>
        <v>6.8827071981646115E-3</v>
      </c>
    </row>
    <row r="51" spans="1:27" ht="12.75" customHeight="1" x14ac:dyDescent="0.2">
      <c r="A51" s="22">
        <v>37106</v>
      </c>
      <c r="B51" s="105">
        <v>3</v>
      </c>
      <c r="C51" s="105">
        <v>12</v>
      </c>
      <c r="D51" s="105">
        <v>-6</v>
      </c>
      <c r="E51" s="105">
        <v>6</v>
      </c>
      <c r="F51" s="105">
        <v>3</v>
      </c>
      <c r="G51" s="105">
        <v>0</v>
      </c>
      <c r="H51" s="105">
        <v>3</v>
      </c>
      <c r="I51" s="105">
        <v>3</v>
      </c>
      <c r="J51" s="105">
        <v>-3</v>
      </c>
      <c r="K51" s="105">
        <v>-6</v>
      </c>
      <c r="L51" s="105">
        <v>-6</v>
      </c>
      <c r="M51" s="105">
        <v>-3</v>
      </c>
      <c r="N51" s="105">
        <v>-6</v>
      </c>
      <c r="O51" s="105">
        <v>3</v>
      </c>
      <c r="P51" s="105">
        <v>-3</v>
      </c>
      <c r="Q51" s="105">
        <v>9</v>
      </c>
      <c r="R51" s="105">
        <v>9</v>
      </c>
      <c r="S51" s="105">
        <v>0</v>
      </c>
      <c r="T51" s="105">
        <v>6</v>
      </c>
      <c r="U51" s="105">
        <v>24</v>
      </c>
      <c r="V51" s="105">
        <v>3</v>
      </c>
      <c r="W51" s="105">
        <v>15</v>
      </c>
      <c r="X51" s="105">
        <v>3</v>
      </c>
      <c r="Y51" s="105">
        <v>0</v>
      </c>
      <c r="Z51" s="21">
        <f t="shared" si="0"/>
        <v>69</v>
      </c>
      <c r="AA51" s="99">
        <f t="shared" si="2"/>
        <v>6.5959277315744197E-3</v>
      </c>
    </row>
    <row r="52" spans="1:27" ht="12.75" customHeight="1" x14ac:dyDescent="0.2">
      <c r="A52" s="22">
        <v>37107</v>
      </c>
      <c r="B52" s="105">
        <v>-3</v>
      </c>
      <c r="C52" s="105">
        <v>3</v>
      </c>
      <c r="D52" s="105">
        <v>3</v>
      </c>
      <c r="E52" s="105">
        <v>-3</v>
      </c>
      <c r="F52" s="105">
        <v>0</v>
      </c>
      <c r="G52" s="105">
        <v>3</v>
      </c>
      <c r="H52" s="105">
        <v>0</v>
      </c>
      <c r="I52" s="105">
        <v>15</v>
      </c>
      <c r="J52" s="105">
        <v>-3</v>
      </c>
      <c r="K52" s="105">
        <v>0</v>
      </c>
      <c r="L52" s="105">
        <v>0</v>
      </c>
      <c r="M52" s="105">
        <v>-6</v>
      </c>
      <c r="N52" s="105">
        <v>-9</v>
      </c>
      <c r="O52" s="105">
        <v>-3</v>
      </c>
      <c r="P52" s="105">
        <v>0</v>
      </c>
      <c r="Q52" s="105">
        <v>-9</v>
      </c>
      <c r="R52" s="105">
        <v>6</v>
      </c>
      <c r="S52" s="105">
        <v>6</v>
      </c>
      <c r="T52" s="105">
        <v>-9</v>
      </c>
      <c r="U52" s="105">
        <v>21</v>
      </c>
      <c r="V52" s="105">
        <v>3</v>
      </c>
      <c r="W52" s="105">
        <v>3</v>
      </c>
      <c r="X52" s="105">
        <v>0</v>
      </c>
      <c r="Y52" s="105">
        <v>-3</v>
      </c>
      <c r="Z52" s="21">
        <f t="shared" si="0"/>
        <v>15</v>
      </c>
      <c r="AA52" s="99">
        <f t="shared" si="2"/>
        <v>1.4338973329509608E-3</v>
      </c>
    </row>
    <row r="53" spans="1:27" ht="12.75" customHeight="1" x14ac:dyDescent="0.2">
      <c r="A53" s="22">
        <v>37108</v>
      </c>
      <c r="B53" s="105">
        <v>-12</v>
      </c>
      <c r="C53" s="105">
        <v>3</v>
      </c>
      <c r="D53" s="105">
        <v>3</v>
      </c>
      <c r="E53" s="105">
        <v>-9</v>
      </c>
      <c r="F53" s="105">
        <v>-9</v>
      </c>
      <c r="G53" s="105">
        <v>0</v>
      </c>
      <c r="H53" s="105">
        <v>0</v>
      </c>
      <c r="I53" s="105">
        <v>24</v>
      </c>
      <c r="J53" s="105">
        <v>9</v>
      </c>
      <c r="K53" s="105">
        <v>-6</v>
      </c>
      <c r="L53" s="105">
        <v>-6</v>
      </c>
      <c r="M53" s="105">
        <v>-9</v>
      </c>
      <c r="N53" s="105">
        <v>-6</v>
      </c>
      <c r="O53" s="105">
        <v>-3</v>
      </c>
      <c r="P53" s="105">
        <v>0</v>
      </c>
      <c r="Q53" s="105">
        <v>-3</v>
      </c>
      <c r="R53" s="105">
        <v>3</v>
      </c>
      <c r="S53" s="105">
        <v>18</v>
      </c>
      <c r="T53" s="105">
        <v>3</v>
      </c>
      <c r="U53" s="105">
        <v>0</v>
      </c>
      <c r="V53" s="105">
        <v>18</v>
      </c>
      <c r="W53" s="105">
        <v>51</v>
      </c>
      <c r="X53" s="105">
        <v>12</v>
      </c>
      <c r="Y53" s="105">
        <v>12</v>
      </c>
      <c r="Z53" s="21">
        <f t="shared" si="0"/>
        <v>93</v>
      </c>
      <c r="AA53" s="99">
        <f t="shared" si="2"/>
        <v>8.8901634642959571E-3</v>
      </c>
    </row>
    <row r="54" spans="1:27" ht="12.75" customHeight="1" x14ac:dyDescent="0.2">
      <c r="A54" s="22">
        <v>37109</v>
      </c>
      <c r="B54" s="105">
        <v>3</v>
      </c>
      <c r="C54" s="105">
        <v>15</v>
      </c>
      <c r="D54" s="105">
        <v>15</v>
      </c>
      <c r="E54" s="105">
        <v>21</v>
      </c>
      <c r="F54" s="105">
        <v>6</v>
      </c>
      <c r="G54" s="105">
        <v>6</v>
      </c>
      <c r="H54" s="105">
        <v>-3</v>
      </c>
      <c r="I54" s="105">
        <v>24</v>
      </c>
      <c r="J54" s="105">
        <v>9</v>
      </c>
      <c r="K54" s="105">
        <v>9</v>
      </c>
      <c r="L54" s="105">
        <v>9</v>
      </c>
      <c r="M54" s="105">
        <v>0</v>
      </c>
      <c r="N54" s="105">
        <v>0</v>
      </c>
      <c r="O54" s="105">
        <v>6</v>
      </c>
      <c r="P54" s="105">
        <v>27</v>
      </c>
      <c r="Q54" s="105">
        <v>0</v>
      </c>
      <c r="R54" s="105">
        <v>3</v>
      </c>
      <c r="S54" s="105">
        <v>3</v>
      </c>
      <c r="T54" s="105">
        <v>3</v>
      </c>
      <c r="U54" s="105">
        <v>3</v>
      </c>
      <c r="V54" s="105">
        <v>-6</v>
      </c>
      <c r="W54" s="105">
        <v>0</v>
      </c>
      <c r="X54" s="105">
        <v>6</v>
      </c>
      <c r="Y54" s="105">
        <v>3</v>
      </c>
      <c r="Z54" s="21">
        <f t="shared" si="0"/>
        <v>162</v>
      </c>
      <c r="AA54" s="99">
        <f t="shared" si="2"/>
        <v>1.5486091195870376E-2</v>
      </c>
    </row>
    <row r="55" spans="1:27" ht="12.75" customHeight="1" x14ac:dyDescent="0.2">
      <c r="A55" s="22">
        <v>37110</v>
      </c>
      <c r="B55" s="105">
        <v>-3</v>
      </c>
      <c r="C55" s="105">
        <v>6</v>
      </c>
      <c r="D55" s="105">
        <v>9</v>
      </c>
      <c r="E55" s="105">
        <v>3</v>
      </c>
      <c r="F55" s="105">
        <v>0</v>
      </c>
      <c r="G55" s="105">
        <v>6</v>
      </c>
      <c r="H55" s="105">
        <v>-6</v>
      </c>
      <c r="I55" s="105">
        <v>12</v>
      </c>
      <c r="J55" s="105">
        <v>-3</v>
      </c>
      <c r="K55" s="105">
        <v>3</v>
      </c>
      <c r="L55" s="105">
        <v>-3</v>
      </c>
      <c r="M55" s="105">
        <v>-9</v>
      </c>
      <c r="N55" s="105">
        <v>-6</v>
      </c>
      <c r="O55" s="105">
        <v>-6</v>
      </c>
      <c r="P55" s="105">
        <v>0</v>
      </c>
      <c r="Q55" s="105">
        <v>-3</v>
      </c>
      <c r="R55" s="105">
        <v>3</v>
      </c>
      <c r="S55" s="105">
        <v>0</v>
      </c>
      <c r="T55" s="105">
        <v>0</v>
      </c>
      <c r="U55" s="105">
        <v>6</v>
      </c>
      <c r="V55" s="105">
        <v>3</v>
      </c>
      <c r="W55" s="105">
        <v>0</v>
      </c>
      <c r="X55" s="105">
        <v>6</v>
      </c>
      <c r="Y55" s="105">
        <v>18</v>
      </c>
      <c r="Z55" s="21">
        <f t="shared" si="0"/>
        <v>36</v>
      </c>
      <c r="AA55" s="99">
        <f t="shared" si="2"/>
        <v>3.4413535990823058E-3</v>
      </c>
    </row>
    <row r="56" spans="1:27" ht="12.75" customHeight="1" x14ac:dyDescent="0.2">
      <c r="A56" s="22">
        <v>37111</v>
      </c>
      <c r="B56" s="105">
        <v>-18</v>
      </c>
      <c r="C56" s="105">
        <v>3</v>
      </c>
      <c r="D56" s="105">
        <v>0</v>
      </c>
      <c r="E56" s="105">
        <v>0</v>
      </c>
      <c r="F56" s="105">
        <v>0</v>
      </c>
      <c r="G56" s="105">
        <v>0</v>
      </c>
      <c r="H56" s="105">
        <v>0</v>
      </c>
      <c r="I56" s="105">
        <v>6</v>
      </c>
      <c r="J56" s="105">
        <v>-6</v>
      </c>
      <c r="K56" s="105">
        <v>-12</v>
      </c>
      <c r="L56" s="105">
        <v>3</v>
      </c>
      <c r="M56" s="105">
        <v>-9</v>
      </c>
      <c r="N56" s="105">
        <v>-3</v>
      </c>
      <c r="O56" s="105">
        <v>0</v>
      </c>
      <c r="P56" s="105">
        <v>-3</v>
      </c>
      <c r="Q56" s="105">
        <v>-3</v>
      </c>
      <c r="R56" s="105">
        <v>0</v>
      </c>
      <c r="S56" s="105">
        <v>3</v>
      </c>
      <c r="T56" s="105">
        <v>3</v>
      </c>
      <c r="U56" s="105">
        <v>3</v>
      </c>
      <c r="V56" s="105">
        <v>-3</v>
      </c>
      <c r="W56" s="105">
        <v>0</v>
      </c>
      <c r="X56" s="105">
        <v>6</v>
      </c>
      <c r="Y56" s="105">
        <v>9</v>
      </c>
      <c r="Z56" s="21">
        <f t="shared" si="0"/>
        <v>-21</v>
      </c>
      <c r="AA56" s="99">
        <f t="shared" si="2"/>
        <v>-2.0074562661313452E-3</v>
      </c>
    </row>
    <row r="57" spans="1:27" ht="12.75" customHeight="1" x14ac:dyDescent="0.2">
      <c r="A57" s="22">
        <v>37112</v>
      </c>
      <c r="B57" s="105">
        <v>-6</v>
      </c>
      <c r="C57" s="105">
        <v>-12</v>
      </c>
      <c r="D57" s="105">
        <v>6</v>
      </c>
      <c r="E57" s="105">
        <v>6</v>
      </c>
      <c r="F57" s="105">
        <v>-6</v>
      </c>
      <c r="G57" s="105">
        <v>0</v>
      </c>
      <c r="H57" s="105">
        <v>6</v>
      </c>
      <c r="I57" s="105">
        <v>9</v>
      </c>
      <c r="J57" s="105">
        <v>-18</v>
      </c>
      <c r="K57" s="105">
        <v>-3</v>
      </c>
      <c r="L57" s="105">
        <v>-6</v>
      </c>
      <c r="M57" s="105">
        <v>-6</v>
      </c>
      <c r="N57" s="105">
        <v>0</v>
      </c>
      <c r="O57" s="105">
        <v>3</v>
      </c>
      <c r="P57" s="105">
        <v>9</v>
      </c>
      <c r="Q57" s="105">
        <v>0</v>
      </c>
      <c r="R57" s="105">
        <v>6</v>
      </c>
      <c r="S57" s="105">
        <v>-3</v>
      </c>
      <c r="T57" s="105">
        <v>6</v>
      </c>
      <c r="U57" s="105">
        <v>3</v>
      </c>
      <c r="V57" s="105">
        <v>9</v>
      </c>
      <c r="W57" s="105">
        <v>-6</v>
      </c>
      <c r="X57" s="105">
        <v>-3</v>
      </c>
      <c r="Y57" s="105">
        <v>0</v>
      </c>
      <c r="Z57" s="21">
        <f t="shared" si="0"/>
        <v>-6</v>
      </c>
      <c r="AA57" s="99">
        <f t="shared" si="2"/>
        <v>-5.7355893318038426E-4</v>
      </c>
    </row>
    <row r="58" spans="1:27" ht="12.75" customHeight="1" x14ac:dyDescent="0.2">
      <c r="A58" s="22">
        <v>37113</v>
      </c>
      <c r="B58" s="105">
        <v>0</v>
      </c>
      <c r="C58" s="105">
        <v>-6</v>
      </c>
      <c r="D58" s="105">
        <v>-6</v>
      </c>
      <c r="E58" s="105">
        <v>-6</v>
      </c>
      <c r="F58" s="105">
        <v>9</v>
      </c>
      <c r="G58" s="105">
        <v>0</v>
      </c>
      <c r="H58" s="105">
        <v>0</v>
      </c>
      <c r="I58" s="105">
        <v>-3</v>
      </c>
      <c r="J58" s="105">
        <v>3</v>
      </c>
      <c r="K58" s="105">
        <v>-3</v>
      </c>
      <c r="L58" s="105">
        <v>0</v>
      </c>
      <c r="M58" s="105">
        <v>0</v>
      </c>
      <c r="N58" s="105">
        <v>12</v>
      </c>
      <c r="O58" s="105">
        <v>6</v>
      </c>
      <c r="P58" s="105">
        <v>6</v>
      </c>
      <c r="Q58" s="105">
        <v>15</v>
      </c>
      <c r="R58" s="105">
        <v>3</v>
      </c>
      <c r="S58" s="105">
        <v>3</v>
      </c>
      <c r="T58" s="105">
        <v>6</v>
      </c>
      <c r="U58" s="105">
        <v>18</v>
      </c>
      <c r="V58" s="105">
        <v>15</v>
      </c>
      <c r="W58" s="105">
        <v>6</v>
      </c>
      <c r="X58" s="105">
        <v>6</v>
      </c>
      <c r="Y58" s="105">
        <v>-3</v>
      </c>
      <c r="Z58" s="21">
        <f t="shared" si="0"/>
        <v>81</v>
      </c>
      <c r="AA58" s="99">
        <f t="shared" si="2"/>
        <v>7.743045597935188E-3</v>
      </c>
    </row>
    <row r="59" spans="1:27" ht="12.75" customHeight="1" x14ac:dyDescent="0.2">
      <c r="A59" s="22">
        <v>37114</v>
      </c>
      <c r="B59" s="105">
        <v>3</v>
      </c>
      <c r="C59" s="105">
        <v>9</v>
      </c>
      <c r="D59" s="105">
        <v>18</v>
      </c>
      <c r="E59" s="105">
        <v>0</v>
      </c>
      <c r="F59" s="105">
        <v>6</v>
      </c>
      <c r="G59" s="105">
        <v>9</v>
      </c>
      <c r="H59" s="105">
        <v>15</v>
      </c>
      <c r="I59" s="105">
        <v>33</v>
      </c>
      <c r="J59" s="105">
        <v>27</v>
      </c>
      <c r="K59" s="105">
        <v>15</v>
      </c>
      <c r="L59" s="105">
        <v>21</v>
      </c>
      <c r="M59" s="105">
        <v>3</v>
      </c>
      <c r="N59" s="105">
        <v>12</v>
      </c>
      <c r="O59" s="105">
        <v>15</v>
      </c>
      <c r="P59" s="105">
        <v>9</v>
      </c>
      <c r="Q59" s="105">
        <v>-3</v>
      </c>
      <c r="R59" s="105">
        <v>63</v>
      </c>
      <c r="S59" s="105">
        <v>30</v>
      </c>
      <c r="T59" s="105">
        <v>36</v>
      </c>
      <c r="U59" s="105">
        <v>27</v>
      </c>
      <c r="V59" s="105">
        <v>21</v>
      </c>
      <c r="W59" s="105">
        <v>18</v>
      </c>
      <c r="X59" s="105">
        <v>-9</v>
      </c>
      <c r="Y59" s="105">
        <v>9</v>
      </c>
      <c r="Z59" s="21">
        <f t="shared" si="0"/>
        <v>387</v>
      </c>
      <c r="AA59" s="99">
        <f t="shared" si="2"/>
        <v>3.6994551190134783E-2</v>
      </c>
    </row>
    <row r="60" spans="1:27" ht="12.75" customHeight="1" x14ac:dyDescent="0.2">
      <c r="A60" s="22">
        <v>37115</v>
      </c>
      <c r="B60" s="105">
        <v>-9</v>
      </c>
      <c r="C60" s="105">
        <v>-18</v>
      </c>
      <c r="D60" s="105">
        <v>-6</v>
      </c>
      <c r="E60" s="105">
        <v>6</v>
      </c>
      <c r="F60" s="105">
        <v>3</v>
      </c>
      <c r="G60" s="105">
        <v>-9</v>
      </c>
      <c r="H60" s="105">
        <v>0</v>
      </c>
      <c r="I60" s="105">
        <v>0</v>
      </c>
      <c r="J60" s="105">
        <v>0</v>
      </c>
      <c r="K60" s="105">
        <v>6</v>
      </c>
      <c r="L60" s="105">
        <v>6</v>
      </c>
      <c r="M60" s="105">
        <v>12</v>
      </c>
      <c r="N60" s="105">
        <v>15</v>
      </c>
      <c r="O60" s="105">
        <v>3</v>
      </c>
      <c r="P60" s="105">
        <v>0</v>
      </c>
      <c r="Q60" s="105">
        <v>21</v>
      </c>
      <c r="R60" s="105">
        <v>18</v>
      </c>
      <c r="S60" s="105">
        <v>27</v>
      </c>
      <c r="T60" s="105">
        <v>15</v>
      </c>
      <c r="U60" s="105">
        <v>18</v>
      </c>
      <c r="V60" s="105">
        <v>9</v>
      </c>
      <c r="W60" s="105">
        <v>0</v>
      </c>
      <c r="X60" s="105">
        <v>0</v>
      </c>
      <c r="Y60" s="105">
        <v>0</v>
      </c>
      <c r="Z60" s="21">
        <f t="shared" si="0"/>
        <v>117</v>
      </c>
      <c r="AA60" s="99">
        <f t="shared" si="2"/>
        <v>1.1184399197017494E-2</v>
      </c>
    </row>
    <row r="61" spans="1:27" ht="12.75" customHeight="1" x14ac:dyDescent="0.2">
      <c r="A61" s="22">
        <v>37116</v>
      </c>
      <c r="B61" s="105">
        <v>-12</v>
      </c>
      <c r="C61" s="105">
        <v>6</v>
      </c>
      <c r="D61" s="105">
        <v>18</v>
      </c>
      <c r="E61" s="105">
        <v>12</v>
      </c>
      <c r="F61" s="105">
        <v>24</v>
      </c>
      <c r="G61" s="105">
        <v>9</v>
      </c>
      <c r="H61" s="105">
        <v>3</v>
      </c>
      <c r="I61" s="105">
        <v>12</v>
      </c>
      <c r="J61" s="105">
        <v>6</v>
      </c>
      <c r="K61" s="105">
        <v>3</v>
      </c>
      <c r="L61" s="105">
        <v>0</v>
      </c>
      <c r="M61" s="105">
        <v>15</v>
      </c>
      <c r="N61" s="105">
        <v>3</v>
      </c>
      <c r="O61" s="105">
        <v>0</v>
      </c>
      <c r="P61" s="105">
        <v>0</v>
      </c>
      <c r="Q61" s="105">
        <v>9</v>
      </c>
      <c r="R61" s="105">
        <v>0</v>
      </c>
      <c r="S61" s="105">
        <v>27</v>
      </c>
      <c r="T61" s="105">
        <v>15</v>
      </c>
      <c r="U61" s="105">
        <v>6</v>
      </c>
      <c r="V61" s="105">
        <v>9</v>
      </c>
      <c r="W61" s="105">
        <v>6</v>
      </c>
      <c r="X61" s="105">
        <v>24</v>
      </c>
      <c r="Y61" s="105">
        <v>45</v>
      </c>
      <c r="Z61" s="21">
        <f t="shared" si="0"/>
        <v>240</v>
      </c>
      <c r="AA61" s="99">
        <f t="shared" si="2"/>
        <v>2.2942357327215373E-2</v>
      </c>
    </row>
    <row r="62" spans="1:27" ht="12.75" customHeight="1" x14ac:dyDescent="0.2">
      <c r="A62" s="22">
        <v>37117</v>
      </c>
      <c r="B62" s="105">
        <v>0</v>
      </c>
      <c r="C62" s="105">
        <v>12</v>
      </c>
      <c r="D62" s="105">
        <v>3</v>
      </c>
      <c r="E62" s="105">
        <v>9</v>
      </c>
      <c r="F62" s="105">
        <v>6</v>
      </c>
      <c r="G62" s="105">
        <v>-3</v>
      </c>
      <c r="H62" s="105">
        <v>-3</v>
      </c>
      <c r="I62" s="105">
        <v>27</v>
      </c>
      <c r="J62" s="105">
        <v>21</v>
      </c>
      <c r="K62" s="105">
        <v>21</v>
      </c>
      <c r="L62" s="105">
        <v>24</v>
      </c>
      <c r="M62" s="105">
        <v>12</v>
      </c>
      <c r="N62" s="105">
        <v>18</v>
      </c>
      <c r="O62" s="105">
        <v>33</v>
      </c>
      <c r="P62" s="105">
        <v>39</v>
      </c>
      <c r="Q62" s="105">
        <v>102</v>
      </c>
      <c r="R62" s="105">
        <v>96</v>
      </c>
      <c r="S62" s="105">
        <v>213</v>
      </c>
      <c r="T62" s="105">
        <v>201</v>
      </c>
      <c r="U62" s="105">
        <v>126</v>
      </c>
      <c r="V62" s="105">
        <v>48</v>
      </c>
      <c r="W62" s="105">
        <v>21</v>
      </c>
      <c r="X62" s="105">
        <v>12</v>
      </c>
      <c r="Y62" s="105">
        <v>12</v>
      </c>
      <c r="Z62" s="21">
        <f t="shared" si="0"/>
        <v>1050</v>
      </c>
      <c r="AA62" s="99">
        <f t="shared" si="2"/>
        <v>0.10037281330656725</v>
      </c>
    </row>
    <row r="63" spans="1:27" ht="12.75" customHeight="1" x14ac:dyDescent="0.2">
      <c r="A63" s="22">
        <v>37118</v>
      </c>
      <c r="B63" s="105">
        <v>6</v>
      </c>
      <c r="C63" s="105">
        <v>-3</v>
      </c>
      <c r="D63" s="105">
        <v>12</v>
      </c>
      <c r="E63" s="105">
        <v>9</v>
      </c>
      <c r="F63" s="105">
        <v>9</v>
      </c>
      <c r="G63" s="105">
        <v>9</v>
      </c>
      <c r="H63" s="105">
        <v>-3</v>
      </c>
      <c r="I63" s="105">
        <v>27</v>
      </c>
      <c r="J63" s="105">
        <v>3</v>
      </c>
      <c r="K63" s="105">
        <v>3</v>
      </c>
      <c r="L63" s="105">
        <v>-3</v>
      </c>
      <c r="M63" s="105">
        <v>18</v>
      </c>
      <c r="N63" s="105">
        <v>33</v>
      </c>
      <c r="O63" s="105">
        <v>24</v>
      </c>
      <c r="P63" s="105">
        <v>12</v>
      </c>
      <c r="Q63" s="105">
        <v>57</v>
      </c>
      <c r="R63" s="105">
        <v>99</v>
      </c>
      <c r="S63" s="105">
        <v>330</v>
      </c>
      <c r="T63" s="105">
        <v>423</v>
      </c>
      <c r="U63" s="105">
        <v>141</v>
      </c>
      <c r="V63" s="105">
        <v>102</v>
      </c>
      <c r="W63" s="105">
        <v>9</v>
      </c>
      <c r="X63" s="105">
        <v>39</v>
      </c>
      <c r="Y63" s="105">
        <v>-9</v>
      </c>
      <c r="Z63" s="21">
        <f t="shared" si="0"/>
        <v>1347</v>
      </c>
      <c r="AA63" s="99">
        <f t="shared" si="2"/>
        <v>0.12876398049899626</v>
      </c>
    </row>
    <row r="64" spans="1:27" ht="12.75" customHeight="1" x14ac:dyDescent="0.2">
      <c r="A64" s="22">
        <v>37119</v>
      </c>
      <c r="B64" s="105">
        <v>-105</v>
      </c>
      <c r="C64" s="105">
        <v>3</v>
      </c>
      <c r="D64" s="105">
        <v>-27</v>
      </c>
      <c r="E64" s="105">
        <v>-3</v>
      </c>
      <c r="F64" s="105">
        <v>-6</v>
      </c>
      <c r="G64" s="105">
        <v>3</v>
      </c>
      <c r="H64" s="105">
        <v>-6</v>
      </c>
      <c r="I64" s="105">
        <v>-9</v>
      </c>
      <c r="J64" s="105">
        <v>-12</v>
      </c>
      <c r="K64" s="105">
        <v>-36</v>
      </c>
      <c r="L64" s="105">
        <v>-21</v>
      </c>
      <c r="M64" s="105">
        <v>-15</v>
      </c>
      <c r="N64" s="105">
        <v>-6</v>
      </c>
      <c r="O64" s="105">
        <v>-15</v>
      </c>
      <c r="P64" s="105">
        <v>3</v>
      </c>
      <c r="Q64" s="105">
        <v>6</v>
      </c>
      <c r="R64" s="105">
        <v>18</v>
      </c>
      <c r="S64" s="105">
        <v>27</v>
      </c>
      <c r="T64" s="105">
        <v>21</v>
      </c>
      <c r="U64" s="105">
        <v>36</v>
      </c>
      <c r="V64" s="105">
        <v>93</v>
      </c>
      <c r="W64" s="105">
        <v>105</v>
      </c>
      <c r="X64" s="105">
        <v>42</v>
      </c>
      <c r="Y64" s="105">
        <v>9</v>
      </c>
      <c r="Z64" s="21">
        <f t="shared" si="0"/>
        <v>105</v>
      </c>
      <c r="AA64" s="99">
        <f t="shared" si="2"/>
        <v>1.0037281330656725E-2</v>
      </c>
    </row>
    <row r="65" spans="1:27" ht="12.75" customHeight="1" x14ac:dyDescent="0.2">
      <c r="A65" s="22">
        <v>37120</v>
      </c>
      <c r="B65" s="105">
        <v>-3</v>
      </c>
      <c r="C65" s="105">
        <v>-3</v>
      </c>
      <c r="D65" s="105">
        <v>9</v>
      </c>
      <c r="E65" s="105">
        <v>18</v>
      </c>
      <c r="F65" s="105">
        <v>9</v>
      </c>
      <c r="G65" s="105">
        <v>-3</v>
      </c>
      <c r="H65" s="105">
        <v>-9</v>
      </c>
      <c r="I65" s="105">
        <v>0</v>
      </c>
      <c r="J65" s="105">
        <v>-21</v>
      </c>
      <c r="K65" s="105">
        <v>-9</v>
      </c>
      <c r="L65" s="105">
        <v>-6</v>
      </c>
      <c r="M65" s="105">
        <v>6</v>
      </c>
      <c r="N65" s="105">
        <v>9</v>
      </c>
      <c r="O65" s="105">
        <v>9</v>
      </c>
      <c r="P65" s="105">
        <v>24</v>
      </c>
      <c r="Q65" s="105">
        <v>27</v>
      </c>
      <c r="R65" s="105">
        <v>15</v>
      </c>
      <c r="S65" s="105">
        <v>12</v>
      </c>
      <c r="T65" s="105">
        <v>18</v>
      </c>
      <c r="U65" s="105">
        <v>42</v>
      </c>
      <c r="V65" s="105">
        <v>45</v>
      </c>
      <c r="W65" s="105">
        <v>69</v>
      </c>
      <c r="X65" s="105">
        <v>69</v>
      </c>
      <c r="Y65" s="105">
        <v>18</v>
      </c>
      <c r="Z65" s="21">
        <f t="shared" si="0"/>
        <v>345</v>
      </c>
      <c r="AA65" s="99">
        <f t="shared" si="2"/>
        <v>3.2979638657872096E-2</v>
      </c>
    </row>
    <row r="66" spans="1:27" ht="12.75" customHeight="1" x14ac:dyDescent="0.2">
      <c r="A66" s="22">
        <v>37121</v>
      </c>
      <c r="B66" s="105">
        <v>3</v>
      </c>
      <c r="C66" s="105">
        <v>12</v>
      </c>
      <c r="D66" s="105">
        <v>9</v>
      </c>
      <c r="E66" s="105">
        <v>3</v>
      </c>
      <c r="F66" s="105">
        <v>9</v>
      </c>
      <c r="G66" s="105">
        <v>12</v>
      </c>
      <c r="H66" s="105">
        <v>3</v>
      </c>
      <c r="I66" s="105">
        <v>24</v>
      </c>
      <c r="J66" s="105">
        <v>18</v>
      </c>
      <c r="K66" s="105">
        <v>15</v>
      </c>
      <c r="L66" s="105">
        <v>21</v>
      </c>
      <c r="M66" s="105">
        <v>6</v>
      </c>
      <c r="N66" s="105">
        <v>21</v>
      </c>
      <c r="O66" s="105">
        <v>24</v>
      </c>
      <c r="P66" s="105">
        <v>45</v>
      </c>
      <c r="Q66" s="105">
        <v>24</v>
      </c>
      <c r="R66" s="105">
        <v>54</v>
      </c>
      <c r="S66" s="105">
        <v>33</v>
      </c>
      <c r="T66" s="105">
        <v>36</v>
      </c>
      <c r="U66" s="105">
        <v>114</v>
      </c>
      <c r="V66" s="105">
        <v>351</v>
      </c>
      <c r="W66" s="105">
        <v>183</v>
      </c>
      <c r="X66" s="105">
        <v>126</v>
      </c>
      <c r="Y66" s="105">
        <v>78</v>
      </c>
      <c r="Z66" s="21">
        <f t="shared" si="0"/>
        <v>1224</v>
      </c>
      <c r="AA66" s="99">
        <f t="shared" si="2"/>
        <v>0.1170060223687984</v>
      </c>
    </row>
    <row r="67" spans="1:27" ht="12.75" customHeight="1" x14ac:dyDescent="0.2">
      <c r="A67" s="22">
        <v>37122</v>
      </c>
      <c r="B67" s="105">
        <v>-3</v>
      </c>
      <c r="C67" s="105">
        <v>27</v>
      </c>
      <c r="D67" s="105">
        <v>-6</v>
      </c>
      <c r="E67" s="105">
        <v>12</v>
      </c>
      <c r="F67" s="105">
        <v>0</v>
      </c>
      <c r="G67" s="105">
        <v>3</v>
      </c>
      <c r="H67" s="105">
        <v>0</v>
      </c>
      <c r="I67" s="105">
        <v>-9</v>
      </c>
      <c r="J67" s="105">
        <v>-15</v>
      </c>
      <c r="K67" s="105">
        <v>-6</v>
      </c>
      <c r="L67" s="105">
        <v>-9</v>
      </c>
      <c r="M67" s="105">
        <v>24</v>
      </c>
      <c r="N67" s="105">
        <v>6</v>
      </c>
      <c r="O67" s="105">
        <v>-3</v>
      </c>
      <c r="P67" s="105">
        <v>-6</v>
      </c>
      <c r="Q67" s="105">
        <v>0</v>
      </c>
      <c r="R67" s="105">
        <v>9</v>
      </c>
      <c r="S67" s="105">
        <v>6</v>
      </c>
      <c r="T67" s="105">
        <v>24</v>
      </c>
      <c r="U67" s="105">
        <v>21</v>
      </c>
      <c r="V67" s="105">
        <v>21</v>
      </c>
      <c r="W67" s="105">
        <v>27</v>
      </c>
      <c r="X67" s="105">
        <v>69</v>
      </c>
      <c r="Y67" s="105">
        <v>51</v>
      </c>
      <c r="Z67" s="21">
        <f t="shared" si="0"/>
        <v>243</v>
      </c>
      <c r="AA67" s="99">
        <f t="shared" si="2"/>
        <v>2.3229136793805564E-2</v>
      </c>
    </row>
    <row r="68" spans="1:27" ht="12.75" customHeight="1" x14ac:dyDescent="0.2">
      <c r="A68" s="22">
        <v>37123</v>
      </c>
      <c r="B68" s="105">
        <v>6</v>
      </c>
      <c r="C68" s="105">
        <v>0</v>
      </c>
      <c r="D68" s="105">
        <v>-12</v>
      </c>
      <c r="E68" s="105">
        <v>-3</v>
      </c>
      <c r="F68" s="105">
        <v>-6</v>
      </c>
      <c r="G68" s="105">
        <v>-3</v>
      </c>
      <c r="H68" s="105">
        <v>0</v>
      </c>
      <c r="I68" s="105">
        <v>-6</v>
      </c>
      <c r="J68" s="105">
        <v>3</v>
      </c>
      <c r="K68" s="105">
        <v>-3</v>
      </c>
      <c r="L68" s="105">
        <v>3</v>
      </c>
      <c r="M68" s="105">
        <v>12</v>
      </c>
      <c r="N68" s="105">
        <v>9</v>
      </c>
      <c r="O68" s="105">
        <v>3</v>
      </c>
      <c r="P68" s="105">
        <v>0</v>
      </c>
      <c r="Q68" s="105">
        <v>6</v>
      </c>
      <c r="R68" s="105">
        <v>6</v>
      </c>
      <c r="S68" s="105">
        <v>0</v>
      </c>
      <c r="T68" s="105">
        <v>3</v>
      </c>
      <c r="U68" s="105">
        <v>0</v>
      </c>
      <c r="V68" s="105">
        <v>3</v>
      </c>
      <c r="W68" s="105">
        <v>-3</v>
      </c>
      <c r="X68" s="105">
        <v>27</v>
      </c>
      <c r="Y68" s="105">
        <v>6</v>
      </c>
      <c r="Z68" s="21">
        <f t="shared" si="0"/>
        <v>51</v>
      </c>
      <c r="AA68" s="99">
        <f t="shared" si="2"/>
        <v>4.8752509320332668E-3</v>
      </c>
    </row>
    <row r="69" spans="1:27" ht="12.75" customHeight="1" x14ac:dyDescent="0.2">
      <c r="A69" s="22">
        <v>37124</v>
      </c>
      <c r="B69" s="105">
        <v>0</v>
      </c>
      <c r="C69" s="105">
        <v>6</v>
      </c>
      <c r="D69" s="105">
        <v>0</v>
      </c>
      <c r="E69" s="105">
        <v>0</v>
      </c>
      <c r="F69" s="105">
        <v>3</v>
      </c>
      <c r="G69" s="105">
        <v>-9</v>
      </c>
      <c r="H69" s="105">
        <v>-6</v>
      </c>
      <c r="I69" s="105">
        <v>-6</v>
      </c>
      <c r="J69" s="105">
        <v>-9</v>
      </c>
      <c r="K69" s="105">
        <v>6</v>
      </c>
      <c r="L69" s="105">
        <v>3</v>
      </c>
      <c r="M69" s="105">
        <v>-3</v>
      </c>
      <c r="N69" s="105">
        <v>0</v>
      </c>
      <c r="O69" s="105">
        <v>0</v>
      </c>
      <c r="P69" s="105">
        <v>15</v>
      </c>
      <c r="Q69" s="105">
        <v>3</v>
      </c>
      <c r="R69" s="105">
        <v>0</v>
      </c>
      <c r="S69" s="105">
        <v>6</v>
      </c>
      <c r="T69" s="105">
        <v>3</v>
      </c>
      <c r="U69" s="105">
        <v>6</v>
      </c>
      <c r="V69" s="105">
        <v>12</v>
      </c>
      <c r="W69" s="105">
        <v>15</v>
      </c>
      <c r="X69" s="105">
        <v>6</v>
      </c>
      <c r="Y69" s="105">
        <v>18</v>
      </c>
      <c r="Z69" s="21">
        <f t="shared" si="0"/>
        <v>69</v>
      </c>
      <c r="AA69" s="99">
        <f t="shared" si="2"/>
        <v>6.5959277315744197E-3</v>
      </c>
    </row>
    <row r="70" spans="1:27" ht="12.75" customHeight="1" x14ac:dyDescent="0.2">
      <c r="A70" s="22">
        <v>37125</v>
      </c>
      <c r="B70" s="105">
        <v>99</v>
      </c>
      <c r="C70" s="105">
        <v>81</v>
      </c>
      <c r="D70" s="105">
        <v>84</v>
      </c>
      <c r="E70" s="105">
        <v>12</v>
      </c>
      <c r="F70" s="105">
        <v>9</v>
      </c>
      <c r="G70" s="105">
        <v>6</v>
      </c>
      <c r="H70" s="105">
        <v>12</v>
      </c>
      <c r="I70" s="105">
        <v>81</v>
      </c>
      <c r="J70" s="105">
        <v>24</v>
      </c>
      <c r="K70" s="105">
        <v>54</v>
      </c>
      <c r="L70" s="105">
        <v>9</v>
      </c>
      <c r="M70" s="105">
        <v>9</v>
      </c>
      <c r="N70" s="105">
        <v>24</v>
      </c>
      <c r="O70" s="105">
        <v>12</v>
      </c>
      <c r="P70" s="105">
        <v>21</v>
      </c>
      <c r="Q70" s="105">
        <v>33</v>
      </c>
      <c r="R70" s="105">
        <v>0</v>
      </c>
      <c r="S70" s="105">
        <v>12</v>
      </c>
      <c r="T70" s="105">
        <v>69</v>
      </c>
      <c r="U70" s="105">
        <v>9</v>
      </c>
      <c r="V70" s="105">
        <v>33</v>
      </c>
      <c r="W70" s="105">
        <v>6</v>
      </c>
      <c r="X70" s="105">
        <v>6</v>
      </c>
      <c r="Y70" s="105">
        <v>-39</v>
      </c>
      <c r="Z70" s="21">
        <f t="shared" si="0"/>
        <v>666</v>
      </c>
      <c r="AA70" s="99">
        <f t="shared" si="2"/>
        <v>6.366504158302265E-2</v>
      </c>
    </row>
    <row r="71" spans="1:27" ht="12.75" customHeight="1" x14ac:dyDescent="0.2">
      <c r="A71" s="22">
        <v>37126</v>
      </c>
      <c r="B71" s="105">
        <v>42</v>
      </c>
      <c r="C71" s="105">
        <v>78</v>
      </c>
      <c r="D71" s="105">
        <v>39</v>
      </c>
      <c r="E71" s="105">
        <v>6</v>
      </c>
      <c r="F71" s="105">
        <v>3</v>
      </c>
      <c r="G71" s="105">
        <v>0</v>
      </c>
      <c r="H71" s="105">
        <v>21</v>
      </c>
      <c r="I71" s="105">
        <v>9</v>
      </c>
      <c r="J71" s="105">
        <v>15</v>
      </c>
      <c r="K71" s="105">
        <v>33</v>
      </c>
      <c r="L71" s="105">
        <v>21</v>
      </c>
      <c r="M71" s="105">
        <v>9</v>
      </c>
      <c r="N71" s="105">
        <v>24</v>
      </c>
      <c r="O71" s="105">
        <v>24</v>
      </c>
      <c r="P71" s="105">
        <v>15</v>
      </c>
      <c r="Q71" s="105">
        <v>18</v>
      </c>
      <c r="R71" s="105">
        <v>15</v>
      </c>
      <c r="S71" s="105">
        <v>36</v>
      </c>
      <c r="T71" s="105">
        <v>18</v>
      </c>
      <c r="U71" s="105">
        <v>36</v>
      </c>
      <c r="V71" s="105">
        <v>66</v>
      </c>
      <c r="W71" s="105">
        <v>9</v>
      </c>
      <c r="X71" s="105">
        <v>51</v>
      </c>
      <c r="Y71" s="105">
        <v>141</v>
      </c>
      <c r="Z71" s="21">
        <f t="shared" si="0"/>
        <v>729</v>
      </c>
      <c r="AA71" s="99">
        <f t="shared" si="2"/>
        <v>6.9687410381416695E-2</v>
      </c>
    </row>
    <row r="72" spans="1:27" ht="12.75" customHeight="1" x14ac:dyDescent="0.2">
      <c r="A72" s="22">
        <v>37127</v>
      </c>
      <c r="B72" s="105">
        <v>105</v>
      </c>
      <c r="C72" s="105">
        <v>66</v>
      </c>
      <c r="D72" s="105">
        <v>75</v>
      </c>
      <c r="E72" s="105">
        <v>48</v>
      </c>
      <c r="F72" s="105">
        <v>24</v>
      </c>
      <c r="G72" s="105">
        <v>18</v>
      </c>
      <c r="H72" s="105">
        <v>-6</v>
      </c>
      <c r="I72" s="105">
        <v>-15</v>
      </c>
      <c r="J72" s="105">
        <v>27</v>
      </c>
      <c r="K72" s="105">
        <v>-3</v>
      </c>
      <c r="L72" s="105">
        <v>-6</v>
      </c>
      <c r="M72" s="105">
        <v>6</v>
      </c>
      <c r="N72" s="105">
        <v>0</v>
      </c>
      <c r="O72" s="105">
        <v>6</v>
      </c>
      <c r="P72" s="105">
        <v>15</v>
      </c>
      <c r="Q72" s="105">
        <v>0</v>
      </c>
      <c r="R72" s="105">
        <v>51</v>
      </c>
      <c r="S72" s="105">
        <v>9</v>
      </c>
      <c r="T72" s="105">
        <v>9</v>
      </c>
      <c r="U72" s="105">
        <v>3</v>
      </c>
      <c r="V72" s="105">
        <v>0</v>
      </c>
      <c r="W72" s="105">
        <v>27</v>
      </c>
      <c r="X72" s="105">
        <v>-6</v>
      </c>
      <c r="Y72" s="105">
        <v>9</v>
      </c>
      <c r="Z72" s="21">
        <f t="shared" si="0"/>
        <v>462</v>
      </c>
      <c r="AA72" s="99">
        <f t="shared" si="2"/>
        <v>4.4164037854889593E-2</v>
      </c>
    </row>
    <row r="73" spans="1:27" ht="12.75" customHeight="1" x14ac:dyDescent="0.2">
      <c r="A73" s="22">
        <v>37128</v>
      </c>
      <c r="B73" s="105">
        <v>15</v>
      </c>
      <c r="C73" s="105">
        <v>15</v>
      </c>
      <c r="D73" s="105">
        <v>27</v>
      </c>
      <c r="E73" s="105">
        <v>21</v>
      </c>
      <c r="F73" s="105">
        <v>12</v>
      </c>
      <c r="G73" s="105">
        <v>6</v>
      </c>
      <c r="H73" s="105">
        <v>3</v>
      </c>
      <c r="I73" s="105">
        <v>-30</v>
      </c>
      <c r="J73" s="105">
        <v>0</v>
      </c>
      <c r="K73" s="105">
        <v>12</v>
      </c>
      <c r="L73" s="105">
        <v>0</v>
      </c>
      <c r="M73" s="105">
        <v>27</v>
      </c>
      <c r="N73" s="105">
        <v>0</v>
      </c>
      <c r="O73" s="105">
        <v>21</v>
      </c>
      <c r="P73" s="105">
        <v>0</v>
      </c>
      <c r="Q73" s="105">
        <v>3</v>
      </c>
      <c r="R73" s="105">
        <v>0</v>
      </c>
      <c r="S73" s="105">
        <v>0</v>
      </c>
      <c r="T73" s="105">
        <v>0</v>
      </c>
      <c r="U73" s="105">
        <v>0</v>
      </c>
      <c r="V73" s="105">
        <v>0</v>
      </c>
      <c r="W73" s="105">
        <v>3</v>
      </c>
      <c r="X73" s="105">
        <v>-6</v>
      </c>
      <c r="Y73" s="105">
        <v>18</v>
      </c>
      <c r="Z73" s="21">
        <f t="shared" ref="Z73:Z86" si="3">SUM(B73:Y73)</f>
        <v>147</v>
      </c>
      <c r="AA73" s="99">
        <f t="shared" si="2"/>
        <v>1.4052193862919416E-2</v>
      </c>
    </row>
    <row r="74" spans="1:27" ht="12.75" customHeight="1" x14ac:dyDescent="0.2">
      <c r="A74" s="22">
        <v>37129</v>
      </c>
      <c r="B74" s="105">
        <v>-39</v>
      </c>
      <c r="C74" s="105">
        <v>3</v>
      </c>
      <c r="D74" s="105">
        <v>15</v>
      </c>
      <c r="E74" s="105">
        <v>-18</v>
      </c>
      <c r="F74" s="105">
        <v>-3</v>
      </c>
      <c r="G74" s="105">
        <v>3</v>
      </c>
      <c r="H74" s="105">
        <v>-12</v>
      </c>
      <c r="I74" s="105">
        <v>6</v>
      </c>
      <c r="J74" s="105">
        <v>-6</v>
      </c>
      <c r="K74" s="105">
        <v>0</v>
      </c>
      <c r="L74" s="105">
        <v>0</v>
      </c>
      <c r="M74" s="105">
        <v>-3</v>
      </c>
      <c r="N74" s="105">
        <v>0</v>
      </c>
      <c r="O74" s="105">
        <v>0</v>
      </c>
      <c r="P74" s="105">
        <v>0</v>
      </c>
      <c r="Q74" s="105">
        <v>0</v>
      </c>
      <c r="R74" s="105">
        <v>0</v>
      </c>
      <c r="S74" s="105">
        <v>27</v>
      </c>
      <c r="T74" s="105">
        <v>0</v>
      </c>
      <c r="U74" s="105">
        <v>6</v>
      </c>
      <c r="V74" s="105">
        <v>3</v>
      </c>
      <c r="W74" s="105">
        <v>0</v>
      </c>
      <c r="X74" s="105">
        <v>0</v>
      </c>
      <c r="Y74" s="105">
        <v>-21</v>
      </c>
      <c r="Z74" s="21">
        <f t="shared" si="3"/>
        <v>-39</v>
      </c>
      <c r="AA74" s="99">
        <f t="shared" ref="AA74:AA86" si="4">Z74/Z$91</f>
        <v>-3.728133065672498E-3</v>
      </c>
    </row>
    <row r="75" spans="1:27" ht="12.75" customHeight="1" x14ac:dyDescent="0.2">
      <c r="A75" s="22">
        <v>37130</v>
      </c>
      <c r="B75" s="105">
        <v>0</v>
      </c>
      <c r="C75" s="105">
        <v>3</v>
      </c>
      <c r="D75" s="105">
        <v>3</v>
      </c>
      <c r="E75" s="105">
        <v>3</v>
      </c>
      <c r="F75" s="105">
        <v>-3</v>
      </c>
      <c r="G75" s="105">
        <v>0</v>
      </c>
      <c r="H75" s="105">
        <v>0</v>
      </c>
      <c r="I75" s="105">
        <v>-12</v>
      </c>
      <c r="J75" s="105">
        <v>-9</v>
      </c>
      <c r="K75" s="105">
        <v>0</v>
      </c>
      <c r="L75" s="105">
        <v>0</v>
      </c>
      <c r="M75" s="105">
        <v>0</v>
      </c>
      <c r="N75" s="105">
        <v>3</v>
      </c>
      <c r="O75" s="105">
        <v>0</v>
      </c>
      <c r="P75" s="105">
        <v>6</v>
      </c>
      <c r="Q75" s="105">
        <v>0</v>
      </c>
      <c r="R75" s="105">
        <v>9</v>
      </c>
      <c r="S75" s="105">
        <v>0</v>
      </c>
      <c r="T75" s="105">
        <v>0</v>
      </c>
      <c r="U75" s="105">
        <v>15</v>
      </c>
      <c r="V75" s="105">
        <v>0</v>
      </c>
      <c r="W75" s="105">
        <v>3</v>
      </c>
      <c r="X75" s="105">
        <v>6</v>
      </c>
      <c r="Y75" s="105">
        <v>-12</v>
      </c>
      <c r="Z75" s="21">
        <f t="shared" si="3"/>
        <v>15</v>
      </c>
      <c r="AA75" s="99">
        <f t="shared" si="4"/>
        <v>1.4338973329509608E-3</v>
      </c>
    </row>
    <row r="76" spans="1:27" ht="12.75" customHeight="1" x14ac:dyDescent="0.2">
      <c r="A76" s="22">
        <v>37131</v>
      </c>
      <c r="B76" s="105">
        <v>21</v>
      </c>
      <c r="C76" s="105">
        <v>6</v>
      </c>
      <c r="D76" s="105">
        <v>18</v>
      </c>
      <c r="E76" s="105">
        <v>6</v>
      </c>
      <c r="F76" s="105">
        <v>0</v>
      </c>
      <c r="G76" s="105">
        <v>3</v>
      </c>
      <c r="H76" s="105">
        <v>-3</v>
      </c>
      <c r="I76" s="105">
        <v>-6</v>
      </c>
      <c r="J76" s="105">
        <v>3</v>
      </c>
      <c r="K76" s="105">
        <v>0</v>
      </c>
      <c r="L76" s="105">
        <v>0</v>
      </c>
      <c r="M76" s="105">
        <v>3</v>
      </c>
      <c r="N76" s="105">
        <v>0</v>
      </c>
      <c r="O76" s="105">
        <v>3</v>
      </c>
      <c r="P76" s="105">
        <v>24</v>
      </c>
      <c r="Q76" s="105">
        <v>51</v>
      </c>
      <c r="R76" s="105">
        <v>12</v>
      </c>
      <c r="S76" s="105">
        <v>87</v>
      </c>
      <c r="T76" s="105">
        <v>66</v>
      </c>
      <c r="U76" s="105">
        <v>57</v>
      </c>
      <c r="V76" s="105">
        <v>6</v>
      </c>
      <c r="W76" s="105">
        <v>93</v>
      </c>
      <c r="X76" s="105">
        <v>9</v>
      </c>
      <c r="Y76" s="105">
        <v>27</v>
      </c>
      <c r="Z76" s="21">
        <f t="shared" si="3"/>
        <v>486</v>
      </c>
      <c r="AA76" s="99">
        <f t="shared" si="4"/>
        <v>4.6458273587611128E-2</v>
      </c>
    </row>
    <row r="77" spans="1:27" ht="12.75" customHeight="1" x14ac:dyDescent="0.2">
      <c r="A77" s="22">
        <v>38593</v>
      </c>
      <c r="B77" s="105">
        <v>9</v>
      </c>
      <c r="C77" s="105">
        <v>30</v>
      </c>
      <c r="D77" s="105">
        <v>3</v>
      </c>
      <c r="E77" s="105">
        <v>12</v>
      </c>
      <c r="F77" s="105">
        <v>-15</v>
      </c>
      <c r="G77" s="105">
        <v>0</v>
      </c>
      <c r="H77" s="105">
        <v>0</v>
      </c>
      <c r="I77" s="105">
        <v>-42</v>
      </c>
      <c r="J77" s="105">
        <v>3</v>
      </c>
      <c r="K77" s="105">
        <v>-12</v>
      </c>
      <c r="L77" s="105">
        <v>9</v>
      </c>
      <c r="M77" s="105">
        <v>0</v>
      </c>
      <c r="N77" s="105">
        <v>0</v>
      </c>
      <c r="O77" s="105">
        <v>0</v>
      </c>
      <c r="P77" s="105">
        <v>6</v>
      </c>
      <c r="Q77" s="105">
        <v>33</v>
      </c>
      <c r="R77" s="105">
        <v>30</v>
      </c>
      <c r="S77" s="105">
        <v>87</v>
      </c>
      <c r="T77" s="105">
        <v>84</v>
      </c>
      <c r="U77" s="105">
        <v>69</v>
      </c>
      <c r="V77" s="105">
        <v>99</v>
      </c>
      <c r="W77" s="105">
        <v>63</v>
      </c>
      <c r="X77" s="105">
        <v>12</v>
      </c>
      <c r="Y77" s="105">
        <v>-3</v>
      </c>
      <c r="Z77" s="21">
        <f t="shared" si="3"/>
        <v>477</v>
      </c>
      <c r="AA77" s="99">
        <f t="shared" si="4"/>
        <v>4.5597935187840548E-2</v>
      </c>
    </row>
    <row r="78" spans="1:27" ht="12.75" customHeight="1" x14ac:dyDescent="0.2">
      <c r="A78" s="22">
        <v>37133</v>
      </c>
      <c r="B78" s="105">
        <v>0</v>
      </c>
      <c r="C78" s="105">
        <v>-3</v>
      </c>
      <c r="D78" s="105">
        <v>3</v>
      </c>
      <c r="E78" s="105">
        <v>-3</v>
      </c>
      <c r="F78" s="105">
        <v>3</v>
      </c>
      <c r="G78" s="105">
        <v>6</v>
      </c>
      <c r="H78" s="105">
        <v>0</v>
      </c>
      <c r="I78" s="105">
        <v>-3</v>
      </c>
      <c r="J78" s="105">
        <v>0</v>
      </c>
      <c r="K78" s="105">
        <v>9</v>
      </c>
      <c r="L78" s="105">
        <v>0</v>
      </c>
      <c r="M78" s="105">
        <v>0</v>
      </c>
      <c r="N78" s="105">
        <v>3</v>
      </c>
      <c r="O78" s="105">
        <v>0</v>
      </c>
      <c r="P78" s="105">
        <v>0</v>
      </c>
      <c r="Q78" s="105">
        <v>-3</v>
      </c>
      <c r="R78" s="105">
        <v>0</v>
      </c>
      <c r="S78" s="105">
        <v>39</v>
      </c>
      <c r="T78" s="105">
        <v>69</v>
      </c>
      <c r="U78" s="105">
        <v>81</v>
      </c>
      <c r="V78" s="105">
        <v>24</v>
      </c>
      <c r="W78" s="105">
        <v>12</v>
      </c>
      <c r="X78" s="105">
        <v>21</v>
      </c>
      <c r="Y78" s="105">
        <v>3</v>
      </c>
      <c r="Z78" s="21">
        <f t="shared" si="3"/>
        <v>261</v>
      </c>
      <c r="AA78" s="99">
        <f t="shared" si="4"/>
        <v>2.4949813593346717E-2</v>
      </c>
    </row>
    <row r="79" spans="1:27" ht="12.75" customHeight="1" x14ac:dyDescent="0.2">
      <c r="A79" s="22">
        <v>37134</v>
      </c>
      <c r="B79" s="105">
        <v>6</v>
      </c>
      <c r="C79" s="105">
        <v>0</v>
      </c>
      <c r="D79" s="105">
        <v>0</v>
      </c>
      <c r="E79" s="105">
        <v>6</v>
      </c>
      <c r="F79" s="105">
        <v>-9</v>
      </c>
      <c r="G79" s="105">
        <v>0</v>
      </c>
      <c r="H79" s="105">
        <v>0</v>
      </c>
      <c r="I79" s="105">
        <v>0</v>
      </c>
      <c r="J79" s="105">
        <v>-9</v>
      </c>
      <c r="K79" s="105">
        <v>0</v>
      </c>
      <c r="L79" s="105">
        <v>0</v>
      </c>
      <c r="M79" s="105">
        <v>0</v>
      </c>
      <c r="N79" s="105">
        <v>-3</v>
      </c>
      <c r="O79" s="105">
        <v>0</v>
      </c>
      <c r="P79" s="105">
        <v>3</v>
      </c>
      <c r="Q79" s="105">
        <v>12</v>
      </c>
      <c r="R79" s="105">
        <v>3</v>
      </c>
      <c r="S79" s="105">
        <v>6</v>
      </c>
      <c r="T79" s="105">
        <v>0</v>
      </c>
      <c r="U79" s="105">
        <v>42</v>
      </c>
      <c r="V79" s="105">
        <v>132</v>
      </c>
      <c r="W79" s="105">
        <v>54</v>
      </c>
      <c r="X79" s="105">
        <v>57</v>
      </c>
      <c r="Y79" s="105">
        <v>30</v>
      </c>
      <c r="Z79" s="21">
        <f t="shared" si="3"/>
        <v>330</v>
      </c>
      <c r="AA79" s="99">
        <f t="shared" si="4"/>
        <v>3.1545741324921134E-2</v>
      </c>
    </row>
    <row r="80" spans="1:27" ht="12.75" customHeight="1" x14ac:dyDescent="0.2">
      <c r="A80" s="22">
        <v>37135</v>
      </c>
      <c r="B80" s="105">
        <v>72</v>
      </c>
      <c r="C80" s="105">
        <v>69</v>
      </c>
      <c r="D80" s="105">
        <v>66</v>
      </c>
      <c r="E80" s="105">
        <v>30</v>
      </c>
      <c r="F80" s="105">
        <v>30</v>
      </c>
      <c r="G80" s="105">
        <v>9</v>
      </c>
      <c r="H80" s="105">
        <v>0</v>
      </c>
      <c r="I80" s="105">
        <v>-27</v>
      </c>
      <c r="J80" s="105">
        <v>-6</v>
      </c>
      <c r="K80" s="105">
        <v>6</v>
      </c>
      <c r="L80" s="105">
        <v>6</v>
      </c>
      <c r="M80" s="105">
        <v>0</v>
      </c>
      <c r="N80" s="105">
        <v>0</v>
      </c>
      <c r="O80" s="105">
        <v>6</v>
      </c>
      <c r="P80" s="105">
        <v>0</v>
      </c>
      <c r="Q80" s="105">
        <v>3</v>
      </c>
      <c r="R80" s="105">
        <v>0</v>
      </c>
      <c r="S80" s="105">
        <v>0</v>
      </c>
      <c r="T80" s="105">
        <v>3</v>
      </c>
      <c r="U80" s="105">
        <v>27</v>
      </c>
      <c r="V80" s="105">
        <v>0</v>
      </c>
      <c r="W80" s="105">
        <v>0</v>
      </c>
      <c r="X80" s="105">
        <v>-3</v>
      </c>
      <c r="Y80" s="105">
        <v>39</v>
      </c>
      <c r="Z80" s="21">
        <f t="shared" si="3"/>
        <v>330</v>
      </c>
      <c r="AA80" s="99">
        <f t="shared" si="4"/>
        <v>3.1545741324921134E-2</v>
      </c>
    </row>
    <row r="81" spans="1:27" ht="12.75" customHeight="1" x14ac:dyDescent="0.2">
      <c r="A81" s="22">
        <v>37136</v>
      </c>
      <c r="B81" s="105">
        <v>9</v>
      </c>
      <c r="C81" s="105">
        <v>-15</v>
      </c>
      <c r="D81" s="105">
        <v>12</v>
      </c>
      <c r="E81" s="105">
        <v>12</v>
      </c>
      <c r="F81" s="105">
        <v>21</v>
      </c>
      <c r="G81" s="105">
        <v>3</v>
      </c>
      <c r="H81" s="105">
        <v>-6</v>
      </c>
      <c r="I81" s="105">
        <v>-15</v>
      </c>
      <c r="J81" s="105">
        <v>-15</v>
      </c>
      <c r="K81" s="105">
        <v>3</v>
      </c>
      <c r="L81" s="105">
        <v>0</v>
      </c>
      <c r="M81" s="105">
        <v>6</v>
      </c>
      <c r="N81" s="105">
        <v>0</v>
      </c>
      <c r="O81" s="105">
        <v>0</v>
      </c>
      <c r="P81" s="105">
        <v>0</v>
      </c>
      <c r="Q81" s="105">
        <v>0</v>
      </c>
      <c r="R81" s="134">
        <v>0</v>
      </c>
      <c r="S81" s="105">
        <v>9</v>
      </c>
      <c r="T81" s="105">
        <v>0</v>
      </c>
      <c r="U81" s="105">
        <v>12</v>
      </c>
      <c r="V81" s="105">
        <v>0</v>
      </c>
      <c r="W81" s="105">
        <v>3</v>
      </c>
      <c r="X81" s="105">
        <v>18</v>
      </c>
      <c r="Y81" s="105">
        <v>-3</v>
      </c>
      <c r="Z81" s="21">
        <f t="shared" si="3"/>
        <v>54</v>
      </c>
      <c r="AA81" s="99">
        <f t="shared" si="4"/>
        <v>5.1620303986234586E-3</v>
      </c>
    </row>
    <row r="82" spans="1:27" ht="12.75" customHeight="1" x14ac:dyDescent="0.2">
      <c r="A82" s="22">
        <v>37137</v>
      </c>
      <c r="B82" s="105">
        <v>27</v>
      </c>
      <c r="C82" s="105">
        <v>24</v>
      </c>
      <c r="D82" s="105">
        <v>24</v>
      </c>
      <c r="E82" s="105">
        <v>3</v>
      </c>
      <c r="F82" s="105">
        <v>3</v>
      </c>
      <c r="G82" s="105">
        <v>6</v>
      </c>
      <c r="H82" s="105">
        <v>3</v>
      </c>
      <c r="I82" s="105">
        <v>0</v>
      </c>
      <c r="J82" s="105">
        <v>-3</v>
      </c>
      <c r="K82" s="105">
        <v>0</v>
      </c>
      <c r="L82" s="105">
        <v>3</v>
      </c>
      <c r="M82" s="105">
        <v>3</v>
      </c>
      <c r="N82" s="105">
        <v>0</v>
      </c>
      <c r="O82" s="105">
        <v>0</v>
      </c>
      <c r="P82" s="105">
        <v>0</v>
      </c>
      <c r="Q82" s="105">
        <v>-3</v>
      </c>
      <c r="R82" s="105">
        <v>0</v>
      </c>
      <c r="S82" s="105">
        <v>0</v>
      </c>
      <c r="T82" s="105">
        <v>0</v>
      </c>
      <c r="U82" s="105">
        <v>0</v>
      </c>
      <c r="V82" s="105">
        <v>0</v>
      </c>
      <c r="W82" s="105">
        <v>0</v>
      </c>
      <c r="X82" s="105">
        <v>0</v>
      </c>
      <c r="Y82" s="105">
        <v>-9</v>
      </c>
      <c r="Z82" s="21">
        <f t="shared" si="3"/>
        <v>81</v>
      </c>
      <c r="AA82" s="99">
        <f t="shared" si="4"/>
        <v>7.743045597935188E-3</v>
      </c>
    </row>
    <row r="83" spans="1:27" ht="12.75" customHeight="1" x14ac:dyDescent="0.2">
      <c r="A83" s="22">
        <v>37138</v>
      </c>
      <c r="B83" s="105">
        <v>9</v>
      </c>
      <c r="C83" s="105">
        <v>0</v>
      </c>
      <c r="D83" s="105">
        <v>12</v>
      </c>
      <c r="E83" s="105">
        <v>18</v>
      </c>
      <c r="F83" s="105">
        <v>3</v>
      </c>
      <c r="G83" s="105">
        <v>6</v>
      </c>
      <c r="H83" s="105">
        <v>3</v>
      </c>
      <c r="I83" s="105">
        <v>0</v>
      </c>
      <c r="J83" s="105">
        <v>0</v>
      </c>
      <c r="K83" s="105">
        <v>9</v>
      </c>
      <c r="L83" s="105">
        <v>0</v>
      </c>
      <c r="M83" s="105">
        <v>0</v>
      </c>
      <c r="N83" s="105">
        <v>12</v>
      </c>
      <c r="O83" s="105">
        <v>0</v>
      </c>
      <c r="P83" s="105">
        <v>0</v>
      </c>
      <c r="Q83" s="105">
        <v>12</v>
      </c>
      <c r="R83" s="105">
        <v>0</v>
      </c>
      <c r="S83" s="105">
        <v>0</v>
      </c>
      <c r="T83" s="105">
        <v>12</v>
      </c>
      <c r="U83" s="105">
        <v>0</v>
      </c>
      <c r="V83" s="105">
        <v>0</v>
      </c>
      <c r="W83" s="105">
        <v>0</v>
      </c>
      <c r="X83" s="105">
        <v>3</v>
      </c>
      <c r="Y83" s="105">
        <v>-3</v>
      </c>
      <c r="Z83" s="21">
        <f t="shared" si="3"/>
        <v>96</v>
      </c>
      <c r="AA83" s="99">
        <f t="shared" si="4"/>
        <v>9.1769429308861481E-3</v>
      </c>
    </row>
    <row r="84" spans="1:27" ht="12.75" customHeight="1" x14ac:dyDescent="0.2">
      <c r="A84" s="22">
        <v>37139</v>
      </c>
      <c r="B84" s="105">
        <v>12</v>
      </c>
      <c r="C84" s="105">
        <v>-15</v>
      </c>
      <c r="D84" s="105">
        <v>12</v>
      </c>
      <c r="E84" s="105">
        <v>12</v>
      </c>
      <c r="F84" s="105">
        <v>3</v>
      </c>
      <c r="G84" s="105">
        <v>6</v>
      </c>
      <c r="H84" s="105">
        <v>0</v>
      </c>
      <c r="I84" s="105">
        <v>0</v>
      </c>
      <c r="J84" s="105">
        <v>18</v>
      </c>
      <c r="K84" s="105">
        <v>0</v>
      </c>
      <c r="L84" s="105">
        <v>0</v>
      </c>
      <c r="M84" s="105">
        <v>0</v>
      </c>
      <c r="N84" s="105">
        <v>-6</v>
      </c>
      <c r="O84" s="105">
        <v>0</v>
      </c>
      <c r="P84" s="105">
        <v>0</v>
      </c>
      <c r="Q84" s="105">
        <v>-6</v>
      </c>
      <c r="R84" s="105">
        <v>12</v>
      </c>
      <c r="S84" s="105">
        <v>6</v>
      </c>
      <c r="T84" s="105">
        <v>3</v>
      </c>
      <c r="U84" s="105">
        <v>0</v>
      </c>
      <c r="V84" s="105">
        <v>0</v>
      </c>
      <c r="W84" s="105">
        <v>0</v>
      </c>
      <c r="X84" s="105">
        <v>0</v>
      </c>
      <c r="Y84" s="105">
        <v>6</v>
      </c>
      <c r="Z84" s="21">
        <f t="shared" si="3"/>
        <v>63</v>
      </c>
      <c r="AA84" s="99">
        <f t="shared" si="4"/>
        <v>6.0223687983940351E-3</v>
      </c>
    </row>
    <row r="85" spans="1:27" ht="12.75" customHeight="1" x14ac:dyDescent="0.2">
      <c r="A85" s="22">
        <v>37140</v>
      </c>
      <c r="B85" s="105">
        <v>6</v>
      </c>
      <c r="C85" s="105">
        <v>6</v>
      </c>
      <c r="D85" s="105">
        <v>3</v>
      </c>
      <c r="E85" s="105">
        <v>0</v>
      </c>
      <c r="F85" s="105">
        <v>6</v>
      </c>
      <c r="G85" s="105">
        <v>0</v>
      </c>
      <c r="H85" s="105">
        <v>0</v>
      </c>
      <c r="I85" s="105">
        <v>-6</v>
      </c>
      <c r="J85" s="105">
        <v>6</v>
      </c>
      <c r="K85" s="105">
        <v>0</v>
      </c>
      <c r="L85" s="105">
        <v>0</v>
      </c>
      <c r="M85" s="105">
        <v>0</v>
      </c>
      <c r="N85" s="105">
        <v>0</v>
      </c>
      <c r="O85" s="105">
        <v>0</v>
      </c>
      <c r="P85" s="105">
        <v>6</v>
      </c>
      <c r="Q85" s="105">
        <v>0</v>
      </c>
      <c r="R85" s="105">
        <v>0</v>
      </c>
      <c r="S85" s="105">
        <v>0</v>
      </c>
      <c r="T85" s="105">
        <v>0</v>
      </c>
      <c r="U85" s="105">
        <v>6</v>
      </c>
      <c r="V85" s="105">
        <v>0</v>
      </c>
      <c r="W85" s="105">
        <v>0</v>
      </c>
      <c r="X85" s="105">
        <v>-3</v>
      </c>
      <c r="Y85" s="105">
        <v>0</v>
      </c>
      <c r="Z85" s="21">
        <f t="shared" si="3"/>
        <v>30</v>
      </c>
      <c r="AA85" s="99">
        <f t="shared" si="4"/>
        <v>2.8677946659019216E-3</v>
      </c>
    </row>
    <row r="86" spans="1:27" ht="12.75" customHeight="1" x14ac:dyDescent="0.2">
      <c r="A86" s="22">
        <v>37141</v>
      </c>
      <c r="B86" s="105">
        <v>12</v>
      </c>
      <c r="C86" s="105">
        <v>3</v>
      </c>
      <c r="D86" s="105">
        <v>3</v>
      </c>
      <c r="E86" s="105">
        <v>3</v>
      </c>
      <c r="F86" s="105">
        <v>12</v>
      </c>
      <c r="G86" s="105">
        <v>3</v>
      </c>
      <c r="H86" s="105">
        <v>3</v>
      </c>
      <c r="I86" s="105">
        <v>0</v>
      </c>
      <c r="J86" s="105">
        <v>0</v>
      </c>
      <c r="K86" s="105">
        <v>0</v>
      </c>
      <c r="L86" s="105">
        <v>0</v>
      </c>
      <c r="M86" s="105">
        <v>0</v>
      </c>
      <c r="N86" s="105">
        <v>0</v>
      </c>
      <c r="O86" s="105">
        <v>0</v>
      </c>
      <c r="P86" s="105">
        <v>9</v>
      </c>
      <c r="Q86" s="105">
        <v>0</v>
      </c>
      <c r="R86" s="105">
        <v>0</v>
      </c>
      <c r="S86" s="105">
        <v>0</v>
      </c>
      <c r="T86" s="105">
        <v>0</v>
      </c>
      <c r="U86" s="105">
        <v>0</v>
      </c>
      <c r="V86" s="105">
        <v>0</v>
      </c>
      <c r="W86" s="105">
        <v>0</v>
      </c>
      <c r="X86" s="105">
        <v>-3</v>
      </c>
      <c r="Y86" s="105">
        <v>6</v>
      </c>
      <c r="Z86" s="21">
        <f t="shared" si="3"/>
        <v>51</v>
      </c>
      <c r="AA86" s="99">
        <f t="shared" si="4"/>
        <v>4.8752509320332668E-3</v>
      </c>
    </row>
    <row r="87" spans="1:27" s="3" customFormat="1" ht="12.75" customHeight="1" x14ac:dyDescent="0.2">
      <c r="A87" s="22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1"/>
      <c r="AA87" s="99"/>
    </row>
    <row r="88" spans="1:27" ht="12.75" customHeight="1" x14ac:dyDescent="0.2">
      <c r="A88" s="22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1"/>
      <c r="AA88" s="99"/>
    </row>
    <row r="89" spans="1:27" ht="12.75" customHeight="1" x14ac:dyDescent="0.2">
      <c r="A89" s="23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36"/>
      <c r="Z89" s="37"/>
      <c r="AA89" s="38"/>
    </row>
    <row r="90" spans="1:27" ht="12.75" customHeight="1" x14ac:dyDescent="0.2">
      <c r="A90" s="22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13"/>
      <c r="Z90" s="21"/>
      <c r="AA90" s="33"/>
    </row>
    <row r="91" spans="1:27" ht="12.75" customHeight="1" x14ac:dyDescent="0.2">
      <c r="A91" s="35" t="s">
        <v>24</v>
      </c>
      <c r="B91" s="21">
        <f t="shared" ref="B91:Y91" si="5">SUM(B10:B86)</f>
        <v>279</v>
      </c>
      <c r="C91" s="21">
        <f t="shared" si="5"/>
        <v>444</v>
      </c>
      <c r="D91" s="21">
        <f t="shared" si="5"/>
        <v>471</v>
      </c>
      <c r="E91" s="21">
        <f t="shared" si="5"/>
        <v>267</v>
      </c>
      <c r="F91" s="21">
        <f t="shared" si="5"/>
        <v>162</v>
      </c>
      <c r="G91" s="21">
        <f t="shared" si="5"/>
        <v>111</v>
      </c>
      <c r="H91" s="21">
        <f t="shared" si="5"/>
        <v>12</v>
      </c>
      <c r="I91" s="21">
        <f t="shared" si="5"/>
        <v>138</v>
      </c>
      <c r="J91" s="21">
        <f t="shared" si="5"/>
        <v>75</v>
      </c>
      <c r="K91" s="21">
        <f t="shared" si="5"/>
        <v>126</v>
      </c>
      <c r="L91" s="21">
        <f t="shared" si="5"/>
        <v>72</v>
      </c>
      <c r="M91" s="21">
        <f t="shared" si="5"/>
        <v>120</v>
      </c>
      <c r="N91" s="21">
        <f t="shared" si="5"/>
        <v>135</v>
      </c>
      <c r="O91" s="21">
        <f t="shared" si="5"/>
        <v>186</v>
      </c>
      <c r="P91" s="21">
        <f t="shared" si="5"/>
        <v>270</v>
      </c>
      <c r="Q91" s="21">
        <f t="shared" si="5"/>
        <v>435</v>
      </c>
      <c r="R91" s="21">
        <f t="shared" si="5"/>
        <v>609</v>
      </c>
      <c r="S91" s="21">
        <f t="shared" si="5"/>
        <v>1086</v>
      </c>
      <c r="T91" s="21">
        <f t="shared" si="5"/>
        <v>1206</v>
      </c>
      <c r="U91" s="21">
        <f t="shared" si="5"/>
        <v>1044</v>
      </c>
      <c r="V91" s="21">
        <f t="shared" si="5"/>
        <v>1182</v>
      </c>
      <c r="W91" s="21">
        <f t="shared" si="5"/>
        <v>855</v>
      </c>
      <c r="X91" s="21">
        <f t="shared" si="5"/>
        <v>657</v>
      </c>
      <c r="Y91" s="21">
        <f t="shared" si="5"/>
        <v>519</v>
      </c>
      <c r="Z91" s="21">
        <f>SUM(Z10:Z87)</f>
        <v>10461</v>
      </c>
      <c r="AA91" s="39">
        <f>SUM(AA10:AA87)</f>
        <v>1</v>
      </c>
    </row>
    <row r="92" spans="1:27" ht="12.75" customHeight="1" x14ac:dyDescent="0.2">
      <c r="A92" s="25"/>
      <c r="B92" s="33">
        <f t="shared" ref="B92:Y92" si="6">B91/$Z91</f>
        <v>2.667049039288787E-2</v>
      </c>
      <c r="C92" s="33">
        <f t="shared" si="6"/>
        <v>4.244336105534844E-2</v>
      </c>
      <c r="D92" s="33">
        <f t="shared" si="6"/>
        <v>4.5024376254660166E-2</v>
      </c>
      <c r="E92" s="33">
        <f t="shared" si="6"/>
        <v>2.5523372526527102E-2</v>
      </c>
      <c r="F92" s="33">
        <f t="shared" si="6"/>
        <v>1.5486091195870376E-2</v>
      </c>
      <c r="G92" s="33">
        <f t="shared" si="6"/>
        <v>1.061084026383711E-2</v>
      </c>
      <c r="H92" s="33">
        <f t="shared" si="6"/>
        <v>1.1471178663607685E-3</v>
      </c>
      <c r="I92" s="33">
        <f t="shared" si="6"/>
        <v>1.3191855463148839E-2</v>
      </c>
      <c r="J92" s="33">
        <f t="shared" si="6"/>
        <v>7.1694866647548034E-3</v>
      </c>
      <c r="K92" s="33">
        <f t="shared" si="6"/>
        <v>1.204473759678807E-2</v>
      </c>
      <c r="L92" s="33">
        <f t="shared" si="6"/>
        <v>6.8827071981646115E-3</v>
      </c>
      <c r="M92" s="33">
        <f t="shared" si="6"/>
        <v>1.1471178663607686E-2</v>
      </c>
      <c r="N92" s="33">
        <f t="shared" si="6"/>
        <v>1.2905075996558647E-2</v>
      </c>
      <c r="O92" s="33">
        <f t="shared" si="6"/>
        <v>1.7780326928591914E-2</v>
      </c>
      <c r="P92" s="33">
        <f t="shared" si="6"/>
        <v>2.5810151993117293E-2</v>
      </c>
      <c r="Q92" s="33">
        <f t="shared" si="6"/>
        <v>4.158302265557786E-2</v>
      </c>
      <c r="R92" s="33">
        <f t="shared" si="6"/>
        <v>5.8216231717809007E-2</v>
      </c>
      <c r="S92" s="33">
        <f t="shared" si="6"/>
        <v>0.10381416690564955</v>
      </c>
      <c r="T92" s="33">
        <f t="shared" si="6"/>
        <v>0.11528534556925724</v>
      </c>
      <c r="U92" s="33">
        <f t="shared" si="6"/>
        <v>9.9799254373386867E-2</v>
      </c>
      <c r="V92" s="33">
        <f t="shared" si="6"/>
        <v>0.11299110983653571</v>
      </c>
      <c r="W92" s="33">
        <f t="shared" si="6"/>
        <v>8.1732147978204758E-2</v>
      </c>
      <c r="X92" s="33">
        <f t="shared" si="6"/>
        <v>6.2804703183252084E-2</v>
      </c>
      <c r="Y92" s="33">
        <f t="shared" si="6"/>
        <v>4.9612847720103243E-2</v>
      </c>
      <c r="Z92" s="39">
        <f>SUM(B92:Y92)</f>
        <v>0.99999999999999989</v>
      </c>
      <c r="AA92" s="25"/>
    </row>
  </sheetData>
  <phoneticPr fontId="5" type="noConversion"/>
  <pageMargins left="1" right="0.75" top="1" bottom="1" header="0.5" footer="0.5"/>
  <pageSetup scale="52" orientation="portrait" r:id="rId1"/>
  <headerFooter alignWithMargins="0">
    <oddFooter>&amp;C47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>
    <tabColor rgb="FFFFC000"/>
    <pageSetUpPr fitToPage="1"/>
  </sheetPr>
  <dimension ref="A1:AG87"/>
  <sheetViews>
    <sheetView zoomScale="75" zoomScaleNormal="75" zoomScaleSheetLayoutView="75" workbookViewId="0">
      <pane ySplit="5" topLeftCell="A6" activePane="bottomLeft" state="frozen"/>
      <selection pane="bottomLeft" activeCell="R94" sqref="R94"/>
    </sheetView>
  </sheetViews>
  <sheetFormatPr defaultColWidth="9.140625" defaultRowHeight="12.75" customHeight="1" x14ac:dyDescent="0.2"/>
  <cols>
    <col min="1" max="1" width="6.7109375" style="12" customWidth="1"/>
    <col min="2" max="8" width="5.7109375" style="10" customWidth="1"/>
    <col min="9" max="9" width="6.85546875" style="10" bestFit="1" customWidth="1"/>
    <col min="10" max="23" width="5.7109375" style="10" customWidth="1"/>
    <col min="24" max="24" width="6.7109375" style="10" customWidth="1"/>
    <col min="25" max="25" width="5.7109375" style="10" customWidth="1"/>
    <col min="26" max="26" width="6.7109375" style="12" customWidth="1"/>
    <col min="27" max="27" width="6.7109375" style="10" customWidth="1"/>
    <col min="28" max="16384" width="9.140625" style="10"/>
  </cols>
  <sheetData>
    <row r="1" spans="1:27" s="9" customFormat="1" ht="12.75" customHeight="1" x14ac:dyDescent="0.2">
      <c r="A1" s="14" t="s">
        <v>56</v>
      </c>
      <c r="Z1" s="14"/>
    </row>
    <row r="2" spans="1:27" ht="12.75" customHeight="1" thickBot="1" x14ac:dyDescent="0.25">
      <c r="A2" s="14"/>
      <c r="B2" s="9"/>
      <c r="C2" s="9"/>
      <c r="D2" s="9"/>
      <c r="E2" s="9"/>
      <c r="F2" s="9"/>
      <c r="G2" s="9"/>
      <c r="H2" s="9"/>
      <c r="I2" s="9"/>
      <c r="J2" s="9"/>
      <c r="K2" s="9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7" ht="12.75" customHeight="1" thickTop="1" thickBot="1" x14ac:dyDescent="0.25">
      <c r="A3" s="16"/>
      <c r="B3" s="52"/>
      <c r="C3" s="52" t="s">
        <v>39</v>
      </c>
      <c r="D3" s="52"/>
      <c r="E3" s="52"/>
      <c r="F3" s="52"/>
      <c r="G3" s="52"/>
      <c r="H3" s="52"/>
      <c r="I3" s="52"/>
      <c r="J3" s="17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7" ht="12.75" customHeight="1" thickTop="1" x14ac:dyDescent="0.2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s="12" customFormat="1" ht="12.75" customHeight="1" x14ac:dyDescent="0.2">
      <c r="A5" s="101" t="s">
        <v>5</v>
      </c>
      <c r="B5" s="102" t="s">
        <v>6</v>
      </c>
      <c r="C5" s="102" t="s">
        <v>7</v>
      </c>
      <c r="D5" s="102" t="s">
        <v>8</v>
      </c>
      <c r="E5" s="102" t="s">
        <v>9</v>
      </c>
      <c r="F5" s="102" t="s">
        <v>10</v>
      </c>
      <c r="G5" s="102" t="s">
        <v>11</v>
      </c>
      <c r="H5" s="102" t="s">
        <v>33</v>
      </c>
      <c r="I5" s="102" t="s">
        <v>34</v>
      </c>
      <c r="J5" s="102" t="s">
        <v>35</v>
      </c>
      <c r="K5" s="102" t="s">
        <v>36</v>
      </c>
      <c r="L5" s="102" t="s">
        <v>37</v>
      </c>
      <c r="M5" s="102" t="s">
        <v>38</v>
      </c>
      <c r="N5" s="102" t="s">
        <v>12</v>
      </c>
      <c r="O5" s="102" t="s">
        <v>13</v>
      </c>
      <c r="P5" s="102" t="s">
        <v>14</v>
      </c>
      <c r="Q5" s="102" t="s">
        <v>15</v>
      </c>
      <c r="R5" s="102" t="s">
        <v>16</v>
      </c>
      <c r="S5" s="102" t="s">
        <v>17</v>
      </c>
      <c r="T5" s="102" t="s">
        <v>18</v>
      </c>
      <c r="U5" s="102" t="s">
        <v>19</v>
      </c>
      <c r="V5" s="102" t="s">
        <v>20</v>
      </c>
      <c r="W5" s="102" t="s">
        <v>21</v>
      </c>
      <c r="X5" s="102" t="s">
        <v>22</v>
      </c>
      <c r="Y5" s="102" t="s">
        <v>23</v>
      </c>
      <c r="Z5" s="103" t="s">
        <v>24</v>
      </c>
      <c r="AA5" s="104" t="s">
        <v>25</v>
      </c>
    </row>
    <row r="6" spans="1:27" ht="12.75" customHeight="1" x14ac:dyDescent="0.2">
      <c r="A6" s="45">
        <v>38526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>
        <v>0</v>
      </c>
      <c r="T6" s="105">
        <v>0</v>
      </c>
      <c r="U6" s="105">
        <v>0</v>
      </c>
      <c r="V6" s="105">
        <v>0</v>
      </c>
      <c r="W6" s="105">
        <v>-3</v>
      </c>
      <c r="X6" s="105">
        <v>-3</v>
      </c>
      <c r="Y6" s="105">
        <v>0</v>
      </c>
      <c r="Z6" s="46">
        <f t="shared" ref="Z6:Z67" si="0">SUM(B6:Y6)</f>
        <v>-6</v>
      </c>
      <c r="AA6" s="47">
        <f t="shared" ref="AA6:AA37" si="1">Z6/Z$86</f>
        <v>7.9681274900398405E-3</v>
      </c>
    </row>
    <row r="7" spans="1:27" ht="12.75" customHeight="1" x14ac:dyDescent="0.2">
      <c r="A7" s="45">
        <v>38527</v>
      </c>
      <c r="B7" s="105">
        <v>3</v>
      </c>
      <c r="C7" s="105">
        <v>0</v>
      </c>
      <c r="D7" s="105">
        <v>0</v>
      </c>
      <c r="E7" s="105">
        <v>0</v>
      </c>
      <c r="F7" s="105">
        <v>0</v>
      </c>
      <c r="G7" s="105">
        <v>0</v>
      </c>
      <c r="H7" s="105">
        <v>0</v>
      </c>
      <c r="I7" s="105">
        <v>0</v>
      </c>
      <c r="J7" s="105">
        <v>-3</v>
      </c>
      <c r="K7" s="105">
        <v>0</v>
      </c>
      <c r="L7" s="105">
        <v>0</v>
      </c>
      <c r="M7" s="105">
        <v>0</v>
      </c>
      <c r="N7" s="105">
        <v>0</v>
      </c>
      <c r="O7" s="105">
        <v>0</v>
      </c>
      <c r="P7" s="105">
        <v>0</v>
      </c>
      <c r="Q7" s="105">
        <v>0</v>
      </c>
      <c r="R7" s="105">
        <v>0</v>
      </c>
      <c r="S7" s="105">
        <v>0</v>
      </c>
      <c r="T7" s="105">
        <v>0</v>
      </c>
      <c r="U7" s="105">
        <v>0</v>
      </c>
      <c r="V7" s="105">
        <v>0</v>
      </c>
      <c r="W7" s="105">
        <v>0</v>
      </c>
      <c r="X7" s="105">
        <v>0</v>
      </c>
      <c r="Y7" s="105">
        <v>0</v>
      </c>
      <c r="Z7" s="46">
        <f t="shared" si="0"/>
        <v>0</v>
      </c>
      <c r="AA7" s="47">
        <f t="shared" si="1"/>
        <v>0</v>
      </c>
    </row>
    <row r="8" spans="1:27" ht="12.75" customHeight="1" x14ac:dyDescent="0.2">
      <c r="A8" s="45">
        <v>38528</v>
      </c>
      <c r="B8" s="105">
        <v>3</v>
      </c>
      <c r="C8" s="105">
        <v>0</v>
      </c>
      <c r="D8" s="105">
        <v>0</v>
      </c>
      <c r="E8" s="105">
        <v>0</v>
      </c>
      <c r="F8" s="105">
        <v>0</v>
      </c>
      <c r="G8" s="105">
        <v>0</v>
      </c>
      <c r="H8" s="105">
        <v>0</v>
      </c>
      <c r="I8" s="105">
        <v>0</v>
      </c>
      <c r="J8" s="105">
        <v>0</v>
      </c>
      <c r="K8" s="105">
        <v>0</v>
      </c>
      <c r="L8" s="105">
        <v>0</v>
      </c>
      <c r="M8" s="105">
        <v>0</v>
      </c>
      <c r="N8" s="105">
        <v>0</v>
      </c>
      <c r="O8" s="105">
        <v>0</v>
      </c>
      <c r="P8" s="105">
        <v>0</v>
      </c>
      <c r="Q8" s="105">
        <v>0</v>
      </c>
      <c r="R8" s="105">
        <v>0</v>
      </c>
      <c r="S8" s="105">
        <v>0</v>
      </c>
      <c r="T8" s="105">
        <v>0</v>
      </c>
      <c r="U8" s="105">
        <v>0</v>
      </c>
      <c r="V8" s="105">
        <v>0</v>
      </c>
      <c r="W8" s="105">
        <v>0</v>
      </c>
      <c r="X8" s="105">
        <v>0</v>
      </c>
      <c r="Y8" s="105">
        <v>0</v>
      </c>
      <c r="Z8" s="46">
        <f t="shared" si="0"/>
        <v>3</v>
      </c>
      <c r="AA8" s="47">
        <f t="shared" si="1"/>
        <v>-3.9840637450199202E-3</v>
      </c>
    </row>
    <row r="9" spans="1:27" ht="12.75" customHeight="1" x14ac:dyDescent="0.2">
      <c r="A9" s="45">
        <v>38529</v>
      </c>
      <c r="B9" s="105">
        <v>0</v>
      </c>
      <c r="C9" s="105">
        <v>0</v>
      </c>
      <c r="D9" s="105">
        <v>0</v>
      </c>
      <c r="E9" s="105">
        <v>0</v>
      </c>
      <c r="F9" s="105">
        <v>0</v>
      </c>
      <c r="G9" s="105">
        <v>0</v>
      </c>
      <c r="H9" s="105">
        <v>0</v>
      </c>
      <c r="I9" s="105">
        <v>0</v>
      </c>
      <c r="J9" s="105">
        <v>0</v>
      </c>
      <c r="K9" s="105">
        <v>0</v>
      </c>
      <c r="L9" s="105">
        <v>0</v>
      </c>
      <c r="M9" s="105">
        <v>0</v>
      </c>
      <c r="N9" s="105">
        <v>0</v>
      </c>
      <c r="O9" s="105">
        <v>0</v>
      </c>
      <c r="P9" s="105">
        <v>0</v>
      </c>
      <c r="Q9" s="105">
        <v>0</v>
      </c>
      <c r="R9" s="105">
        <v>0</v>
      </c>
      <c r="S9" s="105">
        <v>0</v>
      </c>
      <c r="T9" s="105">
        <v>0</v>
      </c>
      <c r="U9" s="105">
        <v>0</v>
      </c>
      <c r="V9" s="105">
        <v>0</v>
      </c>
      <c r="W9" s="105">
        <v>0</v>
      </c>
      <c r="X9" s="105">
        <v>0</v>
      </c>
      <c r="Y9" s="105">
        <v>0</v>
      </c>
      <c r="Z9" s="46">
        <f t="shared" si="0"/>
        <v>0</v>
      </c>
      <c r="AA9" s="47">
        <f t="shared" si="1"/>
        <v>0</v>
      </c>
    </row>
    <row r="10" spans="1:27" ht="12.75" customHeight="1" x14ac:dyDescent="0.2">
      <c r="A10" s="45">
        <v>38530</v>
      </c>
      <c r="B10" s="105">
        <v>0</v>
      </c>
      <c r="C10" s="105">
        <v>0</v>
      </c>
      <c r="D10" s="105">
        <v>0</v>
      </c>
      <c r="E10" s="105">
        <v>0</v>
      </c>
      <c r="F10" s="105">
        <v>0</v>
      </c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0</v>
      </c>
      <c r="S10" s="105">
        <v>0</v>
      </c>
      <c r="T10" s="105">
        <v>0</v>
      </c>
      <c r="U10" s="105">
        <v>0</v>
      </c>
      <c r="V10" s="105">
        <v>0</v>
      </c>
      <c r="W10" s="105">
        <v>0</v>
      </c>
      <c r="X10" s="105">
        <v>0</v>
      </c>
      <c r="Y10" s="105">
        <v>0</v>
      </c>
      <c r="Z10" s="46">
        <f t="shared" si="0"/>
        <v>0</v>
      </c>
      <c r="AA10" s="47">
        <f t="shared" si="1"/>
        <v>0</v>
      </c>
    </row>
    <row r="11" spans="1:27" ht="12.75" customHeight="1" x14ac:dyDescent="0.2">
      <c r="A11" s="45">
        <v>38531</v>
      </c>
      <c r="B11" s="105">
        <v>0</v>
      </c>
      <c r="C11" s="105">
        <v>0</v>
      </c>
      <c r="D11" s="105">
        <v>0</v>
      </c>
      <c r="E11" s="105">
        <v>0</v>
      </c>
      <c r="F11" s="105">
        <v>0</v>
      </c>
      <c r="G11" s="105">
        <v>0</v>
      </c>
      <c r="H11" s="105">
        <v>0</v>
      </c>
      <c r="I11" s="105">
        <v>0</v>
      </c>
      <c r="J11" s="105">
        <v>0</v>
      </c>
      <c r="K11" s="105">
        <v>0</v>
      </c>
      <c r="L11" s="105">
        <v>0</v>
      </c>
      <c r="M11" s="105">
        <v>0</v>
      </c>
      <c r="N11" s="105">
        <v>0</v>
      </c>
      <c r="O11" s="105">
        <v>0</v>
      </c>
      <c r="P11" s="105">
        <v>0</v>
      </c>
      <c r="Q11" s="105">
        <v>0</v>
      </c>
      <c r="R11" s="105">
        <v>0</v>
      </c>
      <c r="S11" s="105">
        <v>0</v>
      </c>
      <c r="T11" s="105">
        <v>0</v>
      </c>
      <c r="U11" s="105">
        <v>0</v>
      </c>
      <c r="V11" s="105">
        <v>0</v>
      </c>
      <c r="W11" s="105">
        <v>0</v>
      </c>
      <c r="X11" s="105">
        <v>0</v>
      </c>
      <c r="Y11" s="105">
        <v>0</v>
      </c>
      <c r="Z11" s="46">
        <f t="shared" si="0"/>
        <v>0</v>
      </c>
      <c r="AA11" s="47">
        <f t="shared" si="1"/>
        <v>0</v>
      </c>
    </row>
    <row r="12" spans="1:27" ht="12.75" customHeight="1" x14ac:dyDescent="0.2">
      <c r="A12" s="45">
        <v>38532</v>
      </c>
      <c r="B12" s="105">
        <v>0</v>
      </c>
      <c r="C12" s="105">
        <v>0</v>
      </c>
      <c r="D12" s="105">
        <v>0</v>
      </c>
      <c r="E12" s="105">
        <v>0</v>
      </c>
      <c r="F12" s="105">
        <v>0</v>
      </c>
      <c r="G12" s="105">
        <v>0</v>
      </c>
      <c r="H12" s="105">
        <v>0</v>
      </c>
      <c r="I12" s="105">
        <v>0</v>
      </c>
      <c r="J12" s="105">
        <v>0</v>
      </c>
      <c r="K12" s="105">
        <v>0</v>
      </c>
      <c r="L12" s="105">
        <v>0</v>
      </c>
      <c r="M12" s="105">
        <v>0</v>
      </c>
      <c r="N12" s="105">
        <v>0</v>
      </c>
      <c r="O12" s="105">
        <v>0</v>
      </c>
      <c r="P12" s="105">
        <v>0</v>
      </c>
      <c r="Q12" s="105">
        <v>0</v>
      </c>
      <c r="R12" s="105">
        <v>0</v>
      </c>
      <c r="S12" s="105">
        <v>0</v>
      </c>
      <c r="T12" s="105">
        <v>0</v>
      </c>
      <c r="U12" s="105">
        <v>0</v>
      </c>
      <c r="V12" s="105">
        <v>0</v>
      </c>
      <c r="W12" s="105">
        <v>0</v>
      </c>
      <c r="X12" s="105">
        <v>0</v>
      </c>
      <c r="Y12" s="105">
        <v>0</v>
      </c>
      <c r="Z12" s="46">
        <f t="shared" si="0"/>
        <v>0</v>
      </c>
      <c r="AA12" s="47">
        <f t="shared" si="1"/>
        <v>0</v>
      </c>
    </row>
    <row r="13" spans="1:27" ht="12.75" customHeight="1" x14ac:dyDescent="0.2">
      <c r="A13" s="45">
        <v>38533</v>
      </c>
      <c r="B13" s="105">
        <v>0</v>
      </c>
      <c r="C13" s="105">
        <v>0</v>
      </c>
      <c r="D13" s="105">
        <v>0</v>
      </c>
      <c r="E13" s="105">
        <v>0</v>
      </c>
      <c r="F13" s="105">
        <v>0</v>
      </c>
      <c r="G13" s="105">
        <v>0</v>
      </c>
      <c r="H13" s="105">
        <v>0</v>
      </c>
      <c r="I13" s="105">
        <v>0</v>
      </c>
      <c r="J13" s="105">
        <v>0</v>
      </c>
      <c r="K13" s="105">
        <v>0</v>
      </c>
      <c r="L13" s="105">
        <v>0</v>
      </c>
      <c r="M13" s="105">
        <v>0</v>
      </c>
      <c r="N13" s="105">
        <v>0</v>
      </c>
      <c r="O13" s="105">
        <v>0</v>
      </c>
      <c r="P13" s="105">
        <v>0</v>
      </c>
      <c r="Q13" s="105">
        <v>0</v>
      </c>
      <c r="R13" s="105">
        <v>0</v>
      </c>
      <c r="S13" s="105">
        <v>0</v>
      </c>
      <c r="T13" s="105">
        <v>0</v>
      </c>
      <c r="U13" s="105">
        <v>0</v>
      </c>
      <c r="V13" s="105">
        <v>0</v>
      </c>
      <c r="W13" s="105">
        <v>0</v>
      </c>
      <c r="X13" s="105">
        <v>0</v>
      </c>
      <c r="Y13" s="105">
        <v>0</v>
      </c>
      <c r="Z13" s="46">
        <f t="shared" si="0"/>
        <v>0</v>
      </c>
      <c r="AA13" s="47">
        <f t="shared" si="1"/>
        <v>0</v>
      </c>
    </row>
    <row r="14" spans="1:27" ht="12.75" customHeight="1" x14ac:dyDescent="0.2">
      <c r="A14" s="45">
        <v>38534</v>
      </c>
      <c r="B14" s="105">
        <v>0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 s="105">
        <v>0</v>
      </c>
      <c r="I14" s="105">
        <v>0</v>
      </c>
      <c r="J14" s="105">
        <v>0</v>
      </c>
      <c r="K14" s="105">
        <v>0</v>
      </c>
      <c r="L14" s="105">
        <v>0</v>
      </c>
      <c r="M14" s="105">
        <v>0</v>
      </c>
      <c r="N14" s="105">
        <v>0</v>
      </c>
      <c r="O14" s="105">
        <v>0</v>
      </c>
      <c r="P14" s="105">
        <v>0</v>
      </c>
      <c r="Q14" s="105">
        <v>0</v>
      </c>
      <c r="R14" s="105">
        <v>0</v>
      </c>
      <c r="S14" s="105">
        <v>0</v>
      </c>
      <c r="T14" s="105">
        <v>0</v>
      </c>
      <c r="U14" s="105">
        <v>0</v>
      </c>
      <c r="V14" s="105">
        <v>0</v>
      </c>
      <c r="W14" s="105">
        <v>0</v>
      </c>
      <c r="X14" s="105">
        <v>0</v>
      </c>
      <c r="Y14" s="105">
        <v>0</v>
      </c>
      <c r="Z14" s="46">
        <f t="shared" si="0"/>
        <v>0</v>
      </c>
      <c r="AA14" s="47">
        <f t="shared" si="1"/>
        <v>0</v>
      </c>
    </row>
    <row r="15" spans="1:27" ht="12.75" customHeight="1" x14ac:dyDescent="0.2">
      <c r="A15" s="45">
        <v>38535</v>
      </c>
      <c r="B15" s="105">
        <v>0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 s="105">
        <v>0</v>
      </c>
      <c r="I15" s="105">
        <v>0</v>
      </c>
      <c r="J15" s="105">
        <v>0</v>
      </c>
      <c r="K15" s="105">
        <v>0</v>
      </c>
      <c r="L15" s="105">
        <v>0</v>
      </c>
      <c r="M15" s="105">
        <v>0</v>
      </c>
      <c r="N15" s="105">
        <v>0</v>
      </c>
      <c r="O15" s="105">
        <v>0</v>
      </c>
      <c r="P15" s="105">
        <v>0</v>
      </c>
      <c r="Q15" s="105">
        <v>0</v>
      </c>
      <c r="R15" s="105">
        <v>0</v>
      </c>
      <c r="S15" s="105">
        <v>0</v>
      </c>
      <c r="T15" s="105">
        <v>0</v>
      </c>
      <c r="U15" s="105">
        <v>0</v>
      </c>
      <c r="V15" s="105">
        <v>0</v>
      </c>
      <c r="W15" s="105">
        <v>0</v>
      </c>
      <c r="X15" s="105">
        <v>0</v>
      </c>
      <c r="Y15" s="105">
        <v>0</v>
      </c>
      <c r="Z15" s="46">
        <f t="shared" si="0"/>
        <v>0</v>
      </c>
      <c r="AA15" s="47">
        <f t="shared" si="1"/>
        <v>0</v>
      </c>
    </row>
    <row r="16" spans="1:27" ht="12.75" customHeight="1" x14ac:dyDescent="0.2">
      <c r="A16" s="45">
        <v>38536</v>
      </c>
      <c r="B16" s="105">
        <v>0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 s="105">
        <v>0</v>
      </c>
      <c r="I16" s="105">
        <v>0</v>
      </c>
      <c r="J16" s="105">
        <v>0</v>
      </c>
      <c r="K16" s="105">
        <v>0</v>
      </c>
      <c r="L16" s="105">
        <v>0</v>
      </c>
      <c r="M16" s="105">
        <v>0</v>
      </c>
      <c r="N16" s="105">
        <v>0</v>
      </c>
      <c r="O16" s="105">
        <v>0</v>
      </c>
      <c r="P16" s="105">
        <v>0</v>
      </c>
      <c r="Q16" s="105">
        <v>0</v>
      </c>
      <c r="R16" s="105">
        <v>0</v>
      </c>
      <c r="S16" s="105">
        <v>0</v>
      </c>
      <c r="T16" s="105">
        <v>0</v>
      </c>
      <c r="U16" s="105">
        <v>0</v>
      </c>
      <c r="V16" s="105">
        <v>0</v>
      </c>
      <c r="W16" s="105">
        <v>0</v>
      </c>
      <c r="X16" s="105">
        <v>0</v>
      </c>
      <c r="Y16" s="105">
        <v>0</v>
      </c>
      <c r="Z16" s="46">
        <f t="shared" si="0"/>
        <v>0</v>
      </c>
      <c r="AA16" s="47">
        <f t="shared" si="1"/>
        <v>0</v>
      </c>
    </row>
    <row r="17" spans="1:33" ht="12.75" customHeight="1" x14ac:dyDescent="0.2">
      <c r="A17" s="45">
        <v>38537</v>
      </c>
      <c r="B17" s="105">
        <v>0</v>
      </c>
      <c r="C17" s="105">
        <v>0</v>
      </c>
      <c r="D17" s="105">
        <v>0</v>
      </c>
      <c r="E17" s="105">
        <v>0</v>
      </c>
      <c r="F17" s="105">
        <v>0</v>
      </c>
      <c r="G17" s="105">
        <v>0</v>
      </c>
      <c r="H17" s="105">
        <v>0</v>
      </c>
      <c r="I17" s="105">
        <v>0</v>
      </c>
      <c r="J17" s="105">
        <v>0</v>
      </c>
      <c r="K17" s="105">
        <v>0</v>
      </c>
      <c r="L17" s="105">
        <v>0</v>
      </c>
      <c r="M17" s="105">
        <v>0</v>
      </c>
      <c r="N17" s="105">
        <v>0</v>
      </c>
      <c r="O17" s="105">
        <v>0</v>
      </c>
      <c r="P17" s="105">
        <v>0</v>
      </c>
      <c r="Q17" s="105">
        <v>0</v>
      </c>
      <c r="R17" s="105">
        <v>0</v>
      </c>
      <c r="S17" s="105">
        <v>0</v>
      </c>
      <c r="T17" s="105">
        <v>0</v>
      </c>
      <c r="U17" s="105">
        <v>0</v>
      </c>
      <c r="V17" s="105">
        <v>0</v>
      </c>
      <c r="W17" s="105">
        <v>0</v>
      </c>
      <c r="X17" s="105">
        <v>0</v>
      </c>
      <c r="Y17" s="105">
        <v>0</v>
      </c>
      <c r="Z17" s="46">
        <f t="shared" si="0"/>
        <v>0</v>
      </c>
      <c r="AA17" s="47">
        <f t="shared" si="1"/>
        <v>0</v>
      </c>
    </row>
    <row r="18" spans="1:33" ht="12.75" customHeight="1" x14ac:dyDescent="0.2">
      <c r="A18" s="45">
        <v>38538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 s="105">
        <v>0</v>
      </c>
      <c r="I18" s="105">
        <v>0</v>
      </c>
      <c r="J18" s="105">
        <v>0</v>
      </c>
      <c r="K18" s="105">
        <v>0</v>
      </c>
      <c r="L18" s="105">
        <v>0</v>
      </c>
      <c r="M18" s="105">
        <v>0</v>
      </c>
      <c r="N18" s="105">
        <v>0</v>
      </c>
      <c r="O18" s="105">
        <v>0</v>
      </c>
      <c r="P18" s="105">
        <v>0</v>
      </c>
      <c r="Q18" s="105">
        <v>0</v>
      </c>
      <c r="R18" s="105">
        <v>0</v>
      </c>
      <c r="S18" s="105">
        <v>0</v>
      </c>
      <c r="T18" s="105">
        <v>0</v>
      </c>
      <c r="U18" s="105">
        <v>0</v>
      </c>
      <c r="V18" s="105">
        <v>0</v>
      </c>
      <c r="W18" s="105">
        <v>0</v>
      </c>
      <c r="X18" s="105">
        <v>0</v>
      </c>
      <c r="Y18" s="105">
        <v>0</v>
      </c>
      <c r="Z18" s="46">
        <f t="shared" si="0"/>
        <v>0</v>
      </c>
      <c r="AA18" s="47">
        <f t="shared" si="1"/>
        <v>0</v>
      </c>
    </row>
    <row r="19" spans="1:33" ht="12.75" customHeight="1" x14ac:dyDescent="0.2">
      <c r="A19" s="45">
        <v>38539</v>
      </c>
      <c r="B19" s="105">
        <v>0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 s="105">
        <v>0</v>
      </c>
      <c r="I19" s="105">
        <v>0</v>
      </c>
      <c r="J19" s="105">
        <v>0</v>
      </c>
      <c r="K19" s="105">
        <v>0</v>
      </c>
      <c r="L19" s="105">
        <v>0</v>
      </c>
      <c r="M19" s="105">
        <v>0</v>
      </c>
      <c r="N19" s="105">
        <v>0</v>
      </c>
      <c r="O19" s="105">
        <v>0</v>
      </c>
      <c r="P19" s="105">
        <v>0</v>
      </c>
      <c r="Q19" s="105">
        <v>0</v>
      </c>
      <c r="R19" s="105">
        <v>0</v>
      </c>
      <c r="S19" s="105">
        <v>0</v>
      </c>
      <c r="T19" s="105">
        <v>0</v>
      </c>
      <c r="U19" s="105">
        <v>0</v>
      </c>
      <c r="V19" s="105">
        <v>0</v>
      </c>
      <c r="W19" s="105">
        <v>0</v>
      </c>
      <c r="X19" s="105">
        <v>0</v>
      </c>
      <c r="Y19" s="105">
        <v>0</v>
      </c>
      <c r="Z19" s="46">
        <f t="shared" si="0"/>
        <v>0</v>
      </c>
      <c r="AA19" s="47">
        <f t="shared" si="1"/>
        <v>0</v>
      </c>
    </row>
    <row r="20" spans="1:33" ht="12.75" customHeight="1" x14ac:dyDescent="0.2">
      <c r="A20" s="45">
        <v>38540</v>
      </c>
      <c r="B20" s="105">
        <v>0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 s="105">
        <v>0</v>
      </c>
      <c r="I20" s="105">
        <v>0</v>
      </c>
      <c r="J20" s="105">
        <v>0</v>
      </c>
      <c r="K20" s="105">
        <v>0</v>
      </c>
      <c r="L20" s="105">
        <v>0</v>
      </c>
      <c r="M20" s="105">
        <v>0</v>
      </c>
      <c r="N20" s="105">
        <v>0</v>
      </c>
      <c r="O20" s="105">
        <v>0</v>
      </c>
      <c r="P20" s="105">
        <v>0</v>
      </c>
      <c r="Q20" s="105">
        <v>0</v>
      </c>
      <c r="R20" s="105">
        <v>0</v>
      </c>
      <c r="S20" s="105">
        <v>0</v>
      </c>
      <c r="T20" s="105">
        <v>0</v>
      </c>
      <c r="U20" s="105">
        <v>0</v>
      </c>
      <c r="V20" s="105">
        <v>0</v>
      </c>
      <c r="W20" s="105">
        <v>0</v>
      </c>
      <c r="X20" s="105">
        <v>0</v>
      </c>
      <c r="Y20" s="105">
        <v>0</v>
      </c>
      <c r="Z20" s="46">
        <f t="shared" si="0"/>
        <v>0</v>
      </c>
      <c r="AA20" s="47">
        <f t="shared" si="1"/>
        <v>0</v>
      </c>
    </row>
    <row r="21" spans="1:33" ht="12.75" customHeight="1" x14ac:dyDescent="0.2">
      <c r="A21" s="45">
        <v>38541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 s="105">
        <v>0</v>
      </c>
      <c r="I21" s="105">
        <v>0</v>
      </c>
      <c r="J21" s="105">
        <v>0</v>
      </c>
      <c r="K21" s="105">
        <v>0</v>
      </c>
      <c r="L21" s="105">
        <v>0</v>
      </c>
      <c r="M21" s="105">
        <v>0</v>
      </c>
      <c r="N21" s="105">
        <v>0</v>
      </c>
      <c r="O21" s="105">
        <v>0</v>
      </c>
      <c r="P21" s="105">
        <v>0</v>
      </c>
      <c r="Q21" s="105">
        <v>0</v>
      </c>
      <c r="R21" s="105">
        <v>0</v>
      </c>
      <c r="S21" s="105">
        <v>0</v>
      </c>
      <c r="T21" s="105">
        <v>0</v>
      </c>
      <c r="U21" s="105">
        <v>0</v>
      </c>
      <c r="V21" s="105">
        <v>0</v>
      </c>
      <c r="W21" s="105">
        <v>0</v>
      </c>
      <c r="X21" s="105">
        <v>0</v>
      </c>
      <c r="Y21" s="105">
        <v>0</v>
      </c>
      <c r="Z21" s="46">
        <f t="shared" si="0"/>
        <v>0</v>
      </c>
      <c r="AA21" s="47">
        <f t="shared" si="1"/>
        <v>0</v>
      </c>
      <c r="AB21" s="20"/>
      <c r="AC21" s="20"/>
      <c r="AD21" s="20"/>
      <c r="AE21" s="20"/>
      <c r="AF21" s="20"/>
      <c r="AG21" s="20"/>
    </row>
    <row r="22" spans="1:33" ht="12.75" customHeight="1" x14ac:dyDescent="0.2">
      <c r="A22" s="45">
        <v>38542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5">
        <v>0</v>
      </c>
      <c r="L22" s="105">
        <v>0</v>
      </c>
      <c r="M22" s="105">
        <v>0</v>
      </c>
      <c r="N22" s="105">
        <v>0</v>
      </c>
      <c r="O22" s="105">
        <v>0</v>
      </c>
      <c r="P22" s="105">
        <v>0</v>
      </c>
      <c r="Q22" s="105">
        <v>0</v>
      </c>
      <c r="R22" s="105">
        <v>0</v>
      </c>
      <c r="S22" s="105">
        <v>0</v>
      </c>
      <c r="T22" s="105">
        <v>0</v>
      </c>
      <c r="U22" s="105">
        <v>0</v>
      </c>
      <c r="V22" s="105">
        <v>0</v>
      </c>
      <c r="W22" s="105">
        <v>0</v>
      </c>
      <c r="X22" s="105">
        <v>0</v>
      </c>
      <c r="Y22" s="105">
        <v>0</v>
      </c>
      <c r="Z22" s="46">
        <f t="shared" si="0"/>
        <v>0</v>
      </c>
      <c r="AA22" s="47">
        <f t="shared" si="1"/>
        <v>0</v>
      </c>
    </row>
    <row r="23" spans="1:33" ht="12.75" customHeight="1" x14ac:dyDescent="0.2">
      <c r="A23" s="45">
        <v>38543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 s="105">
        <v>0</v>
      </c>
      <c r="I23" s="105">
        <v>0</v>
      </c>
      <c r="J23" s="105">
        <v>0</v>
      </c>
      <c r="K23" s="105">
        <v>0</v>
      </c>
      <c r="L23" s="105">
        <v>0</v>
      </c>
      <c r="M23" s="105">
        <v>0</v>
      </c>
      <c r="N23" s="105">
        <v>0</v>
      </c>
      <c r="O23" s="105">
        <v>0</v>
      </c>
      <c r="P23" s="105">
        <v>0</v>
      </c>
      <c r="Q23" s="105">
        <v>0</v>
      </c>
      <c r="R23" s="105">
        <v>0</v>
      </c>
      <c r="S23" s="105">
        <v>0</v>
      </c>
      <c r="T23" s="105">
        <v>0</v>
      </c>
      <c r="U23" s="105">
        <v>0</v>
      </c>
      <c r="V23" s="105">
        <v>0</v>
      </c>
      <c r="W23" s="105">
        <v>0</v>
      </c>
      <c r="X23" s="105">
        <v>0</v>
      </c>
      <c r="Y23" s="105">
        <v>0</v>
      </c>
      <c r="Z23" s="46">
        <f t="shared" si="0"/>
        <v>0</v>
      </c>
      <c r="AA23" s="47">
        <f t="shared" si="1"/>
        <v>0</v>
      </c>
    </row>
    <row r="24" spans="1:33" ht="12.75" customHeight="1" x14ac:dyDescent="0.2">
      <c r="A24" s="45">
        <v>38544</v>
      </c>
      <c r="B24" s="105">
        <v>0</v>
      </c>
      <c r="C24" s="105">
        <v>0</v>
      </c>
      <c r="D24" s="105">
        <v>0</v>
      </c>
      <c r="E24" s="105">
        <v>0</v>
      </c>
      <c r="F24" s="105">
        <v>0</v>
      </c>
      <c r="G24" s="105">
        <v>0</v>
      </c>
      <c r="H24" s="105">
        <v>0</v>
      </c>
      <c r="I24" s="105">
        <v>0</v>
      </c>
      <c r="J24" s="105">
        <v>0</v>
      </c>
      <c r="K24" s="105">
        <v>0</v>
      </c>
      <c r="L24" s="105">
        <v>0</v>
      </c>
      <c r="M24" s="105">
        <v>0</v>
      </c>
      <c r="N24" s="105">
        <v>0</v>
      </c>
      <c r="O24" s="105">
        <v>0</v>
      </c>
      <c r="P24" s="105">
        <v>0</v>
      </c>
      <c r="Q24" s="105">
        <v>0</v>
      </c>
      <c r="R24" s="105">
        <v>0</v>
      </c>
      <c r="S24" s="105">
        <v>0</v>
      </c>
      <c r="T24" s="105">
        <v>0</v>
      </c>
      <c r="U24" s="105">
        <v>0</v>
      </c>
      <c r="V24" s="105">
        <v>0</v>
      </c>
      <c r="W24" s="105">
        <v>0</v>
      </c>
      <c r="X24" s="105">
        <v>0</v>
      </c>
      <c r="Y24" s="105">
        <v>0</v>
      </c>
      <c r="Z24" s="46">
        <f t="shared" si="0"/>
        <v>0</v>
      </c>
      <c r="AA24" s="47">
        <f t="shared" si="1"/>
        <v>0</v>
      </c>
    </row>
    <row r="25" spans="1:33" ht="12.75" customHeight="1" x14ac:dyDescent="0.2">
      <c r="A25" s="45">
        <v>38545</v>
      </c>
      <c r="B25" s="105">
        <v>0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 s="105">
        <v>0</v>
      </c>
      <c r="I25" s="105">
        <v>0</v>
      </c>
      <c r="J25" s="105">
        <v>0</v>
      </c>
      <c r="K25" s="105">
        <v>0</v>
      </c>
      <c r="L25" s="105">
        <v>0</v>
      </c>
      <c r="M25" s="105">
        <v>0</v>
      </c>
      <c r="N25" s="105">
        <v>0</v>
      </c>
      <c r="O25" s="105">
        <v>0</v>
      </c>
      <c r="P25" s="105">
        <v>0</v>
      </c>
      <c r="Q25" s="105">
        <v>0</v>
      </c>
      <c r="R25" s="105">
        <v>0</v>
      </c>
      <c r="S25" s="105">
        <v>0</v>
      </c>
      <c r="T25" s="105">
        <v>0</v>
      </c>
      <c r="U25" s="105">
        <v>0</v>
      </c>
      <c r="V25" s="105">
        <v>0</v>
      </c>
      <c r="W25" s="105">
        <v>0</v>
      </c>
      <c r="X25" s="105">
        <v>0</v>
      </c>
      <c r="Y25" s="105">
        <v>0</v>
      </c>
      <c r="Z25" s="46">
        <f t="shared" si="0"/>
        <v>0</v>
      </c>
      <c r="AA25" s="47">
        <f t="shared" si="1"/>
        <v>0</v>
      </c>
    </row>
    <row r="26" spans="1:33" ht="12.75" customHeight="1" x14ac:dyDescent="0.2">
      <c r="A26" s="45">
        <v>38546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 s="105">
        <v>0</v>
      </c>
      <c r="I26" s="105">
        <v>0</v>
      </c>
      <c r="J26" s="202">
        <v>0</v>
      </c>
      <c r="K26" s="202">
        <v>0</v>
      </c>
      <c r="L26" s="202">
        <v>0</v>
      </c>
      <c r="M26" s="202">
        <v>0</v>
      </c>
      <c r="N26" s="202">
        <v>0</v>
      </c>
      <c r="O26" s="202">
        <v>0</v>
      </c>
      <c r="P26" s="202">
        <v>0</v>
      </c>
      <c r="Q26" s="202">
        <v>0</v>
      </c>
      <c r="R26" s="105">
        <v>0</v>
      </c>
      <c r="S26" s="105">
        <v>0</v>
      </c>
      <c r="T26" s="105">
        <v>0</v>
      </c>
      <c r="U26" s="105">
        <v>0</v>
      </c>
      <c r="V26" s="105">
        <v>0</v>
      </c>
      <c r="W26" s="105">
        <v>0</v>
      </c>
      <c r="X26" s="105">
        <v>0</v>
      </c>
      <c r="Y26" s="105">
        <v>0</v>
      </c>
      <c r="Z26" s="46">
        <f t="shared" si="0"/>
        <v>0</v>
      </c>
      <c r="AA26" s="47">
        <f t="shared" si="1"/>
        <v>0</v>
      </c>
    </row>
    <row r="27" spans="1:33" ht="12.75" customHeight="1" x14ac:dyDescent="0.2">
      <c r="A27" s="45">
        <v>38547</v>
      </c>
      <c r="B27" s="105">
        <v>0</v>
      </c>
      <c r="C27" s="105">
        <v>0</v>
      </c>
      <c r="D27" s="105">
        <v>0</v>
      </c>
      <c r="E27" s="105">
        <v>0</v>
      </c>
      <c r="F27" s="105">
        <v>0</v>
      </c>
      <c r="G27" s="105">
        <v>0</v>
      </c>
      <c r="H27" s="105">
        <v>0</v>
      </c>
      <c r="I27" s="105">
        <v>0</v>
      </c>
      <c r="J27" s="105">
        <v>0</v>
      </c>
      <c r="K27" s="105">
        <v>0</v>
      </c>
      <c r="L27" s="105">
        <v>0</v>
      </c>
      <c r="M27" s="105">
        <v>0</v>
      </c>
      <c r="N27" s="105">
        <v>0</v>
      </c>
      <c r="O27" s="105">
        <v>0</v>
      </c>
      <c r="P27" s="105">
        <v>0</v>
      </c>
      <c r="Q27" s="105">
        <v>0</v>
      </c>
      <c r="R27" s="105">
        <v>0</v>
      </c>
      <c r="S27" s="105">
        <v>0</v>
      </c>
      <c r="T27" s="105">
        <v>0</v>
      </c>
      <c r="U27" s="105">
        <v>0</v>
      </c>
      <c r="V27" s="105">
        <v>0</v>
      </c>
      <c r="W27" s="105">
        <v>0</v>
      </c>
      <c r="X27" s="105">
        <v>0</v>
      </c>
      <c r="Y27" s="105">
        <v>0</v>
      </c>
      <c r="Z27" s="46">
        <f t="shared" si="0"/>
        <v>0</v>
      </c>
      <c r="AA27" s="47">
        <f t="shared" si="1"/>
        <v>0</v>
      </c>
    </row>
    <row r="28" spans="1:33" ht="12.75" customHeight="1" x14ac:dyDescent="0.2">
      <c r="A28" s="45">
        <v>38548</v>
      </c>
      <c r="B28" s="105">
        <v>0</v>
      </c>
      <c r="C28" s="105">
        <v>0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  <c r="I28" s="105">
        <v>0</v>
      </c>
      <c r="J28" s="105">
        <v>0</v>
      </c>
      <c r="K28" s="105">
        <v>0</v>
      </c>
      <c r="L28" s="105">
        <v>0</v>
      </c>
      <c r="M28" s="105">
        <v>0</v>
      </c>
      <c r="N28" s="105">
        <v>0</v>
      </c>
      <c r="O28" s="105">
        <v>0</v>
      </c>
      <c r="P28" s="105">
        <v>0</v>
      </c>
      <c r="Q28" s="105">
        <v>0</v>
      </c>
      <c r="R28" s="105">
        <v>0</v>
      </c>
      <c r="S28" s="105">
        <v>0</v>
      </c>
      <c r="T28" s="105">
        <v>0</v>
      </c>
      <c r="U28" s="105">
        <v>0</v>
      </c>
      <c r="V28" s="105">
        <v>0</v>
      </c>
      <c r="W28" s="105">
        <v>0</v>
      </c>
      <c r="X28" s="105">
        <v>0</v>
      </c>
      <c r="Y28" s="105">
        <v>0</v>
      </c>
      <c r="Z28" s="46">
        <f t="shared" si="0"/>
        <v>0</v>
      </c>
      <c r="AA28" s="47">
        <f t="shared" si="1"/>
        <v>0</v>
      </c>
    </row>
    <row r="29" spans="1:33" ht="12.75" customHeight="1" x14ac:dyDescent="0.2">
      <c r="A29" s="45">
        <v>38549</v>
      </c>
      <c r="B29" s="105">
        <v>0</v>
      </c>
      <c r="C29" s="105">
        <v>0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  <c r="I29" s="105">
        <v>0</v>
      </c>
      <c r="J29" s="105">
        <v>0</v>
      </c>
      <c r="K29" s="105">
        <v>0</v>
      </c>
      <c r="L29" s="105">
        <v>0</v>
      </c>
      <c r="M29" s="105">
        <v>0</v>
      </c>
      <c r="N29" s="105">
        <v>0</v>
      </c>
      <c r="O29" s="105">
        <v>0</v>
      </c>
      <c r="P29" s="105">
        <v>0</v>
      </c>
      <c r="Q29" s="105">
        <v>0</v>
      </c>
      <c r="R29" s="105">
        <v>0</v>
      </c>
      <c r="S29" s="105">
        <v>0</v>
      </c>
      <c r="T29" s="105">
        <v>0</v>
      </c>
      <c r="U29" s="105">
        <v>0</v>
      </c>
      <c r="V29" s="105">
        <v>0</v>
      </c>
      <c r="W29" s="105">
        <v>0</v>
      </c>
      <c r="X29" s="105">
        <v>0</v>
      </c>
      <c r="Y29" s="105">
        <v>0</v>
      </c>
      <c r="Z29" s="46">
        <f t="shared" si="0"/>
        <v>0</v>
      </c>
      <c r="AA29" s="47">
        <f t="shared" si="1"/>
        <v>0</v>
      </c>
    </row>
    <row r="30" spans="1:33" ht="12.75" customHeight="1" x14ac:dyDescent="0.2">
      <c r="A30" s="45">
        <v>38550</v>
      </c>
      <c r="B30" s="105">
        <v>0</v>
      </c>
      <c r="C30" s="105">
        <v>0</v>
      </c>
      <c r="D30" s="105">
        <v>0</v>
      </c>
      <c r="E30" s="105">
        <v>0</v>
      </c>
      <c r="F30" s="105">
        <v>0</v>
      </c>
      <c r="G30" s="105">
        <v>0</v>
      </c>
      <c r="H30" s="105">
        <v>0</v>
      </c>
      <c r="I30" s="105">
        <v>0</v>
      </c>
      <c r="J30" s="105">
        <v>0</v>
      </c>
      <c r="K30" s="105">
        <v>0</v>
      </c>
      <c r="L30" s="105">
        <v>0</v>
      </c>
      <c r="M30" s="105">
        <v>0</v>
      </c>
      <c r="N30" s="105">
        <v>0</v>
      </c>
      <c r="O30" s="105">
        <v>0</v>
      </c>
      <c r="P30" s="105">
        <v>0</v>
      </c>
      <c r="Q30" s="105">
        <v>0</v>
      </c>
      <c r="R30" s="105">
        <v>0</v>
      </c>
      <c r="S30" s="105">
        <v>0</v>
      </c>
      <c r="T30" s="105">
        <v>0</v>
      </c>
      <c r="U30" s="105">
        <v>0</v>
      </c>
      <c r="V30" s="105">
        <v>0</v>
      </c>
      <c r="W30" s="105">
        <v>0</v>
      </c>
      <c r="X30" s="105">
        <v>0</v>
      </c>
      <c r="Y30" s="105">
        <v>0</v>
      </c>
      <c r="Z30" s="46">
        <f t="shared" si="0"/>
        <v>0</v>
      </c>
      <c r="AA30" s="47">
        <f t="shared" si="1"/>
        <v>0</v>
      </c>
    </row>
    <row r="31" spans="1:33" ht="12.75" customHeight="1" x14ac:dyDescent="0.2">
      <c r="A31" s="45">
        <v>38551</v>
      </c>
      <c r="B31" s="105">
        <v>0</v>
      </c>
      <c r="C31" s="105">
        <v>0</v>
      </c>
      <c r="D31" s="105">
        <v>0</v>
      </c>
      <c r="E31" s="105">
        <v>0</v>
      </c>
      <c r="F31" s="105">
        <v>0</v>
      </c>
      <c r="G31" s="105">
        <v>0</v>
      </c>
      <c r="H31" s="105">
        <v>0</v>
      </c>
      <c r="I31" s="105">
        <v>0</v>
      </c>
      <c r="J31" s="105">
        <v>0</v>
      </c>
      <c r="K31" s="105">
        <v>0</v>
      </c>
      <c r="L31" s="105">
        <v>0</v>
      </c>
      <c r="M31" s="105">
        <v>0</v>
      </c>
      <c r="N31" s="105">
        <v>0</v>
      </c>
      <c r="O31" s="105">
        <v>0</v>
      </c>
      <c r="P31" s="105">
        <v>0</v>
      </c>
      <c r="Q31" s="105">
        <v>0</v>
      </c>
      <c r="R31" s="105">
        <v>0</v>
      </c>
      <c r="S31" s="105">
        <v>0</v>
      </c>
      <c r="T31" s="105">
        <v>0</v>
      </c>
      <c r="U31" s="105">
        <v>0</v>
      </c>
      <c r="V31" s="105">
        <v>0</v>
      </c>
      <c r="W31" s="105">
        <v>0</v>
      </c>
      <c r="X31" s="105">
        <v>0</v>
      </c>
      <c r="Y31" s="105">
        <v>0</v>
      </c>
      <c r="Z31" s="46">
        <f t="shared" si="0"/>
        <v>0</v>
      </c>
      <c r="AA31" s="47">
        <f t="shared" si="1"/>
        <v>0</v>
      </c>
    </row>
    <row r="32" spans="1:33" ht="12.75" customHeight="1" x14ac:dyDescent="0.2">
      <c r="A32" s="45">
        <v>38552</v>
      </c>
      <c r="B32" s="105">
        <v>0</v>
      </c>
      <c r="C32" s="105">
        <v>0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  <c r="I32" s="105">
        <v>0</v>
      </c>
      <c r="J32" s="105">
        <v>0</v>
      </c>
      <c r="K32" s="105">
        <v>0</v>
      </c>
      <c r="L32" s="105">
        <v>0</v>
      </c>
      <c r="M32" s="105">
        <v>0</v>
      </c>
      <c r="N32" s="105">
        <v>0</v>
      </c>
      <c r="O32" s="105">
        <v>0</v>
      </c>
      <c r="P32" s="105">
        <v>0</v>
      </c>
      <c r="Q32" s="105">
        <v>0</v>
      </c>
      <c r="R32" s="105">
        <v>0</v>
      </c>
      <c r="S32" s="105">
        <v>0</v>
      </c>
      <c r="T32" s="105">
        <v>0</v>
      </c>
      <c r="U32" s="105">
        <v>0</v>
      </c>
      <c r="V32" s="105">
        <v>0</v>
      </c>
      <c r="W32" s="105">
        <v>0</v>
      </c>
      <c r="X32" s="105">
        <v>0</v>
      </c>
      <c r="Y32" s="105">
        <v>0</v>
      </c>
      <c r="Z32" s="46">
        <f t="shared" si="0"/>
        <v>0</v>
      </c>
      <c r="AA32" s="47">
        <f t="shared" si="1"/>
        <v>0</v>
      </c>
    </row>
    <row r="33" spans="1:27" ht="12.75" customHeight="1" x14ac:dyDescent="0.2">
      <c r="A33" s="45">
        <v>38553</v>
      </c>
      <c r="B33" s="105">
        <v>0</v>
      </c>
      <c r="C33" s="105">
        <v>0</v>
      </c>
      <c r="D33" s="105">
        <v>0</v>
      </c>
      <c r="E33" s="105">
        <v>0</v>
      </c>
      <c r="F33" s="105">
        <v>0</v>
      </c>
      <c r="G33" s="105">
        <v>0</v>
      </c>
      <c r="H33" s="105">
        <v>0</v>
      </c>
      <c r="I33" s="105">
        <v>0</v>
      </c>
      <c r="J33" s="105">
        <v>0</v>
      </c>
      <c r="K33" s="105">
        <v>0</v>
      </c>
      <c r="L33" s="105">
        <v>0</v>
      </c>
      <c r="M33" s="105">
        <v>0</v>
      </c>
      <c r="N33" s="105">
        <v>0</v>
      </c>
      <c r="O33" s="105">
        <v>0</v>
      </c>
      <c r="P33" s="105">
        <v>0</v>
      </c>
      <c r="Q33" s="105">
        <v>0</v>
      </c>
      <c r="R33" s="105">
        <v>0</v>
      </c>
      <c r="S33" s="105">
        <v>0</v>
      </c>
      <c r="T33" s="105">
        <v>0</v>
      </c>
      <c r="U33" s="105">
        <v>0</v>
      </c>
      <c r="V33" s="105">
        <v>0</v>
      </c>
      <c r="W33" s="105">
        <v>0</v>
      </c>
      <c r="X33" s="105">
        <v>0</v>
      </c>
      <c r="Y33" s="105">
        <v>0</v>
      </c>
      <c r="Z33" s="46">
        <f t="shared" si="0"/>
        <v>0</v>
      </c>
      <c r="AA33" s="47">
        <f t="shared" si="1"/>
        <v>0</v>
      </c>
    </row>
    <row r="34" spans="1:27" ht="12.75" customHeight="1" x14ac:dyDescent="0.2">
      <c r="A34" s="45">
        <v>38554</v>
      </c>
      <c r="B34" s="105">
        <v>0</v>
      </c>
      <c r="C34" s="105">
        <v>0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  <c r="I34" s="105">
        <v>0</v>
      </c>
      <c r="J34" s="105">
        <v>0</v>
      </c>
      <c r="K34" s="105">
        <v>0</v>
      </c>
      <c r="L34" s="105">
        <v>0</v>
      </c>
      <c r="M34" s="105">
        <v>0</v>
      </c>
      <c r="N34" s="105">
        <v>0</v>
      </c>
      <c r="O34" s="105">
        <v>0</v>
      </c>
      <c r="P34" s="105">
        <v>0</v>
      </c>
      <c r="Q34" s="105">
        <v>0</v>
      </c>
      <c r="R34" s="105">
        <v>0</v>
      </c>
      <c r="S34" s="105">
        <v>0</v>
      </c>
      <c r="T34" s="105">
        <v>0</v>
      </c>
      <c r="U34" s="105">
        <v>0</v>
      </c>
      <c r="V34" s="105">
        <v>0</v>
      </c>
      <c r="W34" s="105">
        <v>0</v>
      </c>
      <c r="X34" s="105">
        <v>0</v>
      </c>
      <c r="Y34" s="105">
        <v>0</v>
      </c>
      <c r="Z34" s="46">
        <f t="shared" si="0"/>
        <v>0</v>
      </c>
      <c r="AA34" s="47">
        <f t="shared" si="1"/>
        <v>0</v>
      </c>
    </row>
    <row r="35" spans="1:27" ht="12.75" customHeight="1" x14ac:dyDescent="0.2">
      <c r="A35" s="45">
        <v>38555</v>
      </c>
      <c r="B35" s="105">
        <v>0</v>
      </c>
      <c r="C35" s="105">
        <v>0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  <c r="I35" s="105">
        <v>0</v>
      </c>
      <c r="J35" s="105">
        <v>0</v>
      </c>
      <c r="K35" s="105">
        <v>0</v>
      </c>
      <c r="L35" s="105">
        <v>0</v>
      </c>
      <c r="M35" s="105">
        <v>0</v>
      </c>
      <c r="N35" s="105">
        <v>0</v>
      </c>
      <c r="O35" s="105">
        <v>0</v>
      </c>
      <c r="P35" s="105">
        <v>0</v>
      </c>
      <c r="Q35" s="105">
        <v>0</v>
      </c>
      <c r="R35" s="105">
        <v>0</v>
      </c>
      <c r="S35" s="105">
        <v>0</v>
      </c>
      <c r="T35" s="105">
        <v>0</v>
      </c>
      <c r="U35" s="105">
        <v>0</v>
      </c>
      <c r="V35" s="105">
        <v>0</v>
      </c>
      <c r="W35" s="105">
        <v>0</v>
      </c>
      <c r="X35" s="105">
        <v>0</v>
      </c>
      <c r="Y35" s="105">
        <v>0</v>
      </c>
      <c r="Z35" s="46">
        <f t="shared" si="0"/>
        <v>0</v>
      </c>
      <c r="AA35" s="47">
        <f t="shared" si="1"/>
        <v>0</v>
      </c>
    </row>
    <row r="36" spans="1:27" ht="12.75" customHeight="1" x14ac:dyDescent="0.2">
      <c r="A36" s="45">
        <v>38556</v>
      </c>
      <c r="B36" s="105">
        <v>0</v>
      </c>
      <c r="C36" s="105">
        <v>0</v>
      </c>
      <c r="D36" s="105">
        <v>0</v>
      </c>
      <c r="E36" s="105">
        <v>0</v>
      </c>
      <c r="F36" s="105">
        <v>0</v>
      </c>
      <c r="G36" s="105">
        <v>0</v>
      </c>
      <c r="H36" s="105">
        <v>0</v>
      </c>
      <c r="I36" s="105">
        <v>0</v>
      </c>
      <c r="J36" s="105">
        <v>0</v>
      </c>
      <c r="K36" s="105">
        <v>0</v>
      </c>
      <c r="L36" s="105">
        <v>0</v>
      </c>
      <c r="M36" s="105">
        <v>0</v>
      </c>
      <c r="N36" s="105">
        <v>0</v>
      </c>
      <c r="O36" s="105">
        <v>0</v>
      </c>
      <c r="P36" s="105">
        <v>0</v>
      </c>
      <c r="Q36" s="105">
        <v>0</v>
      </c>
      <c r="R36" s="105">
        <v>0</v>
      </c>
      <c r="S36" s="105">
        <v>0</v>
      </c>
      <c r="T36" s="105">
        <v>0</v>
      </c>
      <c r="U36" s="105">
        <v>0</v>
      </c>
      <c r="V36" s="105">
        <v>0</v>
      </c>
      <c r="W36" s="105">
        <v>0</v>
      </c>
      <c r="X36" s="105">
        <v>0</v>
      </c>
      <c r="Y36" s="105">
        <v>0</v>
      </c>
      <c r="Z36" s="46">
        <f t="shared" si="0"/>
        <v>0</v>
      </c>
      <c r="AA36" s="47">
        <f t="shared" si="1"/>
        <v>0</v>
      </c>
    </row>
    <row r="37" spans="1:27" ht="12.75" customHeight="1" x14ac:dyDescent="0.2">
      <c r="A37" s="45">
        <v>38557</v>
      </c>
      <c r="B37" s="105">
        <v>0</v>
      </c>
      <c r="C37" s="105">
        <v>0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  <c r="I37" s="105">
        <v>0</v>
      </c>
      <c r="J37" s="105">
        <v>0</v>
      </c>
      <c r="K37" s="105">
        <v>0</v>
      </c>
      <c r="L37" s="105">
        <v>0</v>
      </c>
      <c r="M37" s="105">
        <v>0</v>
      </c>
      <c r="N37" s="105">
        <v>0</v>
      </c>
      <c r="O37" s="105">
        <v>0</v>
      </c>
      <c r="P37" s="105">
        <v>0</v>
      </c>
      <c r="Q37" s="105">
        <v>0</v>
      </c>
      <c r="R37" s="105">
        <v>0</v>
      </c>
      <c r="S37" s="105">
        <v>0</v>
      </c>
      <c r="T37" s="105">
        <v>0</v>
      </c>
      <c r="U37" s="105">
        <v>0</v>
      </c>
      <c r="V37" s="105">
        <v>0</v>
      </c>
      <c r="W37" s="105">
        <v>0</v>
      </c>
      <c r="X37" s="105">
        <v>0</v>
      </c>
      <c r="Y37" s="105">
        <v>0</v>
      </c>
      <c r="Z37" s="46">
        <f t="shared" si="0"/>
        <v>0</v>
      </c>
      <c r="AA37" s="47">
        <f t="shared" si="1"/>
        <v>0</v>
      </c>
    </row>
    <row r="38" spans="1:27" ht="12.75" customHeight="1" x14ac:dyDescent="0.2">
      <c r="A38" s="45">
        <v>38558</v>
      </c>
      <c r="B38" s="105">
        <v>0</v>
      </c>
      <c r="C38" s="105">
        <v>0</v>
      </c>
      <c r="D38" s="105">
        <v>0</v>
      </c>
      <c r="E38" s="105">
        <v>0</v>
      </c>
      <c r="F38" s="105">
        <v>0</v>
      </c>
      <c r="G38" s="105">
        <v>0</v>
      </c>
      <c r="H38" s="105">
        <v>0</v>
      </c>
      <c r="I38" s="105">
        <v>0</v>
      </c>
      <c r="J38" s="105">
        <v>0</v>
      </c>
      <c r="K38" s="105">
        <v>0</v>
      </c>
      <c r="L38" s="105">
        <v>0</v>
      </c>
      <c r="M38" s="105">
        <v>0</v>
      </c>
      <c r="N38" s="105">
        <v>0</v>
      </c>
      <c r="O38" s="105">
        <v>0</v>
      </c>
      <c r="P38" s="105">
        <v>0</v>
      </c>
      <c r="Q38" s="105">
        <v>0</v>
      </c>
      <c r="R38" s="105">
        <v>0</v>
      </c>
      <c r="S38" s="105">
        <v>0</v>
      </c>
      <c r="T38" s="105">
        <v>0</v>
      </c>
      <c r="U38" s="105">
        <v>0</v>
      </c>
      <c r="V38" s="105">
        <v>0</v>
      </c>
      <c r="W38" s="105">
        <v>0</v>
      </c>
      <c r="X38" s="105">
        <v>0</v>
      </c>
      <c r="Y38" s="105">
        <v>0</v>
      </c>
      <c r="Z38" s="46">
        <f t="shared" si="0"/>
        <v>0</v>
      </c>
      <c r="AA38" s="47">
        <f t="shared" ref="AA38:AA69" si="2">Z38/Z$86</f>
        <v>0</v>
      </c>
    </row>
    <row r="39" spans="1:27" ht="12.75" customHeight="1" x14ac:dyDescent="0.2">
      <c r="A39" s="45">
        <v>38559</v>
      </c>
      <c r="B39" s="105">
        <v>0</v>
      </c>
      <c r="C39" s="105">
        <v>0</v>
      </c>
      <c r="D39" s="105">
        <v>0</v>
      </c>
      <c r="E39" s="105">
        <v>0</v>
      </c>
      <c r="F39" s="105">
        <v>0</v>
      </c>
      <c r="G39" s="105">
        <v>0</v>
      </c>
      <c r="H39" s="105">
        <v>0</v>
      </c>
      <c r="I39" s="105">
        <v>0</v>
      </c>
      <c r="J39" s="105">
        <v>0</v>
      </c>
      <c r="K39" s="105">
        <v>0</v>
      </c>
      <c r="L39" s="105">
        <v>0</v>
      </c>
      <c r="M39" s="105">
        <v>0</v>
      </c>
      <c r="N39" s="105">
        <v>0</v>
      </c>
      <c r="O39" s="105">
        <v>0</v>
      </c>
      <c r="P39" s="105">
        <v>0</v>
      </c>
      <c r="Q39" s="105">
        <v>0</v>
      </c>
      <c r="R39" s="105">
        <v>0</v>
      </c>
      <c r="S39" s="105">
        <v>0</v>
      </c>
      <c r="T39" s="105">
        <v>0</v>
      </c>
      <c r="U39" s="105">
        <v>0</v>
      </c>
      <c r="V39" s="105">
        <v>0</v>
      </c>
      <c r="W39" s="105">
        <v>0</v>
      </c>
      <c r="X39" s="105">
        <v>0</v>
      </c>
      <c r="Y39" s="105">
        <v>0</v>
      </c>
      <c r="Z39" s="46">
        <f t="shared" si="0"/>
        <v>0</v>
      </c>
      <c r="AA39" s="47">
        <f t="shared" si="2"/>
        <v>0</v>
      </c>
    </row>
    <row r="40" spans="1:27" ht="12.75" customHeight="1" x14ac:dyDescent="0.2">
      <c r="A40" s="45">
        <v>38560</v>
      </c>
      <c r="B40" s="105">
        <v>0</v>
      </c>
      <c r="C40" s="105">
        <v>0</v>
      </c>
      <c r="D40" s="105">
        <v>0</v>
      </c>
      <c r="E40" s="105">
        <v>0</v>
      </c>
      <c r="F40" s="105">
        <v>0</v>
      </c>
      <c r="G40" s="105">
        <v>0</v>
      </c>
      <c r="H40" s="105">
        <v>0</v>
      </c>
      <c r="I40" s="105">
        <v>0</v>
      </c>
      <c r="J40" s="105">
        <v>0</v>
      </c>
      <c r="K40" s="105">
        <v>0</v>
      </c>
      <c r="L40" s="105">
        <v>0</v>
      </c>
      <c r="M40" s="105">
        <v>0</v>
      </c>
      <c r="N40" s="105">
        <v>0</v>
      </c>
      <c r="O40" s="105">
        <v>0</v>
      </c>
      <c r="P40" s="105">
        <v>0</v>
      </c>
      <c r="Q40" s="105">
        <v>0</v>
      </c>
      <c r="R40" s="105">
        <v>0</v>
      </c>
      <c r="S40" s="105">
        <v>0</v>
      </c>
      <c r="T40" s="105">
        <v>0</v>
      </c>
      <c r="U40" s="105">
        <v>0</v>
      </c>
      <c r="V40" s="105">
        <v>0</v>
      </c>
      <c r="W40" s="105">
        <v>0</v>
      </c>
      <c r="X40" s="105">
        <v>0</v>
      </c>
      <c r="Y40" s="105">
        <v>0</v>
      </c>
      <c r="Z40" s="46">
        <f t="shared" si="0"/>
        <v>0</v>
      </c>
      <c r="AA40" s="47">
        <f t="shared" si="2"/>
        <v>0</v>
      </c>
    </row>
    <row r="41" spans="1:27" ht="12.75" customHeight="1" x14ac:dyDescent="0.2">
      <c r="A41" s="45">
        <v>38561</v>
      </c>
      <c r="B41" s="105">
        <v>0</v>
      </c>
      <c r="C41" s="105">
        <v>0</v>
      </c>
      <c r="D41" s="105">
        <v>0</v>
      </c>
      <c r="E41" s="105">
        <v>0</v>
      </c>
      <c r="F41" s="105">
        <v>0</v>
      </c>
      <c r="G41" s="105">
        <v>0</v>
      </c>
      <c r="H41" s="105">
        <v>0</v>
      </c>
      <c r="I41" s="105">
        <v>0</v>
      </c>
      <c r="J41" s="105">
        <v>0</v>
      </c>
      <c r="K41" s="105">
        <v>0</v>
      </c>
      <c r="L41" s="105">
        <v>0</v>
      </c>
      <c r="M41" s="105">
        <v>0</v>
      </c>
      <c r="N41" s="105">
        <v>0</v>
      </c>
      <c r="O41" s="105">
        <v>0</v>
      </c>
      <c r="P41" s="105">
        <v>0</v>
      </c>
      <c r="Q41" s="105">
        <v>0</v>
      </c>
      <c r="R41" s="105">
        <v>0</v>
      </c>
      <c r="S41" s="105">
        <v>0</v>
      </c>
      <c r="T41" s="105">
        <v>0</v>
      </c>
      <c r="U41" s="105">
        <v>0</v>
      </c>
      <c r="V41" s="105">
        <v>0</v>
      </c>
      <c r="W41" s="105">
        <v>0</v>
      </c>
      <c r="X41" s="105">
        <v>0</v>
      </c>
      <c r="Y41" s="105">
        <v>0</v>
      </c>
      <c r="Z41" s="46">
        <f t="shared" si="0"/>
        <v>0</v>
      </c>
      <c r="AA41" s="47">
        <f t="shared" si="2"/>
        <v>0</v>
      </c>
    </row>
    <row r="42" spans="1:27" ht="12.75" customHeight="1" x14ac:dyDescent="0.2">
      <c r="A42" s="45">
        <v>38562</v>
      </c>
      <c r="B42" s="105">
        <v>0</v>
      </c>
      <c r="C42" s="105">
        <v>0</v>
      </c>
      <c r="D42" s="105">
        <v>0</v>
      </c>
      <c r="E42" s="105">
        <v>0</v>
      </c>
      <c r="F42" s="105">
        <v>0</v>
      </c>
      <c r="G42" s="105">
        <v>0</v>
      </c>
      <c r="H42" s="105">
        <v>0</v>
      </c>
      <c r="I42" s="105">
        <v>0</v>
      </c>
      <c r="J42" s="105">
        <v>0</v>
      </c>
      <c r="K42" s="105">
        <v>0</v>
      </c>
      <c r="L42" s="105">
        <v>0</v>
      </c>
      <c r="M42" s="105">
        <v>0</v>
      </c>
      <c r="N42" s="105">
        <v>0</v>
      </c>
      <c r="O42" s="105">
        <v>0</v>
      </c>
      <c r="P42" s="105">
        <v>0</v>
      </c>
      <c r="Q42" s="105">
        <v>0</v>
      </c>
      <c r="R42" s="105">
        <v>0</v>
      </c>
      <c r="S42" s="105">
        <v>0</v>
      </c>
      <c r="T42" s="105">
        <v>0</v>
      </c>
      <c r="U42" s="105">
        <v>0</v>
      </c>
      <c r="V42" s="105">
        <v>0</v>
      </c>
      <c r="W42" s="105">
        <v>0</v>
      </c>
      <c r="X42" s="105">
        <v>0</v>
      </c>
      <c r="Y42" s="105">
        <v>0</v>
      </c>
      <c r="Z42" s="46">
        <f t="shared" si="0"/>
        <v>0</v>
      </c>
      <c r="AA42" s="47">
        <f t="shared" si="2"/>
        <v>0</v>
      </c>
    </row>
    <row r="43" spans="1:27" ht="12.75" customHeight="1" x14ac:dyDescent="0.2">
      <c r="A43" s="45">
        <v>38563</v>
      </c>
      <c r="B43" s="105">
        <v>0</v>
      </c>
      <c r="C43" s="105">
        <v>0</v>
      </c>
      <c r="D43" s="105">
        <v>0</v>
      </c>
      <c r="E43" s="105">
        <v>0</v>
      </c>
      <c r="F43" s="105">
        <v>0</v>
      </c>
      <c r="G43" s="105">
        <v>0</v>
      </c>
      <c r="H43" s="105">
        <v>0</v>
      </c>
      <c r="I43" s="105">
        <v>0</v>
      </c>
      <c r="J43" s="105">
        <v>0</v>
      </c>
      <c r="K43" s="105">
        <v>0</v>
      </c>
      <c r="L43" s="105">
        <v>0</v>
      </c>
      <c r="M43" s="105">
        <v>0</v>
      </c>
      <c r="N43" s="105">
        <v>0</v>
      </c>
      <c r="O43" s="105">
        <v>0</v>
      </c>
      <c r="P43" s="105">
        <v>0</v>
      </c>
      <c r="Q43" s="105">
        <v>0</v>
      </c>
      <c r="R43" s="105">
        <v>0</v>
      </c>
      <c r="S43" s="105">
        <v>0</v>
      </c>
      <c r="T43" s="105">
        <v>0</v>
      </c>
      <c r="U43" s="105">
        <v>0</v>
      </c>
      <c r="V43" s="105">
        <v>0</v>
      </c>
      <c r="W43" s="105">
        <v>0</v>
      </c>
      <c r="X43" s="105">
        <v>0</v>
      </c>
      <c r="Y43" s="105">
        <v>0</v>
      </c>
      <c r="Z43" s="46">
        <f t="shared" si="0"/>
        <v>0</v>
      </c>
      <c r="AA43" s="47">
        <f t="shared" si="2"/>
        <v>0</v>
      </c>
    </row>
    <row r="44" spans="1:27" ht="12.75" customHeight="1" x14ac:dyDescent="0.2">
      <c r="A44" s="45">
        <v>38564</v>
      </c>
      <c r="B44" s="105">
        <v>0</v>
      </c>
      <c r="C44" s="105">
        <v>0</v>
      </c>
      <c r="D44" s="105">
        <v>0</v>
      </c>
      <c r="E44" s="105">
        <v>0</v>
      </c>
      <c r="F44" s="105">
        <v>0</v>
      </c>
      <c r="G44" s="105">
        <v>0</v>
      </c>
      <c r="H44" s="105">
        <v>0</v>
      </c>
      <c r="I44" s="105">
        <v>0</v>
      </c>
      <c r="J44" s="105">
        <v>0</v>
      </c>
      <c r="K44" s="105">
        <v>0</v>
      </c>
      <c r="L44" s="105">
        <v>0</v>
      </c>
      <c r="M44" s="105">
        <v>0</v>
      </c>
      <c r="N44" s="105">
        <v>0</v>
      </c>
      <c r="O44" s="105">
        <v>0</v>
      </c>
      <c r="P44" s="105">
        <v>0</v>
      </c>
      <c r="Q44" s="105">
        <v>0</v>
      </c>
      <c r="R44" s="105">
        <v>0</v>
      </c>
      <c r="S44" s="105">
        <v>0</v>
      </c>
      <c r="T44" s="105">
        <v>0</v>
      </c>
      <c r="U44" s="105">
        <v>0</v>
      </c>
      <c r="V44" s="105">
        <v>0</v>
      </c>
      <c r="W44" s="105">
        <v>0</v>
      </c>
      <c r="X44" s="105">
        <v>0</v>
      </c>
      <c r="Y44" s="105">
        <v>0</v>
      </c>
      <c r="Z44" s="46">
        <f t="shared" si="0"/>
        <v>0</v>
      </c>
      <c r="AA44" s="47">
        <f t="shared" si="2"/>
        <v>0</v>
      </c>
    </row>
    <row r="45" spans="1:27" ht="12.75" customHeight="1" x14ac:dyDescent="0.2">
      <c r="A45" s="45">
        <v>38565</v>
      </c>
      <c r="B45" s="105">
        <v>0</v>
      </c>
      <c r="C45" s="105">
        <v>0</v>
      </c>
      <c r="D45" s="105">
        <v>0</v>
      </c>
      <c r="E45" s="105">
        <v>0</v>
      </c>
      <c r="F45" s="105">
        <v>0</v>
      </c>
      <c r="G45" s="105">
        <v>0</v>
      </c>
      <c r="H45" s="105">
        <v>0</v>
      </c>
      <c r="I45" s="105">
        <v>0</v>
      </c>
      <c r="J45" s="105">
        <v>0</v>
      </c>
      <c r="K45" s="105">
        <v>0</v>
      </c>
      <c r="L45" s="105">
        <v>0</v>
      </c>
      <c r="M45" s="105">
        <v>0</v>
      </c>
      <c r="N45" s="105">
        <v>0</v>
      </c>
      <c r="O45" s="105">
        <v>0</v>
      </c>
      <c r="P45" s="105">
        <v>0</v>
      </c>
      <c r="Q45" s="105">
        <v>0</v>
      </c>
      <c r="R45" s="105">
        <v>0</v>
      </c>
      <c r="S45" s="105">
        <v>0</v>
      </c>
      <c r="T45" s="105">
        <v>0</v>
      </c>
      <c r="U45" s="105">
        <v>0</v>
      </c>
      <c r="V45" s="105">
        <v>0</v>
      </c>
      <c r="W45" s="105">
        <v>0</v>
      </c>
      <c r="X45" s="105">
        <v>0</v>
      </c>
      <c r="Y45" s="105">
        <v>0</v>
      </c>
      <c r="Z45" s="46">
        <f t="shared" si="0"/>
        <v>0</v>
      </c>
      <c r="AA45" s="47">
        <f t="shared" si="2"/>
        <v>0</v>
      </c>
    </row>
    <row r="46" spans="1:27" ht="12.75" customHeight="1" x14ac:dyDescent="0.2">
      <c r="A46" s="45">
        <v>38566</v>
      </c>
      <c r="B46" s="105">
        <v>0</v>
      </c>
      <c r="C46" s="105">
        <v>0</v>
      </c>
      <c r="D46" s="105">
        <v>0</v>
      </c>
      <c r="E46" s="105">
        <v>0</v>
      </c>
      <c r="F46" s="105">
        <v>0</v>
      </c>
      <c r="G46" s="105">
        <v>0</v>
      </c>
      <c r="H46" s="105">
        <v>0</v>
      </c>
      <c r="I46" s="105">
        <v>0</v>
      </c>
      <c r="J46" s="105">
        <v>0</v>
      </c>
      <c r="K46" s="105">
        <v>0</v>
      </c>
      <c r="L46" s="105">
        <v>0</v>
      </c>
      <c r="M46" s="105">
        <v>0</v>
      </c>
      <c r="N46" s="105">
        <v>0</v>
      </c>
      <c r="O46" s="105">
        <v>0</v>
      </c>
      <c r="P46" s="105">
        <v>0</v>
      </c>
      <c r="Q46" s="105">
        <v>0</v>
      </c>
      <c r="R46" s="105">
        <v>0</v>
      </c>
      <c r="S46" s="105">
        <v>0</v>
      </c>
      <c r="T46" s="105">
        <v>0</v>
      </c>
      <c r="U46" s="105">
        <v>0</v>
      </c>
      <c r="V46" s="105">
        <v>0</v>
      </c>
      <c r="W46" s="105">
        <v>0</v>
      </c>
      <c r="X46" s="105">
        <v>0</v>
      </c>
      <c r="Y46" s="105">
        <v>0</v>
      </c>
      <c r="Z46" s="46">
        <f t="shared" si="0"/>
        <v>0</v>
      </c>
      <c r="AA46" s="47">
        <f t="shared" si="2"/>
        <v>0</v>
      </c>
    </row>
    <row r="47" spans="1:27" ht="12.75" customHeight="1" x14ac:dyDescent="0.2">
      <c r="A47" s="45">
        <v>38567</v>
      </c>
      <c r="B47" s="105">
        <v>0</v>
      </c>
      <c r="C47" s="105">
        <v>0</v>
      </c>
      <c r="D47" s="105">
        <v>0</v>
      </c>
      <c r="E47" s="105">
        <v>0</v>
      </c>
      <c r="F47" s="105">
        <v>0</v>
      </c>
      <c r="G47" s="105">
        <v>0</v>
      </c>
      <c r="H47" s="105">
        <v>0</v>
      </c>
      <c r="I47" s="105">
        <v>0</v>
      </c>
      <c r="J47" s="105">
        <v>0</v>
      </c>
      <c r="K47" s="105">
        <v>0</v>
      </c>
      <c r="L47" s="105">
        <v>0</v>
      </c>
      <c r="M47" s="105">
        <v>0</v>
      </c>
      <c r="N47" s="105">
        <v>0</v>
      </c>
      <c r="O47" s="105">
        <v>0</v>
      </c>
      <c r="P47" s="105">
        <v>0</v>
      </c>
      <c r="Q47" s="105">
        <v>0</v>
      </c>
      <c r="R47" s="105">
        <v>0</v>
      </c>
      <c r="S47" s="105">
        <v>0</v>
      </c>
      <c r="T47" s="105">
        <v>0</v>
      </c>
      <c r="U47" s="105">
        <v>0</v>
      </c>
      <c r="V47" s="105">
        <v>0</v>
      </c>
      <c r="W47" s="105">
        <v>0</v>
      </c>
      <c r="X47" s="105">
        <v>0</v>
      </c>
      <c r="Y47" s="105">
        <v>0</v>
      </c>
      <c r="Z47" s="46">
        <f t="shared" si="0"/>
        <v>0</v>
      </c>
      <c r="AA47" s="47">
        <f t="shared" si="2"/>
        <v>0</v>
      </c>
    </row>
    <row r="48" spans="1:27" ht="12.75" customHeight="1" x14ac:dyDescent="0.2">
      <c r="A48" s="45">
        <v>38568</v>
      </c>
      <c r="B48" s="105">
        <v>0</v>
      </c>
      <c r="C48" s="105">
        <v>0</v>
      </c>
      <c r="D48" s="105">
        <v>0</v>
      </c>
      <c r="E48" s="105">
        <v>0</v>
      </c>
      <c r="F48" s="105">
        <v>0</v>
      </c>
      <c r="G48" s="105">
        <v>0</v>
      </c>
      <c r="H48" s="105">
        <v>0</v>
      </c>
      <c r="I48" s="105">
        <v>0</v>
      </c>
      <c r="J48" s="105">
        <v>0</v>
      </c>
      <c r="K48" s="105">
        <v>0</v>
      </c>
      <c r="L48" s="105">
        <v>0</v>
      </c>
      <c r="M48" s="105">
        <v>0</v>
      </c>
      <c r="N48" s="105">
        <v>0</v>
      </c>
      <c r="O48" s="105">
        <v>0</v>
      </c>
      <c r="P48" s="105">
        <v>0</v>
      </c>
      <c r="Q48" s="105">
        <v>0</v>
      </c>
      <c r="R48" s="105">
        <v>0</v>
      </c>
      <c r="S48" s="105">
        <v>0</v>
      </c>
      <c r="T48" s="105">
        <v>0</v>
      </c>
      <c r="U48" s="105">
        <v>0</v>
      </c>
      <c r="V48" s="105">
        <v>0</v>
      </c>
      <c r="W48" s="105">
        <v>0</v>
      </c>
      <c r="X48" s="105">
        <v>0</v>
      </c>
      <c r="Y48" s="105">
        <v>0</v>
      </c>
      <c r="Z48" s="46">
        <f t="shared" si="0"/>
        <v>0</v>
      </c>
      <c r="AA48" s="47">
        <f t="shared" si="2"/>
        <v>0</v>
      </c>
    </row>
    <row r="49" spans="1:27" ht="12.75" customHeight="1" x14ac:dyDescent="0.2">
      <c r="A49" s="45">
        <v>38569</v>
      </c>
      <c r="B49" s="105">
        <v>0</v>
      </c>
      <c r="C49" s="105">
        <v>0</v>
      </c>
      <c r="D49" s="105">
        <v>0</v>
      </c>
      <c r="E49" s="105">
        <v>0</v>
      </c>
      <c r="F49" s="105">
        <v>0</v>
      </c>
      <c r="G49" s="105">
        <v>0</v>
      </c>
      <c r="H49" s="105">
        <v>0</v>
      </c>
      <c r="I49" s="105">
        <v>0</v>
      </c>
      <c r="J49" s="105">
        <v>0</v>
      </c>
      <c r="K49" s="105">
        <v>0</v>
      </c>
      <c r="L49" s="105">
        <v>0</v>
      </c>
      <c r="M49" s="105">
        <v>0</v>
      </c>
      <c r="N49" s="105">
        <v>0</v>
      </c>
      <c r="O49" s="105">
        <v>0</v>
      </c>
      <c r="P49" s="105">
        <v>0</v>
      </c>
      <c r="Q49" s="105">
        <v>0</v>
      </c>
      <c r="R49" s="105">
        <v>0</v>
      </c>
      <c r="S49" s="105">
        <v>0</v>
      </c>
      <c r="T49" s="105">
        <v>0</v>
      </c>
      <c r="U49" s="105">
        <v>0</v>
      </c>
      <c r="V49" s="105">
        <v>0</v>
      </c>
      <c r="W49" s="105">
        <v>0</v>
      </c>
      <c r="X49" s="105">
        <v>0</v>
      </c>
      <c r="Y49" s="105">
        <v>0</v>
      </c>
      <c r="Z49" s="46">
        <f t="shared" si="0"/>
        <v>0</v>
      </c>
      <c r="AA49" s="47">
        <f t="shared" si="2"/>
        <v>0</v>
      </c>
    </row>
    <row r="50" spans="1:27" ht="12.75" customHeight="1" x14ac:dyDescent="0.2">
      <c r="A50" s="45">
        <v>38570</v>
      </c>
      <c r="B50" s="105">
        <v>0</v>
      </c>
      <c r="C50" s="105">
        <v>0</v>
      </c>
      <c r="D50" s="105">
        <v>0</v>
      </c>
      <c r="E50" s="105">
        <v>0</v>
      </c>
      <c r="F50" s="105">
        <v>0</v>
      </c>
      <c r="G50" s="105">
        <v>0</v>
      </c>
      <c r="H50" s="105">
        <v>0</v>
      </c>
      <c r="I50" s="105">
        <v>0</v>
      </c>
      <c r="J50" s="105">
        <v>0</v>
      </c>
      <c r="K50" s="105">
        <v>0</v>
      </c>
      <c r="L50" s="105">
        <v>0</v>
      </c>
      <c r="M50" s="105">
        <v>0</v>
      </c>
      <c r="N50" s="105">
        <v>0</v>
      </c>
      <c r="O50" s="105">
        <v>0</v>
      </c>
      <c r="P50" s="105">
        <v>0</v>
      </c>
      <c r="Q50" s="105">
        <v>0</v>
      </c>
      <c r="R50" s="105">
        <v>0</v>
      </c>
      <c r="S50" s="105">
        <v>0</v>
      </c>
      <c r="T50" s="105">
        <v>0</v>
      </c>
      <c r="U50" s="105">
        <v>0</v>
      </c>
      <c r="V50" s="105">
        <v>0</v>
      </c>
      <c r="W50" s="105">
        <v>0</v>
      </c>
      <c r="X50" s="105">
        <v>0</v>
      </c>
      <c r="Y50" s="105">
        <v>0</v>
      </c>
      <c r="Z50" s="46">
        <f t="shared" si="0"/>
        <v>0</v>
      </c>
      <c r="AA50" s="47">
        <f t="shared" si="2"/>
        <v>0</v>
      </c>
    </row>
    <row r="51" spans="1:27" ht="12.75" customHeight="1" x14ac:dyDescent="0.2">
      <c r="A51" s="45">
        <v>38571</v>
      </c>
      <c r="B51" s="105">
        <v>0</v>
      </c>
      <c r="C51" s="105">
        <v>0</v>
      </c>
      <c r="D51" s="105">
        <v>0</v>
      </c>
      <c r="E51" s="105">
        <v>0</v>
      </c>
      <c r="F51" s="105">
        <v>0</v>
      </c>
      <c r="G51" s="105">
        <v>0</v>
      </c>
      <c r="H51" s="105">
        <v>0</v>
      </c>
      <c r="I51" s="105">
        <v>0</v>
      </c>
      <c r="J51" s="105">
        <v>0</v>
      </c>
      <c r="K51" s="105">
        <v>0</v>
      </c>
      <c r="L51" s="105">
        <v>0</v>
      </c>
      <c r="M51" s="105">
        <v>0</v>
      </c>
      <c r="N51" s="105">
        <v>0</v>
      </c>
      <c r="O51" s="105">
        <v>0</v>
      </c>
      <c r="P51" s="105">
        <v>0</v>
      </c>
      <c r="Q51" s="105">
        <v>0</v>
      </c>
      <c r="R51" s="105">
        <v>0</v>
      </c>
      <c r="S51" s="105">
        <v>0</v>
      </c>
      <c r="T51" s="105">
        <v>0</v>
      </c>
      <c r="U51" s="105">
        <v>0</v>
      </c>
      <c r="V51" s="105">
        <v>0</v>
      </c>
      <c r="W51" s="105">
        <v>0</v>
      </c>
      <c r="X51" s="105">
        <v>0</v>
      </c>
      <c r="Y51" s="105">
        <v>0</v>
      </c>
      <c r="Z51" s="46">
        <f t="shared" si="0"/>
        <v>0</v>
      </c>
      <c r="AA51" s="47">
        <f t="shared" si="2"/>
        <v>0</v>
      </c>
    </row>
    <row r="52" spans="1:27" ht="12.75" customHeight="1" x14ac:dyDescent="0.2">
      <c r="A52" s="45">
        <v>38572</v>
      </c>
      <c r="B52" s="105">
        <v>0</v>
      </c>
      <c r="C52" s="105">
        <v>0</v>
      </c>
      <c r="D52" s="105">
        <v>0</v>
      </c>
      <c r="E52" s="105">
        <v>0</v>
      </c>
      <c r="F52" s="105">
        <v>0</v>
      </c>
      <c r="G52" s="105">
        <v>0</v>
      </c>
      <c r="H52" s="105">
        <v>0</v>
      </c>
      <c r="I52" s="105">
        <v>0</v>
      </c>
      <c r="J52" s="105">
        <v>0</v>
      </c>
      <c r="K52" s="105">
        <v>0</v>
      </c>
      <c r="L52" s="105">
        <v>0</v>
      </c>
      <c r="M52" s="105">
        <v>0</v>
      </c>
      <c r="N52" s="105">
        <v>0</v>
      </c>
      <c r="O52" s="105">
        <v>0</v>
      </c>
      <c r="P52" s="105">
        <v>0</v>
      </c>
      <c r="Q52" s="105">
        <v>0</v>
      </c>
      <c r="R52" s="105">
        <v>0</v>
      </c>
      <c r="S52" s="105">
        <v>0</v>
      </c>
      <c r="T52" s="105">
        <v>0</v>
      </c>
      <c r="U52" s="105">
        <v>0</v>
      </c>
      <c r="V52" s="105">
        <v>0</v>
      </c>
      <c r="W52" s="105">
        <v>0</v>
      </c>
      <c r="X52" s="105">
        <v>0</v>
      </c>
      <c r="Y52" s="105">
        <v>0</v>
      </c>
      <c r="Z52" s="46">
        <f t="shared" si="0"/>
        <v>0</v>
      </c>
      <c r="AA52" s="47">
        <f t="shared" si="2"/>
        <v>0</v>
      </c>
    </row>
    <row r="53" spans="1:27" ht="12.75" customHeight="1" x14ac:dyDescent="0.2">
      <c r="A53" s="45">
        <v>38573</v>
      </c>
      <c r="B53" s="105">
        <v>0</v>
      </c>
      <c r="C53" s="105">
        <v>0</v>
      </c>
      <c r="D53" s="105">
        <v>0</v>
      </c>
      <c r="E53" s="105">
        <v>0</v>
      </c>
      <c r="F53" s="105">
        <v>0</v>
      </c>
      <c r="G53" s="105">
        <v>0</v>
      </c>
      <c r="H53" s="105">
        <v>0</v>
      </c>
      <c r="I53" s="105">
        <v>0</v>
      </c>
      <c r="J53" s="105">
        <v>0</v>
      </c>
      <c r="K53" s="105">
        <v>0</v>
      </c>
      <c r="L53" s="105">
        <v>0</v>
      </c>
      <c r="M53" s="105">
        <v>0</v>
      </c>
      <c r="N53" s="105">
        <v>0</v>
      </c>
      <c r="O53" s="105">
        <v>0</v>
      </c>
      <c r="P53" s="105">
        <v>0</v>
      </c>
      <c r="Q53" s="105">
        <v>0</v>
      </c>
      <c r="R53" s="105">
        <v>0</v>
      </c>
      <c r="S53" s="105">
        <v>12</v>
      </c>
      <c r="T53" s="105">
        <v>0</v>
      </c>
      <c r="U53" s="105">
        <v>0</v>
      </c>
      <c r="V53" s="105">
        <v>0</v>
      </c>
      <c r="W53" s="105">
        <v>0</v>
      </c>
      <c r="X53" s="105">
        <v>9</v>
      </c>
      <c r="Y53" s="105">
        <v>9</v>
      </c>
      <c r="Z53" s="46">
        <f t="shared" si="0"/>
        <v>30</v>
      </c>
      <c r="AA53" s="47">
        <f t="shared" si="2"/>
        <v>-3.9840637450199202E-2</v>
      </c>
    </row>
    <row r="54" spans="1:27" ht="12.75" customHeight="1" x14ac:dyDescent="0.2">
      <c r="A54" s="45">
        <v>38574</v>
      </c>
      <c r="B54" s="105">
        <v>0</v>
      </c>
      <c r="C54" s="105">
        <v>0</v>
      </c>
      <c r="D54" s="105">
        <v>0</v>
      </c>
      <c r="E54" s="105">
        <v>0</v>
      </c>
      <c r="F54" s="105">
        <v>0</v>
      </c>
      <c r="G54" s="105">
        <v>0</v>
      </c>
      <c r="H54" s="105">
        <v>0</v>
      </c>
      <c r="I54" s="105">
        <v>0</v>
      </c>
      <c r="J54" s="105">
        <v>0</v>
      </c>
      <c r="K54" s="105">
        <v>3</v>
      </c>
      <c r="L54" s="105">
        <v>0</v>
      </c>
      <c r="M54" s="105">
        <v>0</v>
      </c>
      <c r="N54" s="105">
        <v>3</v>
      </c>
      <c r="O54" s="105">
        <v>0</v>
      </c>
      <c r="P54" s="105">
        <v>6</v>
      </c>
      <c r="Q54" s="105">
        <v>0</v>
      </c>
      <c r="R54" s="105">
        <v>0</v>
      </c>
      <c r="S54" s="105">
        <v>0</v>
      </c>
      <c r="T54" s="105">
        <v>0</v>
      </c>
      <c r="U54" s="105">
        <v>0</v>
      </c>
      <c r="V54" s="105">
        <v>0</v>
      </c>
      <c r="W54" s="105">
        <v>0</v>
      </c>
      <c r="X54" s="105">
        <v>3</v>
      </c>
      <c r="Y54" s="105">
        <v>0</v>
      </c>
      <c r="Z54" s="46">
        <f t="shared" si="0"/>
        <v>15</v>
      </c>
      <c r="AA54" s="47">
        <f t="shared" si="2"/>
        <v>-1.9920318725099601E-2</v>
      </c>
    </row>
    <row r="55" spans="1:27" ht="12.75" customHeight="1" x14ac:dyDescent="0.2">
      <c r="A55" s="45">
        <v>38575</v>
      </c>
      <c r="B55" s="105">
        <v>0</v>
      </c>
      <c r="C55" s="105">
        <v>0</v>
      </c>
      <c r="D55" s="105">
        <v>0</v>
      </c>
      <c r="E55" s="105">
        <v>0</v>
      </c>
      <c r="F55" s="105">
        <v>0</v>
      </c>
      <c r="G55" s="105">
        <v>0</v>
      </c>
      <c r="H55" s="105">
        <v>3</v>
      </c>
      <c r="I55" s="105">
        <v>0</v>
      </c>
      <c r="J55" s="105">
        <v>3</v>
      </c>
      <c r="K55" s="105">
        <v>6</v>
      </c>
      <c r="L55" s="105">
        <v>3</v>
      </c>
      <c r="M55" s="105">
        <v>0</v>
      </c>
      <c r="N55" s="105">
        <v>0</v>
      </c>
      <c r="O55" s="105">
        <v>0</v>
      </c>
      <c r="P55" s="105">
        <v>3</v>
      </c>
      <c r="Q55" s="105">
        <v>0</v>
      </c>
      <c r="R55" s="105">
        <v>3</v>
      </c>
      <c r="S55" s="105">
        <v>0</v>
      </c>
      <c r="T55" s="105">
        <v>0</v>
      </c>
      <c r="U55" s="105">
        <v>0</v>
      </c>
      <c r="V55" s="105">
        <v>0</v>
      </c>
      <c r="W55" s="105">
        <v>0</v>
      </c>
      <c r="X55" s="105">
        <v>0</v>
      </c>
      <c r="Y55" s="105">
        <v>3</v>
      </c>
      <c r="Z55" s="46">
        <f t="shared" si="0"/>
        <v>24</v>
      </c>
      <c r="AA55" s="47">
        <f t="shared" si="2"/>
        <v>-3.1872509960159362E-2</v>
      </c>
    </row>
    <row r="56" spans="1:27" ht="12.75" customHeight="1" x14ac:dyDescent="0.2">
      <c r="A56" s="45">
        <v>38576</v>
      </c>
      <c r="B56" s="105">
        <v>0</v>
      </c>
      <c r="C56" s="105">
        <v>0</v>
      </c>
      <c r="D56" s="105">
        <v>0</v>
      </c>
      <c r="E56" s="105">
        <v>0</v>
      </c>
      <c r="F56" s="105">
        <v>0</v>
      </c>
      <c r="G56" s="105">
        <v>0</v>
      </c>
      <c r="H56" s="105">
        <v>0</v>
      </c>
      <c r="I56" s="105">
        <v>0</v>
      </c>
      <c r="J56" s="105">
        <v>0</v>
      </c>
      <c r="K56" s="105">
        <v>0</v>
      </c>
      <c r="L56" s="105">
        <v>15</v>
      </c>
      <c r="M56" s="105">
        <v>3</v>
      </c>
      <c r="N56" s="105">
        <v>3</v>
      </c>
      <c r="O56" s="105">
        <v>0</v>
      </c>
      <c r="P56" s="105">
        <v>0</v>
      </c>
      <c r="Q56" s="105">
        <v>-3</v>
      </c>
      <c r="R56" s="105">
        <v>0</v>
      </c>
      <c r="S56" s="105">
        <v>0</v>
      </c>
      <c r="T56" s="105">
        <v>0</v>
      </c>
      <c r="U56" s="105">
        <v>0</v>
      </c>
      <c r="V56" s="105">
        <v>0</v>
      </c>
      <c r="W56" s="105">
        <v>0</v>
      </c>
      <c r="X56" s="105">
        <v>0</v>
      </c>
      <c r="Y56" s="105">
        <v>0</v>
      </c>
      <c r="Z56" s="46">
        <f t="shared" si="0"/>
        <v>18</v>
      </c>
      <c r="AA56" s="47">
        <f t="shared" si="2"/>
        <v>-2.3904382470119521E-2</v>
      </c>
    </row>
    <row r="57" spans="1:27" ht="12.75" customHeight="1" x14ac:dyDescent="0.2">
      <c r="A57" s="45">
        <v>38577</v>
      </c>
      <c r="B57" s="105">
        <v>0</v>
      </c>
      <c r="C57" s="105">
        <v>0</v>
      </c>
      <c r="D57" s="105">
        <v>0</v>
      </c>
      <c r="E57" s="105">
        <v>0</v>
      </c>
      <c r="F57" s="105">
        <v>0</v>
      </c>
      <c r="G57" s="105">
        <v>0</v>
      </c>
      <c r="H57" s="105">
        <v>0</v>
      </c>
      <c r="I57" s="105">
        <v>0</v>
      </c>
      <c r="J57" s="105">
        <v>0</v>
      </c>
      <c r="K57" s="105">
        <v>0</v>
      </c>
      <c r="L57" s="105">
        <v>0</v>
      </c>
      <c r="M57" s="105">
        <v>0</v>
      </c>
      <c r="N57" s="105">
        <v>3</v>
      </c>
      <c r="O57" s="105">
        <v>0</v>
      </c>
      <c r="P57" s="105">
        <v>0</v>
      </c>
      <c r="Q57" s="105">
        <v>0</v>
      </c>
      <c r="R57" s="105">
        <v>0</v>
      </c>
      <c r="S57" s="105">
        <v>0</v>
      </c>
      <c r="T57" s="105">
        <v>3</v>
      </c>
      <c r="U57" s="105">
        <v>0</v>
      </c>
      <c r="V57" s="105">
        <v>0</v>
      </c>
      <c r="W57" s="105">
        <v>0</v>
      </c>
      <c r="X57" s="105">
        <v>0</v>
      </c>
      <c r="Y57" s="105">
        <v>0</v>
      </c>
      <c r="Z57" s="46">
        <f t="shared" si="0"/>
        <v>6</v>
      </c>
      <c r="AA57" s="47">
        <f t="shared" si="2"/>
        <v>-7.9681274900398405E-3</v>
      </c>
    </row>
    <row r="58" spans="1:27" ht="12.75" customHeight="1" x14ac:dyDescent="0.2">
      <c r="A58" s="45">
        <v>38578</v>
      </c>
      <c r="B58" s="105">
        <v>0</v>
      </c>
      <c r="C58" s="105">
        <v>0</v>
      </c>
      <c r="D58" s="105">
        <v>0</v>
      </c>
      <c r="E58" s="105">
        <v>0</v>
      </c>
      <c r="F58" s="105">
        <v>0</v>
      </c>
      <c r="G58" s="105">
        <v>0</v>
      </c>
      <c r="H58" s="105">
        <v>0</v>
      </c>
      <c r="I58" s="105">
        <v>3</v>
      </c>
      <c r="J58" s="105">
        <v>6</v>
      </c>
      <c r="K58" s="105">
        <v>9</v>
      </c>
      <c r="L58" s="105">
        <v>3</v>
      </c>
      <c r="M58" s="105">
        <v>12</v>
      </c>
      <c r="N58" s="105">
        <v>6</v>
      </c>
      <c r="O58" s="105">
        <v>3</v>
      </c>
      <c r="P58" s="105">
        <v>3</v>
      </c>
      <c r="Q58" s="105">
        <v>3</v>
      </c>
      <c r="R58" s="105">
        <v>6</v>
      </c>
      <c r="S58" s="105">
        <v>0</v>
      </c>
      <c r="T58" s="105">
        <v>0</v>
      </c>
      <c r="U58" s="105">
        <v>0</v>
      </c>
      <c r="V58" s="105">
        <v>0</v>
      </c>
      <c r="W58" s="105">
        <v>0</v>
      </c>
      <c r="X58" s="105">
        <v>0</v>
      </c>
      <c r="Y58" s="105">
        <v>0</v>
      </c>
      <c r="Z58" s="46">
        <f t="shared" si="0"/>
        <v>54</v>
      </c>
      <c r="AA58" s="47">
        <f t="shared" si="2"/>
        <v>-7.1713147410358571E-2</v>
      </c>
    </row>
    <row r="59" spans="1:27" ht="12.75" customHeight="1" x14ac:dyDescent="0.2">
      <c r="A59" s="45">
        <v>38579</v>
      </c>
      <c r="B59" s="105">
        <v>0</v>
      </c>
      <c r="C59" s="105">
        <v>0</v>
      </c>
      <c r="D59" s="105">
        <v>0</v>
      </c>
      <c r="E59" s="105">
        <v>3</v>
      </c>
      <c r="F59" s="105">
        <v>0</v>
      </c>
      <c r="G59" s="105">
        <v>0</v>
      </c>
      <c r="H59" s="105">
        <v>0</v>
      </c>
      <c r="I59" s="105">
        <v>3</v>
      </c>
      <c r="J59" s="105">
        <v>0</v>
      </c>
      <c r="K59" s="105">
        <v>3</v>
      </c>
      <c r="L59" s="105">
        <v>3</v>
      </c>
      <c r="M59" s="105">
        <v>9</v>
      </c>
      <c r="N59" s="105">
        <v>3</v>
      </c>
      <c r="O59" s="105">
        <v>3</v>
      </c>
      <c r="P59" s="105">
        <v>0</v>
      </c>
      <c r="Q59" s="105">
        <v>15</v>
      </c>
      <c r="R59" s="105">
        <v>0</v>
      </c>
      <c r="S59" s="105">
        <v>15</v>
      </c>
      <c r="T59" s="105">
        <v>18</v>
      </c>
      <c r="U59" s="105">
        <v>3</v>
      </c>
      <c r="V59" s="105">
        <v>6</v>
      </c>
      <c r="W59" s="105">
        <v>0</v>
      </c>
      <c r="X59" s="105">
        <v>0</v>
      </c>
      <c r="Y59" s="105">
        <v>0</v>
      </c>
      <c r="Z59" s="46">
        <f t="shared" si="0"/>
        <v>84</v>
      </c>
      <c r="AA59" s="47">
        <f t="shared" si="2"/>
        <v>-0.11155378486055777</v>
      </c>
    </row>
    <row r="60" spans="1:27" ht="12.75" customHeight="1" x14ac:dyDescent="0.2">
      <c r="A60" s="45">
        <v>38580</v>
      </c>
      <c r="B60" s="105">
        <v>0</v>
      </c>
      <c r="C60" s="105">
        <v>0</v>
      </c>
      <c r="D60" s="105">
        <v>3</v>
      </c>
      <c r="E60" s="105">
        <v>0</v>
      </c>
      <c r="F60" s="105">
        <v>0</v>
      </c>
      <c r="G60" s="105">
        <v>6</v>
      </c>
      <c r="H60" s="105">
        <v>0</v>
      </c>
      <c r="I60" s="105">
        <v>0</v>
      </c>
      <c r="J60" s="105">
        <v>0</v>
      </c>
      <c r="K60" s="105">
        <v>0</v>
      </c>
      <c r="L60" s="105">
        <v>0</v>
      </c>
      <c r="M60" s="105">
        <v>0</v>
      </c>
      <c r="N60" s="105">
        <v>6</v>
      </c>
      <c r="O60" s="105">
        <v>0</v>
      </c>
      <c r="P60" s="105">
        <v>0</v>
      </c>
      <c r="Q60" s="105">
        <v>0</v>
      </c>
      <c r="R60" s="105">
        <v>0</v>
      </c>
      <c r="S60" s="105">
        <v>15</v>
      </c>
      <c r="T60" s="105">
        <v>66</v>
      </c>
      <c r="U60" s="105">
        <v>3</v>
      </c>
      <c r="V60" s="105">
        <v>0</v>
      </c>
      <c r="W60" s="105">
        <v>0</v>
      </c>
      <c r="X60" s="105">
        <v>0</v>
      </c>
      <c r="Y60" s="105">
        <v>6</v>
      </c>
      <c r="Z60" s="46">
        <f t="shared" si="0"/>
        <v>105</v>
      </c>
      <c r="AA60" s="47">
        <f t="shared" si="2"/>
        <v>-0.1394422310756972</v>
      </c>
    </row>
    <row r="61" spans="1:27" ht="12.75" customHeight="1" x14ac:dyDescent="0.2">
      <c r="A61" s="45">
        <v>38581</v>
      </c>
      <c r="B61" s="105">
        <v>0</v>
      </c>
      <c r="C61" s="105">
        <v>3</v>
      </c>
      <c r="D61" s="105">
        <v>0</v>
      </c>
      <c r="E61" s="105">
        <v>9</v>
      </c>
      <c r="F61" s="105">
        <v>0</v>
      </c>
      <c r="G61" s="105">
        <v>0</v>
      </c>
      <c r="H61" s="105">
        <v>0</v>
      </c>
      <c r="I61" s="105">
        <v>-30</v>
      </c>
      <c r="J61" s="105">
        <v>-36</v>
      </c>
      <c r="K61" s="105">
        <v>27</v>
      </c>
      <c r="L61" s="105">
        <v>0</v>
      </c>
      <c r="M61" s="105">
        <v>0</v>
      </c>
      <c r="N61" s="105">
        <v>0</v>
      </c>
      <c r="O61" s="105">
        <v>0</v>
      </c>
      <c r="P61" s="105">
        <v>0</v>
      </c>
      <c r="Q61" s="105">
        <v>0</v>
      </c>
      <c r="R61" s="105">
        <v>6</v>
      </c>
      <c r="S61" s="105">
        <v>0</v>
      </c>
      <c r="T61" s="105">
        <v>0</v>
      </c>
      <c r="U61" s="105">
        <v>0</v>
      </c>
      <c r="V61" s="105">
        <v>3</v>
      </c>
      <c r="W61" s="105">
        <v>0</v>
      </c>
      <c r="X61" s="105">
        <v>51</v>
      </c>
      <c r="Y61" s="105">
        <v>3</v>
      </c>
      <c r="Z61" s="46">
        <f t="shared" si="0"/>
        <v>36</v>
      </c>
      <c r="AA61" s="47">
        <f t="shared" si="2"/>
        <v>-4.7808764940239043E-2</v>
      </c>
    </row>
    <row r="62" spans="1:27" ht="12.75" customHeight="1" x14ac:dyDescent="0.2">
      <c r="A62" s="45">
        <v>38582</v>
      </c>
      <c r="B62" s="105">
        <v>0</v>
      </c>
      <c r="C62" s="105">
        <v>3</v>
      </c>
      <c r="D62" s="105">
        <v>6</v>
      </c>
      <c r="E62" s="105">
        <v>0</v>
      </c>
      <c r="F62" s="105">
        <v>6</v>
      </c>
      <c r="G62" s="105">
        <v>0</v>
      </c>
      <c r="H62" s="105">
        <v>0</v>
      </c>
      <c r="I62" s="105">
        <v>-15</v>
      </c>
      <c r="J62" s="105">
        <v>-54</v>
      </c>
      <c r="K62" s="105">
        <v>-45</v>
      </c>
      <c r="L62" s="105">
        <v>0</v>
      </c>
      <c r="M62" s="105">
        <v>0</v>
      </c>
      <c r="N62" s="105">
        <v>0</v>
      </c>
      <c r="O62" s="105">
        <v>0</v>
      </c>
      <c r="P62" s="105">
        <v>3</v>
      </c>
      <c r="Q62" s="105">
        <v>0</v>
      </c>
      <c r="R62" s="105">
        <v>51</v>
      </c>
      <c r="S62" s="105">
        <v>72</v>
      </c>
      <c r="T62" s="105">
        <v>123</v>
      </c>
      <c r="U62" s="105">
        <v>33</v>
      </c>
      <c r="V62" s="105">
        <v>3</v>
      </c>
      <c r="W62" s="105">
        <v>84</v>
      </c>
      <c r="X62" s="105">
        <v>27</v>
      </c>
      <c r="Y62" s="105">
        <v>9</v>
      </c>
      <c r="Z62" s="46">
        <f t="shared" si="0"/>
        <v>306</v>
      </c>
      <c r="AA62" s="47">
        <f t="shared" si="2"/>
        <v>-0.4063745019920319</v>
      </c>
    </row>
    <row r="63" spans="1:27" ht="12.75" customHeight="1" x14ac:dyDescent="0.2">
      <c r="A63" s="45">
        <v>38583</v>
      </c>
      <c r="B63" s="105">
        <v>0</v>
      </c>
      <c r="C63" s="105">
        <v>18</v>
      </c>
      <c r="D63" s="105">
        <v>0</v>
      </c>
      <c r="E63" s="105">
        <v>-3</v>
      </c>
      <c r="F63" s="105">
        <v>0</v>
      </c>
      <c r="G63" s="105">
        <v>0</v>
      </c>
      <c r="H63" s="105">
        <v>-15</v>
      </c>
      <c r="I63" s="105">
        <v>0</v>
      </c>
      <c r="J63" s="105">
        <v>-75</v>
      </c>
      <c r="K63" s="105">
        <v>0</v>
      </c>
      <c r="L63" s="105">
        <v>0</v>
      </c>
      <c r="M63" s="105">
        <v>0</v>
      </c>
      <c r="N63" s="105">
        <v>0</v>
      </c>
      <c r="O63" s="105">
        <v>0</v>
      </c>
      <c r="P63" s="105">
        <v>0</v>
      </c>
      <c r="Q63" s="105">
        <v>0</v>
      </c>
      <c r="R63" s="105">
        <v>3</v>
      </c>
      <c r="S63" s="105">
        <v>0</v>
      </c>
      <c r="T63" s="105">
        <v>48</v>
      </c>
      <c r="U63" s="105">
        <v>0</v>
      </c>
      <c r="V63" s="105">
        <v>0</v>
      </c>
      <c r="W63" s="105">
        <v>93</v>
      </c>
      <c r="X63" s="105">
        <v>0</v>
      </c>
      <c r="Y63" s="105">
        <v>48</v>
      </c>
      <c r="Z63" s="46">
        <f t="shared" si="0"/>
        <v>117</v>
      </c>
      <c r="AA63" s="47">
        <f t="shared" si="2"/>
        <v>-0.15537848605577689</v>
      </c>
    </row>
    <row r="64" spans="1:27" ht="12.75" customHeight="1" x14ac:dyDescent="0.2">
      <c r="A64" s="45">
        <v>38584</v>
      </c>
      <c r="B64" s="105">
        <v>0</v>
      </c>
      <c r="C64" s="105">
        <v>9</v>
      </c>
      <c r="D64" s="105">
        <v>0</v>
      </c>
      <c r="E64" s="105">
        <v>0</v>
      </c>
      <c r="F64" s="105">
        <v>0</v>
      </c>
      <c r="G64" s="105">
        <v>0</v>
      </c>
      <c r="H64" s="105">
        <v>-18</v>
      </c>
      <c r="I64" s="105">
        <v>-27</v>
      </c>
      <c r="J64" s="105">
        <v>-57</v>
      </c>
      <c r="K64" s="105">
        <v>-57</v>
      </c>
      <c r="L64" s="105">
        <v>0</v>
      </c>
      <c r="M64" s="105">
        <v>0</v>
      </c>
      <c r="N64" s="105">
        <v>0</v>
      </c>
      <c r="O64" s="105">
        <v>0</v>
      </c>
      <c r="P64" s="105">
        <v>0</v>
      </c>
      <c r="Q64" s="105">
        <v>0</v>
      </c>
      <c r="R64" s="105">
        <v>0</v>
      </c>
      <c r="S64" s="105">
        <v>0</v>
      </c>
      <c r="T64" s="105">
        <v>0</v>
      </c>
      <c r="U64" s="105">
        <v>0</v>
      </c>
      <c r="V64" s="105">
        <v>0</v>
      </c>
      <c r="W64" s="105">
        <v>0</v>
      </c>
      <c r="X64" s="105">
        <v>66</v>
      </c>
      <c r="Y64" s="105">
        <v>0</v>
      </c>
      <c r="Z64" s="46">
        <f t="shared" si="0"/>
        <v>-84</v>
      </c>
      <c r="AA64" s="47">
        <f t="shared" si="2"/>
        <v>0.11155378486055777</v>
      </c>
    </row>
    <row r="65" spans="1:27" ht="12.75" customHeight="1" x14ac:dyDescent="0.2">
      <c r="A65" s="45">
        <v>38585</v>
      </c>
      <c r="B65" s="105">
        <v>0</v>
      </c>
      <c r="C65" s="105">
        <v>6</v>
      </c>
      <c r="D65" s="105">
        <v>0</v>
      </c>
      <c r="E65" s="105">
        <v>0</v>
      </c>
      <c r="F65" s="105">
        <v>3</v>
      </c>
      <c r="G65" s="105">
        <v>-9</v>
      </c>
      <c r="H65" s="105">
        <v>-12</v>
      </c>
      <c r="I65" s="105">
        <v>-117</v>
      </c>
      <c r="J65" s="105">
        <v>-45</v>
      </c>
      <c r="K65" s="105">
        <v>-36</v>
      </c>
      <c r="L65" s="105">
        <v>0</v>
      </c>
      <c r="M65" s="105">
        <v>0</v>
      </c>
      <c r="N65" s="105">
        <v>0</v>
      </c>
      <c r="O65" s="105">
        <v>0</v>
      </c>
      <c r="P65" s="105">
        <v>0</v>
      </c>
      <c r="Q65" s="105">
        <v>0</v>
      </c>
      <c r="R65" s="105">
        <v>0</v>
      </c>
      <c r="S65" s="105">
        <v>0</v>
      </c>
      <c r="T65" s="105">
        <v>0</v>
      </c>
      <c r="U65" s="105">
        <v>0</v>
      </c>
      <c r="V65" s="105">
        <v>0</v>
      </c>
      <c r="W65" s="105">
        <v>0</v>
      </c>
      <c r="X65" s="105">
        <v>141</v>
      </c>
      <c r="Y65" s="105">
        <v>339</v>
      </c>
      <c r="Z65" s="46">
        <f t="shared" si="0"/>
        <v>270</v>
      </c>
      <c r="AA65" s="47">
        <f t="shared" si="2"/>
        <v>-0.35856573705179284</v>
      </c>
    </row>
    <row r="66" spans="1:27" ht="12.75" customHeight="1" x14ac:dyDescent="0.2">
      <c r="A66" s="45">
        <v>38586</v>
      </c>
      <c r="B66" s="105">
        <v>0</v>
      </c>
      <c r="C66" s="105">
        <v>0</v>
      </c>
      <c r="D66" s="105">
        <v>0</v>
      </c>
      <c r="E66" s="105">
        <v>21</v>
      </c>
      <c r="F66" s="105">
        <v>-3</v>
      </c>
      <c r="G66" s="105">
        <v>6</v>
      </c>
      <c r="H66" s="105">
        <v>21</v>
      </c>
      <c r="I66" s="105">
        <v>9</v>
      </c>
      <c r="J66" s="105">
        <v>-57</v>
      </c>
      <c r="K66" s="105">
        <v>0</v>
      </c>
      <c r="L66" s="105">
        <v>0</v>
      </c>
      <c r="M66" s="105">
        <v>0</v>
      </c>
      <c r="N66" s="105">
        <v>0</v>
      </c>
      <c r="O66" s="105">
        <v>0</v>
      </c>
      <c r="P66" s="105">
        <v>0</v>
      </c>
      <c r="Q66" s="105">
        <v>0</v>
      </c>
      <c r="R66" s="105">
        <v>0</v>
      </c>
      <c r="S66" s="105">
        <v>0</v>
      </c>
      <c r="T66" s="105">
        <v>0</v>
      </c>
      <c r="U66" s="105">
        <v>0</v>
      </c>
      <c r="V66" s="105">
        <v>24</v>
      </c>
      <c r="W66" s="105">
        <v>204</v>
      </c>
      <c r="X66" s="105">
        <v>0</v>
      </c>
      <c r="Y66" s="105">
        <v>75</v>
      </c>
      <c r="Z66" s="46">
        <f t="shared" si="0"/>
        <v>300</v>
      </c>
      <c r="AA66" s="47">
        <f t="shared" si="2"/>
        <v>-0.39840637450199201</v>
      </c>
    </row>
    <row r="67" spans="1:27" ht="12.75" customHeight="1" x14ac:dyDescent="0.2">
      <c r="A67" s="45">
        <v>38587</v>
      </c>
      <c r="B67" s="105">
        <v>0</v>
      </c>
      <c r="C67" s="105">
        <v>30</v>
      </c>
      <c r="D67" s="105">
        <v>39</v>
      </c>
      <c r="E67" s="105">
        <v>15</v>
      </c>
      <c r="F67" s="105">
        <v>6</v>
      </c>
      <c r="G67" s="105">
        <v>-6</v>
      </c>
      <c r="H67" s="105">
        <v>-30</v>
      </c>
      <c r="I67" s="105">
        <v>-42</v>
      </c>
      <c r="J67" s="105">
        <v>3</v>
      </c>
      <c r="K67" s="105">
        <v>0</v>
      </c>
      <c r="L67" s="105">
        <v>0</v>
      </c>
      <c r="M67" s="105">
        <v>0</v>
      </c>
      <c r="N67" s="105">
        <v>0</v>
      </c>
      <c r="O67" s="105">
        <v>0</v>
      </c>
      <c r="P67" s="105">
        <v>0</v>
      </c>
      <c r="Q67" s="105">
        <v>0</v>
      </c>
      <c r="R67" s="105">
        <v>0</v>
      </c>
      <c r="S67" s="105">
        <v>0</v>
      </c>
      <c r="T67" s="105">
        <v>156</v>
      </c>
      <c r="U67" s="105">
        <v>0</v>
      </c>
      <c r="V67" s="105">
        <v>0</v>
      </c>
      <c r="W67" s="105">
        <v>162</v>
      </c>
      <c r="X67" s="105">
        <v>435</v>
      </c>
      <c r="Y67" s="105">
        <v>225</v>
      </c>
      <c r="Z67" s="46">
        <f t="shared" si="0"/>
        <v>993</v>
      </c>
      <c r="AA67" s="47">
        <f t="shared" si="2"/>
        <v>-1.3187250996015936</v>
      </c>
    </row>
    <row r="68" spans="1:27" ht="12.75" customHeight="1" x14ac:dyDescent="0.2">
      <c r="A68" s="45">
        <v>38588</v>
      </c>
      <c r="B68" s="105">
        <v>24</v>
      </c>
      <c r="C68" s="105">
        <v>6</v>
      </c>
      <c r="D68" s="105">
        <v>9</v>
      </c>
      <c r="E68" s="105">
        <v>3</v>
      </c>
      <c r="F68" s="105">
        <v>3</v>
      </c>
      <c r="G68" s="105">
        <v>0</v>
      </c>
      <c r="H68" s="105">
        <v>0</v>
      </c>
      <c r="I68" s="105">
        <v>-138</v>
      </c>
      <c r="J68" s="105">
        <v>0</v>
      </c>
      <c r="K68" s="105">
        <v>3</v>
      </c>
      <c r="L68" s="105">
        <v>-45</v>
      </c>
      <c r="M68" s="105">
        <v>0</v>
      </c>
      <c r="N68" s="105">
        <v>0</v>
      </c>
      <c r="O68" s="105">
        <v>0</v>
      </c>
      <c r="P68" s="105">
        <v>0</v>
      </c>
      <c r="Q68" s="105">
        <v>0</v>
      </c>
      <c r="R68" s="105">
        <v>0</v>
      </c>
      <c r="S68" s="105">
        <v>3</v>
      </c>
      <c r="T68" s="105">
        <v>0</v>
      </c>
      <c r="U68" s="105">
        <v>0</v>
      </c>
      <c r="V68" s="105">
        <v>0</v>
      </c>
      <c r="W68" s="105">
        <v>12</v>
      </c>
      <c r="X68" s="105">
        <v>0</v>
      </c>
      <c r="Y68" s="105">
        <v>258</v>
      </c>
      <c r="Z68" s="46">
        <f t="shared" ref="Z68:Z82" si="3">SUM(B68:Y68)</f>
        <v>138</v>
      </c>
      <c r="AA68" s="47">
        <f t="shared" si="2"/>
        <v>-0.18326693227091634</v>
      </c>
    </row>
    <row r="69" spans="1:27" ht="12.75" customHeight="1" x14ac:dyDescent="0.2">
      <c r="A69" s="45">
        <v>38589</v>
      </c>
      <c r="B69" s="105">
        <v>9</v>
      </c>
      <c r="C69" s="105">
        <v>0</v>
      </c>
      <c r="D69" s="105">
        <v>0</v>
      </c>
      <c r="E69" s="105">
        <v>3</v>
      </c>
      <c r="F69" s="105">
        <v>0</v>
      </c>
      <c r="G69" s="105">
        <v>0</v>
      </c>
      <c r="H69" s="105">
        <v>0</v>
      </c>
      <c r="I69" s="105">
        <v>-168</v>
      </c>
      <c r="J69" s="105">
        <v>0</v>
      </c>
      <c r="K69" s="105">
        <v>0</v>
      </c>
      <c r="L69" s="105">
        <v>0</v>
      </c>
      <c r="M69" s="105">
        <v>0</v>
      </c>
      <c r="N69" s="105">
        <v>0</v>
      </c>
      <c r="O69" s="105">
        <v>9</v>
      </c>
      <c r="P69" s="105">
        <v>0</v>
      </c>
      <c r="Q69" s="105">
        <v>0</v>
      </c>
      <c r="R69" s="105">
        <v>0</v>
      </c>
      <c r="S69" s="105">
        <v>0</v>
      </c>
      <c r="T69" s="105">
        <v>3</v>
      </c>
      <c r="U69" s="105">
        <v>39</v>
      </c>
      <c r="V69" s="105">
        <v>0</v>
      </c>
      <c r="W69" s="105">
        <v>0</v>
      </c>
      <c r="X69" s="105">
        <v>-6</v>
      </c>
      <c r="Y69" s="105">
        <v>-225</v>
      </c>
      <c r="Z69" s="46">
        <f t="shared" si="3"/>
        <v>-336</v>
      </c>
      <c r="AA69" s="47">
        <f t="shared" si="2"/>
        <v>0.44621513944223107</v>
      </c>
    </row>
    <row r="70" spans="1:27" ht="12.75" customHeight="1" x14ac:dyDescent="0.2">
      <c r="A70" s="45">
        <v>38590</v>
      </c>
      <c r="B70" s="105">
        <v>9</v>
      </c>
      <c r="C70" s="105">
        <v>84</v>
      </c>
      <c r="D70" s="105">
        <v>45</v>
      </c>
      <c r="E70" s="105">
        <v>21</v>
      </c>
      <c r="F70" s="105">
        <v>0</v>
      </c>
      <c r="G70" s="105">
        <v>3</v>
      </c>
      <c r="H70" s="105">
        <v>-69</v>
      </c>
      <c r="I70" s="105">
        <v>-135</v>
      </c>
      <c r="J70" s="105">
        <v>3</v>
      </c>
      <c r="K70" s="105">
        <v>0</v>
      </c>
      <c r="L70" s="105">
        <v>-3</v>
      </c>
      <c r="M70" s="105">
        <v>0</v>
      </c>
      <c r="N70" s="105">
        <v>-3</v>
      </c>
      <c r="O70" s="105">
        <v>0</v>
      </c>
      <c r="P70" s="105">
        <v>3</v>
      </c>
      <c r="Q70" s="105">
        <v>6</v>
      </c>
      <c r="R70" s="105">
        <v>0</v>
      </c>
      <c r="S70" s="105">
        <v>0</v>
      </c>
      <c r="T70" s="105">
        <v>0</v>
      </c>
      <c r="U70" s="105">
        <v>90</v>
      </c>
      <c r="V70" s="105">
        <v>3</v>
      </c>
      <c r="W70" s="105">
        <v>0</v>
      </c>
      <c r="X70" s="105">
        <v>-282</v>
      </c>
      <c r="Y70" s="105">
        <v>-198</v>
      </c>
      <c r="Z70" s="46">
        <f t="shared" si="3"/>
        <v>-423</v>
      </c>
      <c r="AA70" s="47">
        <f t="shared" ref="AA70:AA82" si="4">Z70/Z$86</f>
        <v>0.56175298804780871</v>
      </c>
    </row>
    <row r="71" spans="1:27" ht="12.75" customHeight="1" x14ac:dyDescent="0.2">
      <c r="A71" s="45">
        <v>38591</v>
      </c>
      <c r="B71" s="105">
        <v>-66</v>
      </c>
      <c r="C71" s="105">
        <v>-15</v>
      </c>
      <c r="D71" s="105">
        <v>3</v>
      </c>
      <c r="E71" s="105">
        <v>3</v>
      </c>
      <c r="F71" s="105">
        <v>-9</v>
      </c>
      <c r="G71" s="105">
        <v>-15</v>
      </c>
      <c r="H71" s="105">
        <v>-3</v>
      </c>
      <c r="I71" s="105">
        <v>-72</v>
      </c>
      <c r="J71" s="105">
        <v>0</v>
      </c>
      <c r="K71" s="105">
        <v>0</v>
      </c>
      <c r="L71" s="105">
        <v>0</v>
      </c>
      <c r="M71" s="105">
        <v>0</v>
      </c>
      <c r="N71" s="105">
        <v>0</v>
      </c>
      <c r="O71" s="105">
        <v>0</v>
      </c>
      <c r="P71" s="105">
        <v>0</v>
      </c>
      <c r="Q71" s="105">
        <v>0</v>
      </c>
      <c r="R71" s="105">
        <v>0</v>
      </c>
      <c r="S71" s="105">
        <v>0</v>
      </c>
      <c r="T71" s="105">
        <v>-3</v>
      </c>
      <c r="U71" s="105">
        <v>0</v>
      </c>
      <c r="V71" s="105">
        <v>0</v>
      </c>
      <c r="W71" s="105">
        <v>0</v>
      </c>
      <c r="X71" s="105">
        <v>0</v>
      </c>
      <c r="Y71" s="105">
        <v>-96</v>
      </c>
      <c r="Z71" s="46">
        <f t="shared" si="3"/>
        <v>-273</v>
      </c>
      <c r="AA71" s="47">
        <f t="shared" si="4"/>
        <v>0.36254980079681276</v>
      </c>
    </row>
    <row r="72" spans="1:27" ht="12.75" customHeight="1" x14ac:dyDescent="0.2">
      <c r="A72" s="45">
        <v>38592</v>
      </c>
      <c r="B72" s="105">
        <v>-3</v>
      </c>
      <c r="C72" s="105">
        <v>-30</v>
      </c>
      <c r="D72" s="105">
        <v>6</v>
      </c>
      <c r="E72" s="105">
        <v>3</v>
      </c>
      <c r="F72" s="105">
        <v>6</v>
      </c>
      <c r="G72" s="105">
        <v>0</v>
      </c>
      <c r="H72" s="105">
        <v>-30</v>
      </c>
      <c r="I72" s="105">
        <v>69</v>
      </c>
      <c r="J72" s="105">
        <v>0</v>
      </c>
      <c r="K72" s="105">
        <v>-57</v>
      </c>
      <c r="L72" s="105">
        <v>0</v>
      </c>
      <c r="M72" s="105">
        <v>-306</v>
      </c>
      <c r="N72" s="105">
        <v>-477</v>
      </c>
      <c r="O72" s="105">
        <v>-57</v>
      </c>
      <c r="P72" s="105">
        <v>27</v>
      </c>
      <c r="Q72" s="105">
        <v>-6</v>
      </c>
      <c r="R72" s="105">
        <v>21</v>
      </c>
      <c r="S72" s="105">
        <v>0</v>
      </c>
      <c r="T72" s="105">
        <v>3</v>
      </c>
      <c r="U72" s="105">
        <v>3</v>
      </c>
      <c r="V72" s="105">
        <v>3</v>
      </c>
      <c r="W72" s="105">
        <v>0</v>
      </c>
      <c r="X72" s="105">
        <v>48</v>
      </c>
      <c r="Y72" s="105">
        <v>132</v>
      </c>
      <c r="Z72" s="46">
        <f t="shared" si="3"/>
        <v>-645</v>
      </c>
      <c r="AA72" s="47">
        <f t="shared" si="4"/>
        <v>0.85657370517928288</v>
      </c>
    </row>
    <row r="73" spans="1:27" ht="12.75" customHeight="1" x14ac:dyDescent="0.2">
      <c r="A73" s="45">
        <v>38593</v>
      </c>
      <c r="B73" s="105">
        <v>45</v>
      </c>
      <c r="C73" s="105">
        <v>24</v>
      </c>
      <c r="D73" s="105">
        <v>3</v>
      </c>
      <c r="E73" s="105">
        <v>-3</v>
      </c>
      <c r="F73" s="105">
        <v>0</v>
      </c>
      <c r="G73" s="105">
        <v>-21</v>
      </c>
      <c r="H73" s="105">
        <v>-192</v>
      </c>
      <c r="I73" s="105">
        <v>-222</v>
      </c>
      <c r="J73" s="105">
        <v>3</v>
      </c>
      <c r="K73" s="105">
        <v>69</v>
      </c>
      <c r="L73" s="105">
        <v>9</v>
      </c>
      <c r="M73" s="105">
        <v>0</v>
      </c>
      <c r="N73" s="105">
        <v>0</v>
      </c>
      <c r="O73" s="105">
        <v>0</v>
      </c>
      <c r="P73" s="105">
        <v>0</v>
      </c>
      <c r="Q73" s="105">
        <v>0</v>
      </c>
      <c r="R73" s="105">
        <v>3</v>
      </c>
      <c r="S73" s="105">
        <v>-3</v>
      </c>
      <c r="T73" s="105">
        <v>0</v>
      </c>
      <c r="U73" s="105">
        <v>-3</v>
      </c>
      <c r="V73" s="105">
        <v>0</v>
      </c>
      <c r="W73" s="105">
        <v>6</v>
      </c>
      <c r="X73" s="105">
        <v>-9</v>
      </c>
      <c r="Y73" s="105">
        <v>0</v>
      </c>
      <c r="Z73" s="46">
        <f t="shared" si="3"/>
        <v>-291</v>
      </c>
      <c r="AA73" s="47">
        <f t="shared" si="4"/>
        <v>0.38645418326693226</v>
      </c>
    </row>
    <row r="74" spans="1:27" ht="12.75" customHeight="1" x14ac:dyDescent="0.2">
      <c r="A74" s="45">
        <v>38594</v>
      </c>
      <c r="B74" s="105">
        <v>3</v>
      </c>
      <c r="C74" s="105">
        <v>3</v>
      </c>
      <c r="D74" s="105">
        <v>-6</v>
      </c>
      <c r="E74" s="105">
        <v>3</v>
      </c>
      <c r="F74" s="105">
        <v>-3</v>
      </c>
      <c r="G74" s="105">
        <v>-3</v>
      </c>
      <c r="H74" s="105">
        <v>0</v>
      </c>
      <c r="I74" s="105">
        <v>-21</v>
      </c>
      <c r="J74" s="105">
        <v>0</v>
      </c>
      <c r="K74" s="105">
        <v>0</v>
      </c>
      <c r="L74" s="105">
        <v>0</v>
      </c>
      <c r="M74" s="105">
        <v>-159</v>
      </c>
      <c r="N74" s="105">
        <v>-18</v>
      </c>
      <c r="O74" s="105">
        <v>-135</v>
      </c>
      <c r="P74" s="105">
        <v>0</v>
      </c>
      <c r="Q74" s="105">
        <v>-519</v>
      </c>
      <c r="R74" s="105">
        <v>-18</v>
      </c>
      <c r="S74" s="105">
        <v>-111</v>
      </c>
      <c r="T74" s="105">
        <v>-72</v>
      </c>
      <c r="U74" s="105">
        <v>72</v>
      </c>
      <c r="V74" s="105">
        <v>0</v>
      </c>
      <c r="W74" s="105">
        <v>0</v>
      </c>
      <c r="X74" s="105">
        <v>-9</v>
      </c>
      <c r="Y74" s="105">
        <v>-18</v>
      </c>
      <c r="Z74" s="46">
        <f t="shared" si="3"/>
        <v>-1011</v>
      </c>
      <c r="AA74" s="47">
        <f t="shared" si="4"/>
        <v>1.3426294820717131</v>
      </c>
    </row>
    <row r="75" spans="1:27" ht="12.75" customHeight="1" x14ac:dyDescent="0.2">
      <c r="A75" s="45">
        <v>38595</v>
      </c>
      <c r="B75" s="105">
        <v>6</v>
      </c>
      <c r="C75" s="105">
        <v>18</v>
      </c>
      <c r="D75" s="105">
        <v>3</v>
      </c>
      <c r="E75" s="105">
        <v>0</v>
      </c>
      <c r="F75" s="105">
        <v>3</v>
      </c>
      <c r="G75" s="105">
        <v>0</v>
      </c>
      <c r="H75" s="105">
        <v>-6</v>
      </c>
      <c r="I75" s="105">
        <v>-45</v>
      </c>
      <c r="J75" s="105">
        <v>-9</v>
      </c>
      <c r="K75" s="105">
        <v>6</v>
      </c>
      <c r="L75" s="105">
        <v>0</v>
      </c>
      <c r="M75" s="105">
        <v>-48</v>
      </c>
      <c r="N75" s="105">
        <v>0</v>
      </c>
      <c r="O75" s="105">
        <v>0</v>
      </c>
      <c r="P75" s="105">
        <v>0</v>
      </c>
      <c r="Q75" s="105">
        <v>0</v>
      </c>
      <c r="R75" s="105">
        <v>0</v>
      </c>
      <c r="S75" s="105">
        <v>0</v>
      </c>
      <c r="T75" s="105">
        <v>0</v>
      </c>
      <c r="U75" s="105">
        <v>0</v>
      </c>
      <c r="V75" s="105">
        <v>0</v>
      </c>
      <c r="W75" s="105">
        <v>0</v>
      </c>
      <c r="X75" s="105">
        <v>375</v>
      </c>
      <c r="Y75" s="105">
        <v>105</v>
      </c>
      <c r="Z75" s="46">
        <f t="shared" si="3"/>
        <v>408</v>
      </c>
      <c r="AA75" s="47">
        <f t="shared" si="4"/>
        <v>-0.54183266932270913</v>
      </c>
    </row>
    <row r="76" spans="1:27" ht="12.75" customHeight="1" x14ac:dyDescent="0.2">
      <c r="A76" s="45">
        <v>38596</v>
      </c>
      <c r="B76" s="105">
        <v>18</v>
      </c>
      <c r="C76" s="105">
        <v>6</v>
      </c>
      <c r="D76" s="105">
        <v>3</v>
      </c>
      <c r="E76" s="105">
        <v>3</v>
      </c>
      <c r="F76" s="105">
        <v>6</v>
      </c>
      <c r="G76" s="105">
        <v>6</v>
      </c>
      <c r="H76" s="105">
        <v>-6</v>
      </c>
      <c r="I76" s="105">
        <v>-129</v>
      </c>
      <c r="J76" s="105">
        <v>0</v>
      </c>
      <c r="K76" s="105">
        <v>0</v>
      </c>
      <c r="L76" s="105">
        <v>0</v>
      </c>
      <c r="M76" s="105">
        <v>0</v>
      </c>
      <c r="N76" s="105">
        <v>0</v>
      </c>
      <c r="O76" s="105">
        <v>0</v>
      </c>
      <c r="P76" s="105">
        <v>-21</v>
      </c>
      <c r="Q76" s="105">
        <v>6</v>
      </c>
      <c r="R76" s="105">
        <v>0</v>
      </c>
      <c r="S76" s="105">
        <v>0</v>
      </c>
      <c r="T76" s="105">
        <v>0</v>
      </c>
      <c r="U76" s="105">
        <v>66</v>
      </c>
      <c r="V76" s="105">
        <v>0</v>
      </c>
      <c r="W76" s="105">
        <v>114</v>
      </c>
      <c r="X76" s="105">
        <v>186</v>
      </c>
      <c r="Y76" s="105">
        <v>45</v>
      </c>
      <c r="Z76" s="46">
        <f t="shared" si="3"/>
        <v>303</v>
      </c>
      <c r="AA76" s="47">
        <f t="shared" si="4"/>
        <v>-0.40239043824701193</v>
      </c>
    </row>
    <row r="77" spans="1:27" ht="12.75" customHeight="1" x14ac:dyDescent="0.2">
      <c r="A77" s="45">
        <v>38597</v>
      </c>
      <c r="B77" s="105">
        <v>0</v>
      </c>
      <c r="C77" s="105">
        <v>12</v>
      </c>
      <c r="D77" s="105">
        <v>0</v>
      </c>
      <c r="E77" s="105">
        <v>0</v>
      </c>
      <c r="F77" s="105">
        <v>0</v>
      </c>
      <c r="G77" s="105">
        <v>0</v>
      </c>
      <c r="H77" s="105">
        <v>0</v>
      </c>
      <c r="I77" s="105">
        <v>-45</v>
      </c>
      <c r="J77" s="105">
        <v>-249</v>
      </c>
      <c r="K77" s="105">
        <v>0</v>
      </c>
      <c r="L77" s="105">
        <v>-60</v>
      </c>
      <c r="M77" s="105">
        <v>0</v>
      </c>
      <c r="N77" s="105">
        <v>0</v>
      </c>
      <c r="O77" s="105">
        <v>0</v>
      </c>
      <c r="P77" s="105">
        <v>-135</v>
      </c>
      <c r="Q77" s="105">
        <v>-81</v>
      </c>
      <c r="R77" s="105">
        <v>-3</v>
      </c>
      <c r="S77" s="105">
        <v>0</v>
      </c>
      <c r="T77" s="105">
        <v>-45</v>
      </c>
      <c r="U77" s="105">
        <v>0</v>
      </c>
      <c r="V77" s="105">
        <v>-21</v>
      </c>
      <c r="W77" s="105">
        <v>-18</v>
      </c>
      <c r="X77" s="105">
        <v>-72</v>
      </c>
      <c r="Y77" s="105">
        <v>-48</v>
      </c>
      <c r="Z77" s="46">
        <f t="shared" si="3"/>
        <v>-765</v>
      </c>
      <c r="AA77" s="47">
        <f t="shared" si="4"/>
        <v>1.0159362549800797</v>
      </c>
    </row>
    <row r="78" spans="1:27" ht="12.75" customHeight="1" x14ac:dyDescent="0.2">
      <c r="A78" s="45">
        <v>38598</v>
      </c>
      <c r="B78" s="105">
        <v>0</v>
      </c>
      <c r="C78" s="105">
        <v>0</v>
      </c>
      <c r="D78" s="105">
        <v>0</v>
      </c>
      <c r="E78" s="105">
        <v>0</v>
      </c>
      <c r="F78" s="105">
        <v>0</v>
      </c>
      <c r="G78" s="105">
        <v>0</v>
      </c>
      <c r="H78" s="105">
        <v>0</v>
      </c>
      <c r="I78" s="105">
        <v>0</v>
      </c>
      <c r="J78" s="105">
        <v>0</v>
      </c>
      <c r="K78" s="105">
        <v>0</v>
      </c>
      <c r="L78" s="105">
        <v>0</v>
      </c>
      <c r="M78" s="105">
        <v>0</v>
      </c>
      <c r="N78" s="105">
        <v>0</v>
      </c>
      <c r="O78" s="105">
        <v>0</v>
      </c>
      <c r="P78" s="105">
        <v>0</v>
      </c>
      <c r="Q78" s="105">
        <v>0</v>
      </c>
      <c r="R78" s="105">
        <v>0</v>
      </c>
      <c r="S78" s="105">
        <v>0</v>
      </c>
      <c r="T78" s="105">
        <v>36</v>
      </c>
      <c r="U78" s="105">
        <v>45</v>
      </c>
      <c r="V78" s="105">
        <v>0</v>
      </c>
      <c r="W78" s="105">
        <v>-30</v>
      </c>
      <c r="X78" s="105">
        <v>12</v>
      </c>
      <c r="Y78" s="105">
        <v>156</v>
      </c>
      <c r="Z78" s="46">
        <f t="shared" si="3"/>
        <v>219</v>
      </c>
      <c r="AA78" s="47">
        <f t="shared" si="4"/>
        <v>-0.2908366533864542</v>
      </c>
    </row>
    <row r="79" spans="1:27" ht="12.75" customHeight="1" x14ac:dyDescent="0.2">
      <c r="A79" s="45">
        <v>38599</v>
      </c>
      <c r="B79" s="105">
        <v>6</v>
      </c>
      <c r="C79" s="105">
        <v>9</v>
      </c>
      <c r="D79" s="105">
        <v>6</v>
      </c>
      <c r="E79" s="105">
        <v>9</v>
      </c>
      <c r="F79" s="105">
        <v>3</v>
      </c>
      <c r="G79" s="105">
        <v>6</v>
      </c>
      <c r="H79" s="105">
        <v>3</v>
      </c>
      <c r="I79" s="105">
        <v>-75</v>
      </c>
      <c r="J79" s="105">
        <v>-27</v>
      </c>
      <c r="K79" s="105">
        <v>0</v>
      </c>
      <c r="L79" s="105">
        <v>-51</v>
      </c>
      <c r="M79" s="105">
        <v>-57</v>
      </c>
      <c r="N79" s="105">
        <v>0</v>
      </c>
      <c r="O79" s="105">
        <v>0</v>
      </c>
      <c r="P79" s="105">
        <v>0</v>
      </c>
      <c r="Q79" s="105">
        <v>0</v>
      </c>
      <c r="R79" s="105">
        <v>-6</v>
      </c>
      <c r="S79" s="105">
        <v>0</v>
      </c>
      <c r="T79" s="105">
        <v>3</v>
      </c>
      <c r="U79" s="105">
        <v>0</v>
      </c>
      <c r="V79" s="105">
        <v>0</v>
      </c>
      <c r="W79" s="105">
        <v>0</v>
      </c>
      <c r="X79" s="105">
        <v>9</v>
      </c>
      <c r="Y79" s="105">
        <v>9</v>
      </c>
      <c r="Z79" s="46">
        <f t="shared" si="3"/>
        <v>-153</v>
      </c>
      <c r="AA79" s="47">
        <f t="shared" si="4"/>
        <v>0.20318725099601595</v>
      </c>
    </row>
    <row r="80" spans="1:27" ht="12.75" customHeight="1" x14ac:dyDescent="0.2">
      <c r="A80" s="45">
        <v>38600</v>
      </c>
      <c r="B80" s="105">
        <v>0</v>
      </c>
      <c r="C80" s="105">
        <v>0</v>
      </c>
      <c r="D80" s="105">
        <v>0</v>
      </c>
      <c r="E80" s="105">
        <v>0</v>
      </c>
      <c r="F80" s="105">
        <v>0</v>
      </c>
      <c r="G80" s="105">
        <v>0</v>
      </c>
      <c r="H80" s="105">
        <v>0</v>
      </c>
      <c r="I80" s="105">
        <v>-12</v>
      </c>
      <c r="J80" s="105">
        <v>-9</v>
      </c>
      <c r="K80" s="105">
        <v>0</v>
      </c>
      <c r="L80" s="105">
        <v>0</v>
      </c>
      <c r="M80" s="105">
        <v>0</v>
      </c>
      <c r="N80" s="105">
        <v>0</v>
      </c>
      <c r="O80" s="105">
        <v>-24</v>
      </c>
      <c r="P80" s="105">
        <v>0</v>
      </c>
      <c r="Q80" s="105">
        <v>0</v>
      </c>
      <c r="R80" s="105">
        <v>0</v>
      </c>
      <c r="S80" s="105">
        <v>0</v>
      </c>
      <c r="T80" s="105">
        <v>0</v>
      </c>
      <c r="U80" s="105">
        <v>0</v>
      </c>
      <c r="V80" s="105">
        <v>0</v>
      </c>
      <c r="W80" s="105">
        <v>0</v>
      </c>
      <c r="X80" s="105">
        <v>-12</v>
      </c>
      <c r="Y80" s="105">
        <v>6</v>
      </c>
      <c r="Z80" s="46">
        <f t="shared" si="3"/>
        <v>-51</v>
      </c>
      <c r="AA80" s="47">
        <f t="shared" si="4"/>
        <v>6.7729083665338641E-2</v>
      </c>
    </row>
    <row r="81" spans="1:27" ht="12.75" customHeight="1" x14ac:dyDescent="0.2">
      <c r="A81" s="45">
        <v>38601</v>
      </c>
      <c r="B81" s="105">
        <v>6</v>
      </c>
      <c r="C81" s="105">
        <v>0</v>
      </c>
      <c r="D81" s="105">
        <v>0</v>
      </c>
      <c r="E81" s="105">
        <v>0</v>
      </c>
      <c r="F81" s="105">
        <v>-6</v>
      </c>
      <c r="G81" s="105">
        <v>0</v>
      </c>
      <c r="H81" s="105">
        <v>0</v>
      </c>
      <c r="I81" s="105">
        <v>-51</v>
      </c>
      <c r="J81" s="105">
        <v>-48</v>
      </c>
      <c r="K81" s="105">
        <v>0</v>
      </c>
      <c r="L81" s="105">
        <v>0</v>
      </c>
      <c r="M81" s="105">
        <v>0</v>
      </c>
      <c r="N81" s="105">
        <v>0</v>
      </c>
      <c r="O81" s="105">
        <v>0</v>
      </c>
      <c r="P81" s="105">
        <v>0</v>
      </c>
      <c r="Q81" s="105">
        <v>0</v>
      </c>
      <c r="R81" s="105">
        <v>0</v>
      </c>
      <c r="S81" s="105">
        <v>0</v>
      </c>
      <c r="T81" s="105">
        <v>0</v>
      </c>
      <c r="U81" s="105">
        <v>0</v>
      </c>
      <c r="V81" s="105">
        <v>0</v>
      </c>
      <c r="W81" s="105">
        <v>3</v>
      </c>
      <c r="X81" s="105">
        <v>-18</v>
      </c>
      <c r="Y81" s="105">
        <v>0</v>
      </c>
      <c r="Z81" s="46">
        <f t="shared" si="3"/>
        <v>-114</v>
      </c>
      <c r="AA81" s="47">
        <f t="shared" si="4"/>
        <v>0.15139442231075698</v>
      </c>
    </row>
    <row r="82" spans="1:27" ht="12.75" customHeight="1" x14ac:dyDescent="0.2">
      <c r="A82" s="45">
        <v>38602</v>
      </c>
      <c r="B82" s="105">
        <v>0</v>
      </c>
      <c r="C82" s="105">
        <v>0</v>
      </c>
      <c r="D82" s="105">
        <v>0</v>
      </c>
      <c r="E82" s="105">
        <v>0</v>
      </c>
      <c r="F82" s="105">
        <v>0</v>
      </c>
      <c r="G82" s="105">
        <v>0</v>
      </c>
      <c r="H82" s="105">
        <v>0</v>
      </c>
      <c r="I82" s="105">
        <v>0</v>
      </c>
      <c r="J82" s="105">
        <v>0</v>
      </c>
      <c r="K82" s="105">
        <v>0</v>
      </c>
      <c r="L82" s="105">
        <v>0</v>
      </c>
      <c r="M82" s="105">
        <v>0</v>
      </c>
      <c r="N82" s="105">
        <v>0</v>
      </c>
      <c r="O82" s="105">
        <v>0</v>
      </c>
      <c r="P82" s="105">
        <v>-57</v>
      </c>
      <c r="Q82" s="105">
        <v>0</v>
      </c>
      <c r="R82" s="105">
        <v>0</v>
      </c>
      <c r="S82" s="105">
        <v>3</v>
      </c>
      <c r="T82" s="105">
        <v>0</v>
      </c>
      <c r="U82" s="105">
        <v>0</v>
      </c>
      <c r="V82" s="105">
        <v>3</v>
      </c>
      <c r="W82" s="105">
        <v>0</v>
      </c>
      <c r="X82" s="105">
        <v>0</v>
      </c>
      <c r="Y82" s="105">
        <v>21</v>
      </c>
      <c r="Z82" s="46">
        <f t="shared" si="3"/>
        <v>-30</v>
      </c>
      <c r="AA82" s="47">
        <f t="shared" si="4"/>
        <v>3.9840637450199202E-2</v>
      </c>
    </row>
    <row r="83" spans="1:27" ht="12.75" customHeight="1" x14ac:dyDescent="0.2">
      <c r="A83" s="45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6"/>
      <c r="AA83" s="47"/>
    </row>
    <row r="84" spans="1:27" ht="12.75" customHeight="1" x14ac:dyDescent="0.2">
      <c r="A84" s="45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6"/>
      <c r="AA84" s="47"/>
    </row>
    <row r="85" spans="1:27" ht="12.75" customHeight="1" x14ac:dyDescent="0.2">
      <c r="A85" s="4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customHeight="1" x14ac:dyDescent="0.2">
      <c r="A86" s="45"/>
      <c r="B86" s="21">
        <f t="shared" ref="B86:Y86" si="5">SUM(B6:B82)</f>
        <v>63</v>
      </c>
      <c r="C86" s="21">
        <f t="shared" si="5"/>
        <v>186</v>
      </c>
      <c r="D86" s="21">
        <f t="shared" si="5"/>
        <v>120</v>
      </c>
      <c r="E86" s="21">
        <f t="shared" si="5"/>
        <v>90</v>
      </c>
      <c r="F86" s="21">
        <f t="shared" si="5"/>
        <v>15</v>
      </c>
      <c r="G86" s="21">
        <f t="shared" si="5"/>
        <v>-27</v>
      </c>
      <c r="H86" s="21">
        <f t="shared" si="5"/>
        <v>-354</v>
      </c>
      <c r="I86" s="21">
        <f t="shared" si="5"/>
        <v>-1260</v>
      </c>
      <c r="J86" s="21">
        <f t="shared" si="5"/>
        <v>-651</v>
      </c>
      <c r="K86" s="21">
        <f t="shared" si="5"/>
        <v>-69</v>
      </c>
      <c r="L86" s="21">
        <f t="shared" si="5"/>
        <v>-126</v>
      </c>
      <c r="M86" s="21">
        <f t="shared" si="5"/>
        <v>-546</v>
      </c>
      <c r="N86" s="21">
        <f t="shared" si="5"/>
        <v>-474</v>
      </c>
      <c r="O86" s="21">
        <f t="shared" si="5"/>
        <v>-201</v>
      </c>
      <c r="P86" s="21">
        <f t="shared" si="5"/>
        <v>-168</v>
      </c>
      <c r="Q86" s="21">
        <f t="shared" si="5"/>
        <v>-579</v>
      </c>
      <c r="R86" s="21">
        <f t="shared" si="5"/>
        <v>66</v>
      </c>
      <c r="S86" s="21">
        <f t="shared" si="5"/>
        <v>6</v>
      </c>
      <c r="T86" s="21">
        <f t="shared" si="5"/>
        <v>339</v>
      </c>
      <c r="U86" s="21">
        <f t="shared" si="5"/>
        <v>351</v>
      </c>
      <c r="V86" s="21">
        <f t="shared" si="5"/>
        <v>24</v>
      </c>
      <c r="W86" s="21">
        <f t="shared" si="5"/>
        <v>627</v>
      </c>
      <c r="X86" s="21">
        <f t="shared" si="5"/>
        <v>951</v>
      </c>
      <c r="Y86" s="21">
        <f t="shared" si="5"/>
        <v>864</v>
      </c>
      <c r="Z86" s="46">
        <f>SUM(Z6:Z84)</f>
        <v>-753</v>
      </c>
      <c r="AA86" s="6">
        <f>SUM(AA6:AA82)</f>
        <v>1.0000000000000002</v>
      </c>
    </row>
    <row r="87" spans="1:27" ht="12.75" customHeight="1" x14ac:dyDescent="0.2">
      <c r="A87" s="50" t="s">
        <v>44</v>
      </c>
      <c r="B87" s="47">
        <f t="shared" ref="B87:Y87" si="6">B86/$Z86</f>
        <v>-8.3665338645418322E-2</v>
      </c>
      <c r="C87" s="47">
        <f t="shared" si="6"/>
        <v>-0.24701195219123506</v>
      </c>
      <c r="D87" s="47">
        <f t="shared" si="6"/>
        <v>-0.15936254980079681</v>
      </c>
      <c r="E87" s="47">
        <f t="shared" si="6"/>
        <v>-0.11952191235059761</v>
      </c>
      <c r="F87" s="47">
        <f t="shared" si="6"/>
        <v>-1.9920318725099601E-2</v>
      </c>
      <c r="G87" s="47">
        <f t="shared" si="6"/>
        <v>3.5856573705179286E-2</v>
      </c>
      <c r="H87" s="47">
        <f t="shared" si="6"/>
        <v>0.47011952191235062</v>
      </c>
      <c r="I87" s="47">
        <f t="shared" si="6"/>
        <v>1.6733067729083666</v>
      </c>
      <c r="J87" s="47">
        <f t="shared" si="6"/>
        <v>0.86454183266932272</v>
      </c>
      <c r="K87" s="47">
        <f t="shared" si="6"/>
        <v>9.1633466135458169E-2</v>
      </c>
      <c r="L87" s="47">
        <f t="shared" si="6"/>
        <v>0.16733067729083664</v>
      </c>
      <c r="M87" s="47">
        <f t="shared" si="6"/>
        <v>0.72509960159362552</v>
      </c>
      <c r="N87" s="47">
        <f t="shared" si="6"/>
        <v>0.62948207171314741</v>
      </c>
      <c r="O87" s="47">
        <f t="shared" si="6"/>
        <v>0.26693227091633465</v>
      </c>
      <c r="P87" s="47">
        <f t="shared" si="6"/>
        <v>0.22310756972111553</v>
      </c>
      <c r="Q87" s="47">
        <f t="shared" si="6"/>
        <v>0.7689243027888446</v>
      </c>
      <c r="R87" s="47">
        <f t="shared" si="6"/>
        <v>-8.7649402390438252E-2</v>
      </c>
      <c r="S87" s="47">
        <f t="shared" si="6"/>
        <v>-7.9681274900398405E-3</v>
      </c>
      <c r="T87" s="47">
        <f t="shared" si="6"/>
        <v>-0.45019920318725098</v>
      </c>
      <c r="U87" s="47">
        <f t="shared" si="6"/>
        <v>-0.46613545816733065</v>
      </c>
      <c r="V87" s="47">
        <f t="shared" si="6"/>
        <v>-3.1872509960159362E-2</v>
      </c>
      <c r="W87" s="47">
        <f t="shared" si="6"/>
        <v>-0.83266932270916338</v>
      </c>
      <c r="X87" s="47">
        <f t="shared" si="6"/>
        <v>-1.2629482071713147</v>
      </c>
      <c r="Y87" s="47">
        <f t="shared" si="6"/>
        <v>-1.1474103585657371</v>
      </c>
      <c r="Z87" s="6">
        <f>SUM(B87:Y87)</f>
        <v>1.0000000000000007</v>
      </c>
      <c r="AA87" s="51"/>
    </row>
  </sheetData>
  <phoneticPr fontId="5" type="noConversion"/>
  <pageMargins left="1" right="0.49" top="1" bottom="1" header="0.5" footer="0.5"/>
  <pageSetup scale="56" orientation="portrait" r:id="rId1"/>
  <headerFooter alignWithMargins="0">
    <oddFooter>&amp;C48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rgb="FFC00000"/>
    <pageSetUpPr fitToPage="1"/>
  </sheetPr>
  <dimension ref="A1:AG89"/>
  <sheetViews>
    <sheetView zoomScale="75" zoomScaleNormal="75" zoomScaleSheetLayoutView="75" workbookViewId="0">
      <pane ySplit="6" topLeftCell="A61" activePane="bottomLeft" state="frozen"/>
      <selection pane="bottomLeft" activeCell="O97" sqref="O97"/>
    </sheetView>
  </sheetViews>
  <sheetFormatPr defaultColWidth="9.140625" defaultRowHeight="12.75" customHeight="1" x14ac:dyDescent="0.2"/>
  <cols>
    <col min="1" max="1" width="6.7109375" style="12" customWidth="1"/>
    <col min="2" max="8" width="6.28515625" style="10" customWidth="1"/>
    <col min="9" max="16" width="5.7109375" style="10" customWidth="1"/>
    <col min="17" max="25" width="6.28515625" style="10" customWidth="1"/>
    <col min="26" max="26" width="6.7109375" style="12" customWidth="1"/>
    <col min="27" max="27" width="6.7109375" style="10" customWidth="1"/>
    <col min="28" max="16384" width="9.140625" style="10"/>
  </cols>
  <sheetData>
    <row r="1" spans="1:27" s="9" customFormat="1" ht="12.75" customHeight="1" x14ac:dyDescent="0.2">
      <c r="A1" s="14" t="s">
        <v>55</v>
      </c>
      <c r="Z1" s="14"/>
    </row>
    <row r="2" spans="1:27" ht="12.75" customHeight="1" thickBot="1" x14ac:dyDescent="0.25">
      <c r="A2" s="14"/>
      <c r="B2" s="9"/>
      <c r="C2" s="9"/>
      <c r="D2" s="9"/>
      <c r="E2" s="9"/>
      <c r="F2" s="9"/>
      <c r="G2" s="9"/>
      <c r="H2" s="9"/>
      <c r="I2" s="9"/>
      <c r="J2" s="9"/>
      <c r="K2" s="9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7" ht="12.75" customHeight="1" thickTop="1" thickBot="1" x14ac:dyDescent="0.25">
      <c r="A3" s="16"/>
      <c r="B3" s="52"/>
      <c r="C3" s="52" t="s">
        <v>39</v>
      </c>
      <c r="D3" s="52"/>
      <c r="E3" s="52"/>
      <c r="F3" s="52"/>
      <c r="G3" s="52"/>
      <c r="H3" s="52"/>
      <c r="I3" s="52"/>
      <c r="J3" s="17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7" ht="12.75" customHeight="1" thickTop="1" x14ac:dyDescent="0.2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s="12" customFormat="1" ht="12.75" customHeight="1" x14ac:dyDescent="0.2">
      <c r="A5" s="11" t="s">
        <v>5</v>
      </c>
      <c r="B5" s="116" t="s">
        <v>6</v>
      </c>
      <c r="C5" s="116" t="s">
        <v>7</v>
      </c>
      <c r="D5" s="116" t="s">
        <v>8</v>
      </c>
      <c r="E5" s="116" t="s">
        <v>9</v>
      </c>
      <c r="F5" s="116" t="s">
        <v>10</v>
      </c>
      <c r="G5" s="116" t="s">
        <v>11</v>
      </c>
      <c r="H5" s="116" t="s">
        <v>33</v>
      </c>
      <c r="I5" s="116" t="s">
        <v>34</v>
      </c>
      <c r="J5" s="116" t="s">
        <v>35</v>
      </c>
      <c r="K5" s="116" t="s">
        <v>36</v>
      </c>
      <c r="L5" s="116" t="s">
        <v>37</v>
      </c>
      <c r="M5" s="116" t="s">
        <v>38</v>
      </c>
      <c r="N5" s="116" t="s">
        <v>12</v>
      </c>
      <c r="O5" s="116" t="s">
        <v>13</v>
      </c>
      <c r="P5" s="116" t="s">
        <v>14</v>
      </c>
      <c r="Q5" s="116" t="s">
        <v>15</v>
      </c>
      <c r="R5" s="116" t="s">
        <v>16</v>
      </c>
      <c r="S5" s="116" t="s">
        <v>17</v>
      </c>
      <c r="T5" s="116" t="s">
        <v>18</v>
      </c>
      <c r="U5" s="116" t="s">
        <v>19</v>
      </c>
      <c r="V5" s="116" t="s">
        <v>20</v>
      </c>
      <c r="W5" s="116" t="s">
        <v>21</v>
      </c>
      <c r="X5" s="116" t="s">
        <v>22</v>
      </c>
      <c r="Y5" s="116" t="s">
        <v>23</v>
      </c>
      <c r="Z5" s="118" t="s">
        <v>24</v>
      </c>
      <c r="AA5" s="117" t="s">
        <v>25</v>
      </c>
    </row>
    <row r="6" spans="1:27" s="12" customFormat="1" ht="12.75" customHeight="1" x14ac:dyDescent="0.2">
      <c r="A6" s="120"/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0"/>
      <c r="AA6" s="122"/>
    </row>
    <row r="7" spans="1:27" ht="12.75" customHeight="1" x14ac:dyDescent="0.2">
      <c r="A7" s="22">
        <v>37430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>
        <v>0</v>
      </c>
      <c r="T7" s="105">
        <v>0</v>
      </c>
      <c r="U7" s="105">
        <v>0</v>
      </c>
      <c r="V7" s="105">
        <v>0</v>
      </c>
      <c r="W7" s="105">
        <v>-3</v>
      </c>
      <c r="X7" s="105">
        <v>-3</v>
      </c>
      <c r="Y7" s="105">
        <v>0</v>
      </c>
      <c r="Z7" s="21">
        <f t="shared" ref="Z7:Z69" si="0">SUM(B7:Y7)</f>
        <v>-6</v>
      </c>
      <c r="AA7" s="99">
        <f t="shared" ref="AA7:AA38" si="1">Z7/Z$88</f>
        <v>7.9681274900398405E-3</v>
      </c>
    </row>
    <row r="8" spans="1:27" ht="12.75" customHeight="1" x14ac:dyDescent="0.2">
      <c r="A8" s="22">
        <v>37431</v>
      </c>
      <c r="B8" s="105">
        <v>3</v>
      </c>
      <c r="C8" s="105">
        <v>0</v>
      </c>
      <c r="D8" s="105">
        <v>0</v>
      </c>
      <c r="E8" s="105">
        <v>0</v>
      </c>
      <c r="F8" s="105">
        <v>0</v>
      </c>
      <c r="G8" s="105">
        <v>0</v>
      </c>
      <c r="H8" s="105">
        <v>0</v>
      </c>
      <c r="I8" s="105">
        <v>0</v>
      </c>
      <c r="J8" s="105">
        <v>-3</v>
      </c>
      <c r="K8" s="105">
        <v>0</v>
      </c>
      <c r="L8" s="105">
        <v>0</v>
      </c>
      <c r="M8" s="105">
        <v>0</v>
      </c>
      <c r="N8" s="105">
        <v>0</v>
      </c>
      <c r="O8" s="105">
        <v>0</v>
      </c>
      <c r="P8" s="105">
        <v>0</v>
      </c>
      <c r="Q8" s="105">
        <v>0</v>
      </c>
      <c r="R8" s="105">
        <v>0</v>
      </c>
      <c r="S8" s="105">
        <v>0</v>
      </c>
      <c r="T8" s="105">
        <v>0</v>
      </c>
      <c r="U8" s="105">
        <v>0</v>
      </c>
      <c r="V8" s="105">
        <v>0</v>
      </c>
      <c r="W8" s="105">
        <v>0</v>
      </c>
      <c r="X8" s="105">
        <v>0</v>
      </c>
      <c r="Y8" s="105">
        <v>0</v>
      </c>
      <c r="Z8" s="21">
        <f t="shared" si="0"/>
        <v>0</v>
      </c>
      <c r="AA8" s="99">
        <f t="shared" si="1"/>
        <v>0</v>
      </c>
    </row>
    <row r="9" spans="1:27" ht="12.75" customHeight="1" x14ac:dyDescent="0.2">
      <c r="A9" s="22">
        <v>37432</v>
      </c>
      <c r="B9" s="105">
        <v>3</v>
      </c>
      <c r="C9" s="105">
        <v>0</v>
      </c>
      <c r="D9" s="105">
        <v>0</v>
      </c>
      <c r="E9" s="105">
        <v>0</v>
      </c>
      <c r="F9" s="105">
        <v>0</v>
      </c>
      <c r="G9" s="105">
        <v>0</v>
      </c>
      <c r="H9" s="105">
        <v>0</v>
      </c>
      <c r="I9" s="105">
        <v>0</v>
      </c>
      <c r="J9" s="105">
        <v>0</v>
      </c>
      <c r="K9" s="105">
        <v>0</v>
      </c>
      <c r="L9" s="105">
        <v>0</v>
      </c>
      <c r="M9" s="105">
        <v>0</v>
      </c>
      <c r="N9" s="105">
        <v>0</v>
      </c>
      <c r="O9" s="105">
        <v>0</v>
      </c>
      <c r="P9" s="105">
        <v>0</v>
      </c>
      <c r="Q9" s="105">
        <v>0</v>
      </c>
      <c r="R9" s="105">
        <v>0</v>
      </c>
      <c r="S9" s="105">
        <v>0</v>
      </c>
      <c r="T9" s="105">
        <v>0</v>
      </c>
      <c r="U9" s="105">
        <v>0</v>
      </c>
      <c r="V9" s="105">
        <v>0</v>
      </c>
      <c r="W9" s="105">
        <v>0</v>
      </c>
      <c r="X9" s="105">
        <v>0</v>
      </c>
      <c r="Y9" s="105">
        <v>0</v>
      </c>
      <c r="Z9" s="21">
        <f t="shared" si="0"/>
        <v>3</v>
      </c>
      <c r="AA9" s="99">
        <f t="shared" si="1"/>
        <v>-3.9840637450199202E-3</v>
      </c>
    </row>
    <row r="10" spans="1:27" ht="12.75" customHeight="1" x14ac:dyDescent="0.2">
      <c r="A10" s="22">
        <v>37433</v>
      </c>
      <c r="B10" s="105">
        <v>0</v>
      </c>
      <c r="C10" s="105">
        <v>0</v>
      </c>
      <c r="D10" s="105">
        <v>0</v>
      </c>
      <c r="E10" s="105">
        <v>0</v>
      </c>
      <c r="F10" s="105">
        <v>0</v>
      </c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0</v>
      </c>
      <c r="S10" s="105">
        <v>0</v>
      </c>
      <c r="T10" s="105">
        <v>0</v>
      </c>
      <c r="U10" s="105">
        <v>0</v>
      </c>
      <c r="V10" s="105">
        <v>0</v>
      </c>
      <c r="W10" s="105">
        <v>0</v>
      </c>
      <c r="X10" s="105">
        <v>0</v>
      </c>
      <c r="Y10" s="105">
        <v>0</v>
      </c>
      <c r="Z10" s="21">
        <f t="shared" si="0"/>
        <v>0</v>
      </c>
      <c r="AA10" s="99">
        <f t="shared" si="1"/>
        <v>0</v>
      </c>
    </row>
    <row r="11" spans="1:27" ht="12.75" customHeight="1" x14ac:dyDescent="0.2">
      <c r="A11" s="22">
        <v>37434</v>
      </c>
      <c r="B11" s="105">
        <v>0</v>
      </c>
      <c r="C11" s="105">
        <v>0</v>
      </c>
      <c r="D11" s="105">
        <v>0</v>
      </c>
      <c r="E11" s="105">
        <v>0</v>
      </c>
      <c r="F11" s="105">
        <v>0</v>
      </c>
      <c r="G11" s="105">
        <v>0</v>
      </c>
      <c r="H11" s="105">
        <v>0</v>
      </c>
      <c r="I11" s="105">
        <v>0</v>
      </c>
      <c r="J11" s="105">
        <v>0</v>
      </c>
      <c r="K11" s="105">
        <v>0</v>
      </c>
      <c r="L11" s="105">
        <v>0</v>
      </c>
      <c r="M11" s="105">
        <v>0</v>
      </c>
      <c r="N11" s="105">
        <v>0</v>
      </c>
      <c r="O11" s="105">
        <v>0</v>
      </c>
      <c r="P11" s="105">
        <v>0</v>
      </c>
      <c r="Q11" s="105">
        <v>0</v>
      </c>
      <c r="R11" s="105">
        <v>0</v>
      </c>
      <c r="S11" s="105">
        <v>0</v>
      </c>
      <c r="T11" s="105">
        <v>0</v>
      </c>
      <c r="U11" s="105">
        <v>0</v>
      </c>
      <c r="V11" s="105">
        <v>0</v>
      </c>
      <c r="W11" s="105">
        <v>0</v>
      </c>
      <c r="X11" s="105">
        <v>0</v>
      </c>
      <c r="Y11" s="105">
        <v>0</v>
      </c>
      <c r="Z11" s="21">
        <f t="shared" si="0"/>
        <v>0</v>
      </c>
      <c r="AA11" s="99">
        <f t="shared" si="1"/>
        <v>0</v>
      </c>
    </row>
    <row r="12" spans="1:27" ht="12.75" customHeight="1" x14ac:dyDescent="0.2">
      <c r="A12" s="22">
        <v>37070</v>
      </c>
      <c r="B12" s="105">
        <v>0</v>
      </c>
      <c r="C12" s="105">
        <v>0</v>
      </c>
      <c r="D12" s="105">
        <v>0</v>
      </c>
      <c r="E12" s="105">
        <v>0</v>
      </c>
      <c r="F12" s="105">
        <v>0</v>
      </c>
      <c r="G12" s="105">
        <v>0</v>
      </c>
      <c r="H12" s="105">
        <v>0</v>
      </c>
      <c r="I12" s="105">
        <v>0</v>
      </c>
      <c r="J12" s="105">
        <v>0</v>
      </c>
      <c r="K12" s="105">
        <v>0</v>
      </c>
      <c r="L12" s="105">
        <v>0</v>
      </c>
      <c r="M12" s="105">
        <v>0</v>
      </c>
      <c r="N12" s="105">
        <v>0</v>
      </c>
      <c r="O12" s="105">
        <v>0</v>
      </c>
      <c r="P12" s="105">
        <v>0</v>
      </c>
      <c r="Q12" s="105">
        <v>0</v>
      </c>
      <c r="R12" s="105">
        <v>0</v>
      </c>
      <c r="S12" s="105">
        <v>0</v>
      </c>
      <c r="T12" s="105">
        <v>0</v>
      </c>
      <c r="U12" s="105">
        <v>0</v>
      </c>
      <c r="V12" s="105">
        <v>0</v>
      </c>
      <c r="W12" s="105">
        <v>0</v>
      </c>
      <c r="X12" s="105">
        <v>0</v>
      </c>
      <c r="Y12" s="105">
        <v>0</v>
      </c>
      <c r="Z12" s="21">
        <f t="shared" si="0"/>
        <v>0</v>
      </c>
      <c r="AA12" s="99">
        <f t="shared" si="1"/>
        <v>0</v>
      </c>
    </row>
    <row r="13" spans="1:27" ht="12.75" customHeight="1" x14ac:dyDescent="0.2">
      <c r="A13" s="22">
        <v>37071</v>
      </c>
      <c r="B13" s="105">
        <v>0</v>
      </c>
      <c r="C13" s="105">
        <v>0</v>
      </c>
      <c r="D13" s="105">
        <v>0</v>
      </c>
      <c r="E13" s="105">
        <v>0</v>
      </c>
      <c r="F13" s="105">
        <v>0</v>
      </c>
      <c r="G13" s="105">
        <v>0</v>
      </c>
      <c r="H13" s="105">
        <v>0</v>
      </c>
      <c r="I13" s="105">
        <v>0</v>
      </c>
      <c r="J13" s="105">
        <v>0</v>
      </c>
      <c r="K13" s="105">
        <v>0</v>
      </c>
      <c r="L13" s="105">
        <v>0</v>
      </c>
      <c r="M13" s="105">
        <v>0</v>
      </c>
      <c r="N13" s="105">
        <v>0</v>
      </c>
      <c r="O13" s="105">
        <v>0</v>
      </c>
      <c r="P13" s="105">
        <v>0</v>
      </c>
      <c r="Q13" s="105">
        <v>0</v>
      </c>
      <c r="R13" s="105">
        <v>0</v>
      </c>
      <c r="S13" s="105">
        <v>0</v>
      </c>
      <c r="T13" s="105">
        <v>0</v>
      </c>
      <c r="U13" s="105">
        <v>0</v>
      </c>
      <c r="V13" s="105">
        <v>0</v>
      </c>
      <c r="W13" s="105">
        <v>0</v>
      </c>
      <c r="X13" s="105">
        <v>0</v>
      </c>
      <c r="Y13" s="105">
        <v>0</v>
      </c>
      <c r="Z13" s="21">
        <f t="shared" si="0"/>
        <v>0</v>
      </c>
      <c r="AA13" s="99">
        <f t="shared" si="1"/>
        <v>0</v>
      </c>
    </row>
    <row r="14" spans="1:27" ht="12.75" customHeight="1" x14ac:dyDescent="0.2">
      <c r="A14" s="22">
        <v>37072</v>
      </c>
      <c r="B14" s="105">
        <v>0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 s="105">
        <v>0</v>
      </c>
      <c r="I14" s="105">
        <v>0</v>
      </c>
      <c r="J14" s="105">
        <v>0</v>
      </c>
      <c r="K14" s="105">
        <v>0</v>
      </c>
      <c r="L14" s="105">
        <v>0</v>
      </c>
      <c r="M14" s="105">
        <v>0</v>
      </c>
      <c r="N14" s="105">
        <v>0</v>
      </c>
      <c r="O14" s="105">
        <v>0</v>
      </c>
      <c r="P14" s="105">
        <v>0</v>
      </c>
      <c r="Q14" s="105">
        <v>0</v>
      </c>
      <c r="R14" s="105">
        <v>0</v>
      </c>
      <c r="S14" s="105">
        <v>0</v>
      </c>
      <c r="T14" s="105">
        <v>0</v>
      </c>
      <c r="U14" s="105">
        <v>0</v>
      </c>
      <c r="V14" s="105">
        <v>0</v>
      </c>
      <c r="W14" s="105">
        <v>0</v>
      </c>
      <c r="X14" s="105">
        <v>0</v>
      </c>
      <c r="Y14" s="105">
        <v>0</v>
      </c>
      <c r="Z14" s="21">
        <f t="shared" si="0"/>
        <v>0</v>
      </c>
      <c r="AA14" s="99">
        <f t="shared" si="1"/>
        <v>0</v>
      </c>
    </row>
    <row r="15" spans="1:27" ht="12.75" customHeight="1" x14ac:dyDescent="0.2">
      <c r="A15" s="22">
        <v>37073</v>
      </c>
      <c r="B15" s="105">
        <v>0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 s="105">
        <v>0</v>
      </c>
      <c r="I15" s="105">
        <v>0</v>
      </c>
      <c r="J15" s="105">
        <v>0</v>
      </c>
      <c r="K15" s="105">
        <v>0</v>
      </c>
      <c r="L15" s="105">
        <v>0</v>
      </c>
      <c r="M15" s="105">
        <v>0</v>
      </c>
      <c r="N15" s="105">
        <v>0</v>
      </c>
      <c r="O15" s="105">
        <v>0</v>
      </c>
      <c r="P15" s="105">
        <v>0</v>
      </c>
      <c r="Q15" s="105">
        <v>0</v>
      </c>
      <c r="R15" s="105">
        <v>0</v>
      </c>
      <c r="S15" s="105">
        <v>0</v>
      </c>
      <c r="T15" s="105">
        <v>0</v>
      </c>
      <c r="U15" s="105">
        <v>0</v>
      </c>
      <c r="V15" s="105">
        <v>0</v>
      </c>
      <c r="W15" s="105">
        <v>0</v>
      </c>
      <c r="X15" s="105">
        <v>0</v>
      </c>
      <c r="Y15" s="105">
        <v>0</v>
      </c>
      <c r="Z15" s="21">
        <f t="shared" si="0"/>
        <v>0</v>
      </c>
      <c r="AA15" s="99">
        <f t="shared" si="1"/>
        <v>0</v>
      </c>
    </row>
    <row r="16" spans="1:27" ht="12.75" customHeight="1" x14ac:dyDescent="0.2">
      <c r="A16" s="22">
        <v>37074</v>
      </c>
      <c r="B16" s="105">
        <v>0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 s="105">
        <v>0</v>
      </c>
      <c r="I16" s="105">
        <v>0</v>
      </c>
      <c r="J16" s="105">
        <v>0</v>
      </c>
      <c r="K16" s="105">
        <v>0</v>
      </c>
      <c r="L16" s="105">
        <v>0</v>
      </c>
      <c r="M16" s="105">
        <v>0</v>
      </c>
      <c r="N16" s="105">
        <v>0</v>
      </c>
      <c r="O16" s="105">
        <v>0</v>
      </c>
      <c r="P16" s="105">
        <v>0</v>
      </c>
      <c r="Q16" s="105">
        <v>0</v>
      </c>
      <c r="R16" s="105">
        <v>0</v>
      </c>
      <c r="S16" s="105">
        <v>0</v>
      </c>
      <c r="T16" s="105">
        <v>0</v>
      </c>
      <c r="U16" s="105">
        <v>0</v>
      </c>
      <c r="V16" s="105">
        <v>0</v>
      </c>
      <c r="W16" s="105">
        <v>0</v>
      </c>
      <c r="X16" s="105">
        <v>0</v>
      </c>
      <c r="Y16" s="105">
        <v>0</v>
      </c>
      <c r="Z16" s="21">
        <f t="shared" si="0"/>
        <v>0</v>
      </c>
      <c r="AA16" s="99">
        <f t="shared" si="1"/>
        <v>0</v>
      </c>
    </row>
    <row r="17" spans="1:33" ht="12.75" customHeight="1" x14ac:dyDescent="0.2">
      <c r="A17" s="22">
        <v>37075</v>
      </c>
      <c r="B17" s="105">
        <v>0</v>
      </c>
      <c r="C17" s="105">
        <v>0</v>
      </c>
      <c r="D17" s="105">
        <v>0</v>
      </c>
      <c r="E17" s="105">
        <v>0</v>
      </c>
      <c r="F17" s="105">
        <v>0</v>
      </c>
      <c r="G17" s="105">
        <v>0</v>
      </c>
      <c r="H17" s="105">
        <v>0</v>
      </c>
      <c r="I17" s="105">
        <v>0</v>
      </c>
      <c r="J17" s="105">
        <v>0</v>
      </c>
      <c r="K17" s="105">
        <v>0</v>
      </c>
      <c r="L17" s="105">
        <v>0</v>
      </c>
      <c r="M17" s="105">
        <v>0</v>
      </c>
      <c r="N17" s="105">
        <v>0</v>
      </c>
      <c r="O17" s="105">
        <v>0</v>
      </c>
      <c r="P17" s="105">
        <v>0</v>
      </c>
      <c r="Q17" s="105">
        <v>0</v>
      </c>
      <c r="R17" s="105">
        <v>0</v>
      </c>
      <c r="S17" s="105">
        <v>0</v>
      </c>
      <c r="T17" s="105">
        <v>0</v>
      </c>
      <c r="U17" s="105">
        <v>0</v>
      </c>
      <c r="V17" s="105">
        <v>0</v>
      </c>
      <c r="W17" s="105">
        <v>0</v>
      </c>
      <c r="X17" s="105">
        <v>0</v>
      </c>
      <c r="Y17" s="105">
        <v>0</v>
      </c>
      <c r="Z17" s="21">
        <f t="shared" si="0"/>
        <v>0</v>
      </c>
      <c r="AA17" s="99">
        <f t="shared" si="1"/>
        <v>0</v>
      </c>
    </row>
    <row r="18" spans="1:33" ht="12.75" customHeight="1" x14ac:dyDescent="0.2">
      <c r="A18" s="22">
        <v>37076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 s="105">
        <v>0</v>
      </c>
      <c r="I18" s="105">
        <v>0</v>
      </c>
      <c r="J18" s="105">
        <v>0</v>
      </c>
      <c r="K18" s="105">
        <v>0</v>
      </c>
      <c r="L18" s="105">
        <v>0</v>
      </c>
      <c r="M18" s="105">
        <v>0</v>
      </c>
      <c r="N18" s="105">
        <v>0</v>
      </c>
      <c r="O18" s="105">
        <v>0</v>
      </c>
      <c r="P18" s="105">
        <v>0</v>
      </c>
      <c r="Q18" s="105">
        <v>0</v>
      </c>
      <c r="R18" s="105">
        <v>0</v>
      </c>
      <c r="S18" s="105">
        <v>0</v>
      </c>
      <c r="T18" s="105">
        <v>0</v>
      </c>
      <c r="U18" s="105">
        <v>0</v>
      </c>
      <c r="V18" s="105">
        <v>0</v>
      </c>
      <c r="W18" s="105">
        <v>0</v>
      </c>
      <c r="X18" s="105">
        <v>0</v>
      </c>
      <c r="Y18" s="105">
        <v>0</v>
      </c>
      <c r="Z18" s="21">
        <f t="shared" si="0"/>
        <v>0</v>
      </c>
      <c r="AA18" s="99">
        <f t="shared" si="1"/>
        <v>0</v>
      </c>
    </row>
    <row r="19" spans="1:33" ht="12.75" customHeight="1" x14ac:dyDescent="0.2">
      <c r="A19" s="22">
        <v>37077</v>
      </c>
      <c r="B19" s="105">
        <v>0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 s="105">
        <v>0</v>
      </c>
      <c r="I19" s="105">
        <v>0</v>
      </c>
      <c r="J19" s="105">
        <v>0</v>
      </c>
      <c r="K19" s="105">
        <v>0</v>
      </c>
      <c r="L19" s="105">
        <v>0</v>
      </c>
      <c r="M19" s="105">
        <v>0</v>
      </c>
      <c r="N19" s="105">
        <v>0</v>
      </c>
      <c r="O19" s="105">
        <v>0</v>
      </c>
      <c r="P19" s="105">
        <v>0</v>
      </c>
      <c r="Q19" s="105">
        <v>0</v>
      </c>
      <c r="R19" s="105">
        <v>0</v>
      </c>
      <c r="S19" s="105">
        <v>0</v>
      </c>
      <c r="T19" s="105">
        <v>0</v>
      </c>
      <c r="U19" s="105">
        <v>0</v>
      </c>
      <c r="V19" s="105">
        <v>0</v>
      </c>
      <c r="W19" s="105">
        <v>0</v>
      </c>
      <c r="X19" s="105">
        <v>0</v>
      </c>
      <c r="Y19" s="105">
        <v>0</v>
      </c>
      <c r="Z19" s="21">
        <f t="shared" si="0"/>
        <v>0</v>
      </c>
      <c r="AA19" s="99">
        <f t="shared" si="1"/>
        <v>0</v>
      </c>
    </row>
    <row r="20" spans="1:33" ht="12.75" customHeight="1" x14ac:dyDescent="0.2">
      <c r="A20" s="22">
        <v>37078</v>
      </c>
      <c r="B20" s="105">
        <v>0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 s="105">
        <v>0</v>
      </c>
      <c r="I20" s="105">
        <v>0</v>
      </c>
      <c r="J20" s="105">
        <v>0</v>
      </c>
      <c r="K20" s="105">
        <v>0</v>
      </c>
      <c r="L20" s="105">
        <v>0</v>
      </c>
      <c r="M20" s="105">
        <v>0</v>
      </c>
      <c r="N20" s="105">
        <v>0</v>
      </c>
      <c r="O20" s="105">
        <v>0</v>
      </c>
      <c r="P20" s="105">
        <v>0</v>
      </c>
      <c r="Q20" s="105">
        <v>0</v>
      </c>
      <c r="R20" s="105">
        <v>0</v>
      </c>
      <c r="S20" s="105">
        <v>0</v>
      </c>
      <c r="T20" s="105">
        <v>0</v>
      </c>
      <c r="U20" s="105">
        <v>0</v>
      </c>
      <c r="V20" s="105">
        <v>0</v>
      </c>
      <c r="W20" s="105">
        <v>0</v>
      </c>
      <c r="X20" s="105">
        <v>0</v>
      </c>
      <c r="Y20" s="105">
        <v>0</v>
      </c>
      <c r="Z20" s="21">
        <f t="shared" si="0"/>
        <v>0</v>
      </c>
      <c r="AA20" s="99">
        <f t="shared" si="1"/>
        <v>0</v>
      </c>
    </row>
    <row r="21" spans="1:33" ht="12.75" customHeight="1" x14ac:dyDescent="0.2">
      <c r="A21" s="22">
        <v>37079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 s="105">
        <v>0</v>
      </c>
      <c r="I21" s="105">
        <v>0</v>
      </c>
      <c r="J21" s="105">
        <v>0</v>
      </c>
      <c r="K21" s="105">
        <v>0</v>
      </c>
      <c r="L21" s="105">
        <v>0</v>
      </c>
      <c r="M21" s="105">
        <v>0</v>
      </c>
      <c r="N21" s="105">
        <v>0</v>
      </c>
      <c r="O21" s="105">
        <v>0</v>
      </c>
      <c r="P21" s="105">
        <v>0</v>
      </c>
      <c r="Q21" s="105">
        <v>0</v>
      </c>
      <c r="R21" s="105">
        <v>0</v>
      </c>
      <c r="S21" s="105">
        <v>0</v>
      </c>
      <c r="T21" s="105">
        <v>0</v>
      </c>
      <c r="U21" s="105">
        <v>0</v>
      </c>
      <c r="V21" s="105">
        <v>0</v>
      </c>
      <c r="W21" s="105">
        <v>0</v>
      </c>
      <c r="X21" s="105">
        <v>0</v>
      </c>
      <c r="Y21" s="105">
        <v>0</v>
      </c>
      <c r="Z21" s="21">
        <f t="shared" si="0"/>
        <v>0</v>
      </c>
      <c r="AA21" s="99">
        <f t="shared" si="1"/>
        <v>0</v>
      </c>
    </row>
    <row r="22" spans="1:33" ht="12.75" customHeight="1" x14ac:dyDescent="0.2">
      <c r="A22" s="22">
        <v>37080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5">
        <v>0</v>
      </c>
      <c r="L22" s="105">
        <v>0</v>
      </c>
      <c r="M22" s="105">
        <v>0</v>
      </c>
      <c r="N22" s="105">
        <v>0</v>
      </c>
      <c r="O22" s="105">
        <v>0</v>
      </c>
      <c r="P22" s="105">
        <v>0</v>
      </c>
      <c r="Q22" s="105">
        <v>0</v>
      </c>
      <c r="R22" s="105">
        <v>0</v>
      </c>
      <c r="S22" s="105">
        <v>0</v>
      </c>
      <c r="T22" s="105">
        <v>0</v>
      </c>
      <c r="U22" s="105">
        <v>0</v>
      </c>
      <c r="V22" s="105">
        <v>0</v>
      </c>
      <c r="W22" s="105">
        <v>0</v>
      </c>
      <c r="X22" s="105">
        <v>0</v>
      </c>
      <c r="Y22" s="105">
        <v>0</v>
      </c>
      <c r="Z22" s="21">
        <f t="shared" si="0"/>
        <v>0</v>
      </c>
      <c r="AA22" s="99">
        <f t="shared" si="1"/>
        <v>0</v>
      </c>
    </row>
    <row r="23" spans="1:33" ht="12.75" customHeight="1" x14ac:dyDescent="0.2">
      <c r="A23" s="22">
        <v>37081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 s="105">
        <v>0</v>
      </c>
      <c r="I23" s="105">
        <v>0</v>
      </c>
      <c r="J23" s="105">
        <v>0</v>
      </c>
      <c r="K23" s="105">
        <v>0</v>
      </c>
      <c r="L23" s="105">
        <v>0</v>
      </c>
      <c r="M23" s="105">
        <v>0</v>
      </c>
      <c r="N23" s="105">
        <v>0</v>
      </c>
      <c r="O23" s="105">
        <v>0</v>
      </c>
      <c r="P23" s="105">
        <v>0</v>
      </c>
      <c r="Q23" s="105">
        <v>0</v>
      </c>
      <c r="R23" s="105">
        <v>0</v>
      </c>
      <c r="S23" s="105">
        <v>0</v>
      </c>
      <c r="T23" s="105">
        <v>0</v>
      </c>
      <c r="U23" s="105">
        <v>0</v>
      </c>
      <c r="V23" s="105">
        <v>0</v>
      </c>
      <c r="W23" s="105">
        <v>0</v>
      </c>
      <c r="X23" s="105">
        <v>0</v>
      </c>
      <c r="Y23" s="105">
        <v>0</v>
      </c>
      <c r="Z23" s="21">
        <f t="shared" si="0"/>
        <v>0</v>
      </c>
      <c r="AA23" s="99">
        <f t="shared" si="1"/>
        <v>0</v>
      </c>
      <c r="AB23" s="20"/>
      <c r="AC23" s="20"/>
      <c r="AD23" s="20"/>
      <c r="AE23" s="20"/>
      <c r="AF23" s="20"/>
      <c r="AG23" s="20"/>
    </row>
    <row r="24" spans="1:33" ht="12.75" customHeight="1" x14ac:dyDescent="0.2">
      <c r="A24" s="22">
        <v>37082</v>
      </c>
      <c r="B24" s="105">
        <v>0</v>
      </c>
      <c r="C24" s="105">
        <v>0</v>
      </c>
      <c r="D24" s="105">
        <v>0</v>
      </c>
      <c r="E24" s="105">
        <v>0</v>
      </c>
      <c r="F24" s="105">
        <v>0</v>
      </c>
      <c r="G24" s="105">
        <v>0</v>
      </c>
      <c r="H24" s="105">
        <v>0</v>
      </c>
      <c r="I24" s="105">
        <v>0</v>
      </c>
      <c r="J24" s="105">
        <v>0</v>
      </c>
      <c r="K24" s="105">
        <v>0</v>
      </c>
      <c r="L24" s="105">
        <v>0</v>
      </c>
      <c r="M24" s="105">
        <v>0</v>
      </c>
      <c r="N24" s="105">
        <v>0</v>
      </c>
      <c r="O24" s="105">
        <v>0</v>
      </c>
      <c r="P24" s="105">
        <v>0</v>
      </c>
      <c r="Q24" s="105">
        <v>0</v>
      </c>
      <c r="R24" s="105">
        <v>0</v>
      </c>
      <c r="S24" s="105">
        <v>0</v>
      </c>
      <c r="T24" s="105">
        <v>0</v>
      </c>
      <c r="U24" s="105">
        <v>0</v>
      </c>
      <c r="V24" s="105">
        <v>0</v>
      </c>
      <c r="W24" s="105">
        <v>0</v>
      </c>
      <c r="X24" s="105">
        <v>0</v>
      </c>
      <c r="Y24" s="105">
        <v>0</v>
      </c>
      <c r="Z24" s="21">
        <f t="shared" si="0"/>
        <v>0</v>
      </c>
      <c r="AA24" s="99">
        <f t="shared" si="1"/>
        <v>0</v>
      </c>
    </row>
    <row r="25" spans="1:33" ht="12.75" customHeight="1" x14ac:dyDescent="0.2">
      <c r="A25" s="22">
        <v>37083</v>
      </c>
      <c r="B25" s="105">
        <v>0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 s="105">
        <v>0</v>
      </c>
      <c r="I25" s="105">
        <v>0</v>
      </c>
      <c r="J25" s="105">
        <v>0</v>
      </c>
      <c r="K25" s="105">
        <v>0</v>
      </c>
      <c r="L25" s="105">
        <v>0</v>
      </c>
      <c r="M25" s="105">
        <v>0</v>
      </c>
      <c r="N25" s="105">
        <v>0</v>
      </c>
      <c r="O25" s="105">
        <v>0</v>
      </c>
      <c r="P25" s="105">
        <v>0</v>
      </c>
      <c r="Q25" s="105">
        <v>0</v>
      </c>
      <c r="R25" s="105">
        <v>0</v>
      </c>
      <c r="S25" s="105">
        <v>0</v>
      </c>
      <c r="T25" s="105">
        <v>0</v>
      </c>
      <c r="U25" s="105">
        <v>0</v>
      </c>
      <c r="V25" s="105">
        <v>0</v>
      </c>
      <c r="W25" s="105">
        <v>0</v>
      </c>
      <c r="X25" s="105">
        <v>0</v>
      </c>
      <c r="Y25" s="105">
        <v>0</v>
      </c>
      <c r="Z25" s="21">
        <f t="shared" si="0"/>
        <v>0</v>
      </c>
      <c r="AA25" s="99">
        <f t="shared" si="1"/>
        <v>0</v>
      </c>
    </row>
    <row r="26" spans="1:33" ht="12.75" customHeight="1" x14ac:dyDescent="0.2">
      <c r="A26" s="22">
        <v>37084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0</v>
      </c>
      <c r="R26" s="105">
        <v>0</v>
      </c>
      <c r="S26" s="105">
        <v>0</v>
      </c>
      <c r="T26" s="105">
        <v>0</v>
      </c>
      <c r="U26" s="105">
        <v>0</v>
      </c>
      <c r="V26" s="105">
        <v>0</v>
      </c>
      <c r="W26" s="105">
        <v>0</v>
      </c>
      <c r="X26" s="105">
        <v>0</v>
      </c>
      <c r="Y26" s="105">
        <v>0</v>
      </c>
      <c r="Z26" s="21">
        <f t="shared" si="0"/>
        <v>0</v>
      </c>
      <c r="AA26" s="99">
        <f t="shared" si="1"/>
        <v>0</v>
      </c>
    </row>
    <row r="27" spans="1:33" ht="12.75" customHeight="1" x14ac:dyDescent="0.2">
      <c r="A27" s="22">
        <v>37085</v>
      </c>
      <c r="B27" s="105">
        <v>0</v>
      </c>
      <c r="C27" s="105">
        <v>0</v>
      </c>
      <c r="D27" s="105">
        <v>0</v>
      </c>
      <c r="E27" s="105">
        <v>0</v>
      </c>
      <c r="F27" s="105">
        <v>0</v>
      </c>
      <c r="G27" s="105">
        <v>0</v>
      </c>
      <c r="H27" s="105">
        <v>0</v>
      </c>
      <c r="I27" s="105">
        <v>0</v>
      </c>
      <c r="J27" s="105">
        <v>0</v>
      </c>
      <c r="K27" s="105">
        <v>0</v>
      </c>
      <c r="L27" s="105">
        <v>0</v>
      </c>
      <c r="M27" s="105">
        <v>0</v>
      </c>
      <c r="N27" s="105">
        <v>0</v>
      </c>
      <c r="O27" s="105">
        <v>0</v>
      </c>
      <c r="P27" s="105">
        <v>0</v>
      </c>
      <c r="Q27" s="105">
        <v>0</v>
      </c>
      <c r="R27" s="105">
        <v>0</v>
      </c>
      <c r="S27" s="105">
        <v>0</v>
      </c>
      <c r="T27" s="105">
        <v>0</v>
      </c>
      <c r="U27" s="105">
        <v>0</v>
      </c>
      <c r="V27" s="105">
        <v>0</v>
      </c>
      <c r="W27" s="105">
        <v>0</v>
      </c>
      <c r="X27" s="105">
        <v>0</v>
      </c>
      <c r="Y27" s="105">
        <v>0</v>
      </c>
      <c r="Z27" s="21">
        <f t="shared" si="0"/>
        <v>0</v>
      </c>
      <c r="AA27" s="99">
        <f t="shared" si="1"/>
        <v>0</v>
      </c>
    </row>
    <row r="28" spans="1:33" ht="12.75" customHeight="1" x14ac:dyDescent="0.2">
      <c r="A28" s="22">
        <v>37086</v>
      </c>
      <c r="B28" s="105">
        <v>0</v>
      </c>
      <c r="C28" s="105">
        <v>0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  <c r="I28" s="105">
        <v>0</v>
      </c>
      <c r="J28" s="105">
        <v>0</v>
      </c>
      <c r="K28" s="105">
        <v>0</v>
      </c>
      <c r="L28" s="105">
        <v>0</v>
      </c>
      <c r="M28" s="105">
        <v>0</v>
      </c>
      <c r="N28" s="105">
        <v>0</v>
      </c>
      <c r="O28" s="105">
        <v>0</v>
      </c>
      <c r="P28" s="105">
        <v>0</v>
      </c>
      <c r="Q28" s="105">
        <v>0</v>
      </c>
      <c r="R28" s="105">
        <v>0</v>
      </c>
      <c r="S28" s="105">
        <v>0</v>
      </c>
      <c r="T28" s="105">
        <v>0</v>
      </c>
      <c r="U28" s="105">
        <v>0</v>
      </c>
      <c r="V28" s="105">
        <v>0</v>
      </c>
      <c r="W28" s="105">
        <v>0</v>
      </c>
      <c r="X28" s="105">
        <v>0</v>
      </c>
      <c r="Y28" s="105">
        <v>0</v>
      </c>
      <c r="Z28" s="21">
        <f t="shared" si="0"/>
        <v>0</v>
      </c>
      <c r="AA28" s="99">
        <f t="shared" si="1"/>
        <v>0</v>
      </c>
    </row>
    <row r="29" spans="1:33" ht="12.75" customHeight="1" x14ac:dyDescent="0.2">
      <c r="A29" s="22">
        <v>37087</v>
      </c>
      <c r="B29" s="105">
        <v>0</v>
      </c>
      <c r="C29" s="105">
        <v>0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  <c r="I29" s="105">
        <v>0</v>
      </c>
      <c r="J29" s="105">
        <v>0</v>
      </c>
      <c r="K29" s="105">
        <v>0</v>
      </c>
      <c r="L29" s="105">
        <v>0</v>
      </c>
      <c r="M29" s="105">
        <v>0</v>
      </c>
      <c r="N29" s="105">
        <v>0</v>
      </c>
      <c r="O29" s="105">
        <v>0</v>
      </c>
      <c r="P29" s="105">
        <v>0</v>
      </c>
      <c r="Q29" s="105">
        <v>0</v>
      </c>
      <c r="R29" s="105">
        <v>0</v>
      </c>
      <c r="S29" s="105">
        <v>0</v>
      </c>
      <c r="T29" s="105">
        <v>0</v>
      </c>
      <c r="U29" s="105">
        <v>0</v>
      </c>
      <c r="V29" s="105">
        <v>0</v>
      </c>
      <c r="W29" s="105">
        <v>0</v>
      </c>
      <c r="X29" s="105">
        <v>0</v>
      </c>
      <c r="Y29" s="105">
        <v>0</v>
      </c>
      <c r="Z29" s="21">
        <f t="shared" si="0"/>
        <v>0</v>
      </c>
      <c r="AA29" s="99">
        <f t="shared" si="1"/>
        <v>0</v>
      </c>
    </row>
    <row r="30" spans="1:33" ht="12.75" customHeight="1" x14ac:dyDescent="0.2">
      <c r="A30" s="22">
        <v>37088</v>
      </c>
      <c r="B30" s="105">
        <v>0</v>
      </c>
      <c r="C30" s="105">
        <v>0</v>
      </c>
      <c r="D30" s="105">
        <v>0</v>
      </c>
      <c r="E30" s="105">
        <v>0</v>
      </c>
      <c r="F30" s="105">
        <v>0</v>
      </c>
      <c r="G30" s="105">
        <v>0</v>
      </c>
      <c r="H30" s="105">
        <v>0</v>
      </c>
      <c r="I30" s="105">
        <v>0</v>
      </c>
      <c r="J30" s="105">
        <v>0</v>
      </c>
      <c r="K30" s="105">
        <v>0</v>
      </c>
      <c r="L30" s="105">
        <v>0</v>
      </c>
      <c r="M30" s="105">
        <v>0</v>
      </c>
      <c r="N30" s="105">
        <v>0</v>
      </c>
      <c r="O30" s="105">
        <v>0</v>
      </c>
      <c r="P30" s="105">
        <v>0</v>
      </c>
      <c r="Q30" s="105">
        <v>0</v>
      </c>
      <c r="R30" s="105">
        <v>0</v>
      </c>
      <c r="S30" s="105">
        <v>0</v>
      </c>
      <c r="T30" s="105">
        <v>0</v>
      </c>
      <c r="U30" s="105">
        <v>0</v>
      </c>
      <c r="V30" s="105">
        <v>0</v>
      </c>
      <c r="W30" s="105">
        <v>0</v>
      </c>
      <c r="X30" s="105">
        <v>0</v>
      </c>
      <c r="Y30" s="105">
        <v>0</v>
      </c>
      <c r="Z30" s="21">
        <f t="shared" si="0"/>
        <v>0</v>
      </c>
      <c r="AA30" s="99">
        <f t="shared" si="1"/>
        <v>0</v>
      </c>
    </row>
    <row r="31" spans="1:33" ht="12.75" customHeight="1" x14ac:dyDescent="0.2">
      <c r="A31" s="22">
        <v>37089</v>
      </c>
      <c r="B31" s="105">
        <v>0</v>
      </c>
      <c r="C31" s="105">
        <v>0</v>
      </c>
      <c r="D31" s="105">
        <v>0</v>
      </c>
      <c r="E31" s="105">
        <v>0</v>
      </c>
      <c r="F31" s="105">
        <v>0</v>
      </c>
      <c r="G31" s="105">
        <v>0</v>
      </c>
      <c r="H31" s="105">
        <v>0</v>
      </c>
      <c r="I31" s="105">
        <v>0</v>
      </c>
      <c r="J31" s="105">
        <v>0</v>
      </c>
      <c r="K31" s="105">
        <v>0</v>
      </c>
      <c r="L31" s="105">
        <v>0</v>
      </c>
      <c r="M31" s="105">
        <v>0</v>
      </c>
      <c r="N31" s="105">
        <v>0</v>
      </c>
      <c r="O31" s="105">
        <v>0</v>
      </c>
      <c r="P31" s="105">
        <v>0</v>
      </c>
      <c r="Q31" s="105">
        <v>0</v>
      </c>
      <c r="R31" s="105">
        <v>0</v>
      </c>
      <c r="S31" s="105">
        <v>0</v>
      </c>
      <c r="T31" s="105">
        <v>0</v>
      </c>
      <c r="U31" s="105">
        <v>0</v>
      </c>
      <c r="V31" s="105">
        <v>0</v>
      </c>
      <c r="W31" s="105">
        <v>0</v>
      </c>
      <c r="X31" s="105">
        <v>0</v>
      </c>
      <c r="Y31" s="105">
        <v>0</v>
      </c>
      <c r="Z31" s="21">
        <f t="shared" si="0"/>
        <v>0</v>
      </c>
      <c r="AA31" s="99">
        <f t="shared" si="1"/>
        <v>0</v>
      </c>
    </row>
    <row r="32" spans="1:33" ht="12.75" customHeight="1" x14ac:dyDescent="0.2">
      <c r="A32" s="22">
        <v>37090</v>
      </c>
      <c r="B32" s="105">
        <v>0</v>
      </c>
      <c r="C32" s="105">
        <v>0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  <c r="I32" s="105">
        <v>0</v>
      </c>
      <c r="J32" s="105">
        <v>0</v>
      </c>
      <c r="K32" s="105">
        <v>0</v>
      </c>
      <c r="L32" s="105">
        <v>0</v>
      </c>
      <c r="M32" s="105">
        <v>0</v>
      </c>
      <c r="N32" s="105">
        <v>0</v>
      </c>
      <c r="O32" s="105">
        <v>0</v>
      </c>
      <c r="P32" s="105">
        <v>0</v>
      </c>
      <c r="Q32" s="105">
        <v>0</v>
      </c>
      <c r="R32" s="105">
        <v>0</v>
      </c>
      <c r="S32" s="105">
        <v>0</v>
      </c>
      <c r="T32" s="105">
        <v>0</v>
      </c>
      <c r="U32" s="105">
        <v>0</v>
      </c>
      <c r="V32" s="105">
        <v>0</v>
      </c>
      <c r="W32" s="105">
        <v>0</v>
      </c>
      <c r="X32" s="105">
        <v>0</v>
      </c>
      <c r="Y32" s="105">
        <v>0</v>
      </c>
      <c r="Z32" s="21">
        <f t="shared" si="0"/>
        <v>0</v>
      </c>
      <c r="AA32" s="99">
        <f t="shared" si="1"/>
        <v>0</v>
      </c>
    </row>
    <row r="33" spans="1:27" ht="12.75" customHeight="1" x14ac:dyDescent="0.2">
      <c r="A33" s="22">
        <v>37091</v>
      </c>
      <c r="B33" s="105">
        <v>0</v>
      </c>
      <c r="C33" s="105">
        <v>0</v>
      </c>
      <c r="D33" s="105">
        <v>0</v>
      </c>
      <c r="E33" s="105">
        <v>0</v>
      </c>
      <c r="F33" s="105">
        <v>0</v>
      </c>
      <c r="G33" s="105">
        <v>0</v>
      </c>
      <c r="H33" s="105">
        <v>0</v>
      </c>
      <c r="I33" s="105">
        <v>0</v>
      </c>
      <c r="J33" s="105">
        <v>0</v>
      </c>
      <c r="K33" s="105">
        <v>0</v>
      </c>
      <c r="L33" s="105">
        <v>0</v>
      </c>
      <c r="M33" s="105">
        <v>0</v>
      </c>
      <c r="N33" s="105">
        <v>0</v>
      </c>
      <c r="O33" s="105">
        <v>0</v>
      </c>
      <c r="P33" s="105">
        <v>0</v>
      </c>
      <c r="Q33" s="105">
        <v>0</v>
      </c>
      <c r="R33" s="105">
        <v>0</v>
      </c>
      <c r="S33" s="105">
        <v>0</v>
      </c>
      <c r="T33" s="105">
        <v>0</v>
      </c>
      <c r="U33" s="105">
        <v>0</v>
      </c>
      <c r="V33" s="105">
        <v>0</v>
      </c>
      <c r="W33" s="105">
        <v>0</v>
      </c>
      <c r="X33" s="105">
        <v>0</v>
      </c>
      <c r="Y33" s="105">
        <v>0</v>
      </c>
      <c r="Z33" s="21">
        <f t="shared" si="0"/>
        <v>0</v>
      </c>
      <c r="AA33" s="99">
        <f t="shared" si="1"/>
        <v>0</v>
      </c>
    </row>
    <row r="34" spans="1:27" ht="12.75" customHeight="1" x14ac:dyDescent="0.2">
      <c r="A34" s="22">
        <v>37092</v>
      </c>
      <c r="B34" s="105">
        <v>0</v>
      </c>
      <c r="C34" s="105">
        <v>0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  <c r="I34" s="105">
        <v>0</v>
      </c>
      <c r="J34" s="105">
        <v>0</v>
      </c>
      <c r="K34" s="105">
        <v>0</v>
      </c>
      <c r="L34" s="105">
        <v>0</v>
      </c>
      <c r="M34" s="105">
        <v>0</v>
      </c>
      <c r="N34" s="105">
        <v>0</v>
      </c>
      <c r="O34" s="105">
        <v>0</v>
      </c>
      <c r="P34" s="105">
        <v>0</v>
      </c>
      <c r="Q34" s="105">
        <v>0</v>
      </c>
      <c r="R34" s="105">
        <v>0</v>
      </c>
      <c r="S34" s="105">
        <v>0</v>
      </c>
      <c r="T34" s="105">
        <v>0</v>
      </c>
      <c r="U34" s="105">
        <v>0</v>
      </c>
      <c r="V34" s="105">
        <v>0</v>
      </c>
      <c r="W34" s="105">
        <v>0</v>
      </c>
      <c r="X34" s="105">
        <v>0</v>
      </c>
      <c r="Y34" s="105">
        <v>0</v>
      </c>
      <c r="Z34" s="21">
        <f t="shared" si="0"/>
        <v>0</v>
      </c>
      <c r="AA34" s="99">
        <f t="shared" si="1"/>
        <v>0</v>
      </c>
    </row>
    <row r="35" spans="1:27" ht="12.75" customHeight="1" x14ac:dyDescent="0.2">
      <c r="A35" s="22">
        <v>37093</v>
      </c>
      <c r="B35" s="105">
        <v>0</v>
      </c>
      <c r="C35" s="105">
        <v>0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  <c r="I35" s="105">
        <v>0</v>
      </c>
      <c r="J35" s="105">
        <v>0</v>
      </c>
      <c r="K35" s="105">
        <v>0</v>
      </c>
      <c r="L35" s="105">
        <v>0</v>
      </c>
      <c r="M35" s="105">
        <v>0</v>
      </c>
      <c r="N35" s="105">
        <v>0</v>
      </c>
      <c r="O35" s="105">
        <v>0</v>
      </c>
      <c r="P35" s="105">
        <v>0</v>
      </c>
      <c r="Q35" s="105">
        <v>0</v>
      </c>
      <c r="R35" s="105">
        <v>0</v>
      </c>
      <c r="S35" s="105">
        <v>0</v>
      </c>
      <c r="T35" s="105">
        <v>0</v>
      </c>
      <c r="U35" s="105">
        <v>0</v>
      </c>
      <c r="V35" s="105">
        <v>0</v>
      </c>
      <c r="W35" s="105">
        <v>0</v>
      </c>
      <c r="X35" s="105">
        <v>0</v>
      </c>
      <c r="Y35" s="105">
        <v>0</v>
      </c>
      <c r="Z35" s="21">
        <f t="shared" si="0"/>
        <v>0</v>
      </c>
      <c r="AA35" s="99">
        <f t="shared" si="1"/>
        <v>0</v>
      </c>
    </row>
    <row r="36" spans="1:27" ht="12.75" customHeight="1" x14ac:dyDescent="0.2">
      <c r="A36" s="22">
        <v>37094</v>
      </c>
      <c r="B36" s="105">
        <v>0</v>
      </c>
      <c r="C36" s="105">
        <v>0</v>
      </c>
      <c r="D36" s="105">
        <v>0</v>
      </c>
      <c r="E36" s="105">
        <v>0</v>
      </c>
      <c r="F36" s="105">
        <v>0</v>
      </c>
      <c r="G36" s="105">
        <v>0</v>
      </c>
      <c r="H36" s="105">
        <v>0</v>
      </c>
      <c r="I36" s="105">
        <v>0</v>
      </c>
      <c r="J36" s="105">
        <v>0</v>
      </c>
      <c r="K36" s="105">
        <v>0</v>
      </c>
      <c r="L36" s="105">
        <v>0</v>
      </c>
      <c r="M36" s="105">
        <v>0</v>
      </c>
      <c r="N36" s="105">
        <v>0</v>
      </c>
      <c r="O36" s="105">
        <v>0</v>
      </c>
      <c r="P36" s="105">
        <v>0</v>
      </c>
      <c r="Q36" s="105">
        <v>0</v>
      </c>
      <c r="R36" s="105">
        <v>0</v>
      </c>
      <c r="S36" s="105">
        <v>0</v>
      </c>
      <c r="T36" s="105">
        <v>0</v>
      </c>
      <c r="U36" s="105">
        <v>0</v>
      </c>
      <c r="V36" s="105">
        <v>0</v>
      </c>
      <c r="W36" s="105">
        <v>0</v>
      </c>
      <c r="X36" s="105">
        <v>0</v>
      </c>
      <c r="Y36" s="105">
        <v>0</v>
      </c>
      <c r="Z36" s="21">
        <f t="shared" si="0"/>
        <v>0</v>
      </c>
      <c r="AA36" s="99">
        <f t="shared" si="1"/>
        <v>0</v>
      </c>
    </row>
    <row r="37" spans="1:27" ht="12.75" customHeight="1" x14ac:dyDescent="0.2">
      <c r="A37" s="22">
        <v>37095</v>
      </c>
      <c r="B37" s="105">
        <v>0</v>
      </c>
      <c r="C37" s="105">
        <v>0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  <c r="I37" s="105">
        <v>0</v>
      </c>
      <c r="J37" s="105">
        <v>0</v>
      </c>
      <c r="K37" s="105">
        <v>0</v>
      </c>
      <c r="L37" s="105">
        <v>0</v>
      </c>
      <c r="M37" s="105">
        <v>0</v>
      </c>
      <c r="N37" s="105">
        <v>0</v>
      </c>
      <c r="O37" s="105">
        <v>0</v>
      </c>
      <c r="P37" s="105">
        <v>0</v>
      </c>
      <c r="Q37" s="105">
        <v>0</v>
      </c>
      <c r="R37" s="105">
        <v>0</v>
      </c>
      <c r="S37" s="105">
        <v>0</v>
      </c>
      <c r="T37" s="105">
        <v>0</v>
      </c>
      <c r="U37" s="105">
        <v>0</v>
      </c>
      <c r="V37" s="105">
        <v>0</v>
      </c>
      <c r="W37" s="105">
        <v>0</v>
      </c>
      <c r="X37" s="105">
        <v>0</v>
      </c>
      <c r="Y37" s="105">
        <v>0</v>
      </c>
      <c r="Z37" s="21">
        <f t="shared" si="0"/>
        <v>0</v>
      </c>
      <c r="AA37" s="99">
        <f t="shared" si="1"/>
        <v>0</v>
      </c>
    </row>
    <row r="38" spans="1:27" ht="12.75" customHeight="1" x14ac:dyDescent="0.2">
      <c r="A38" s="22">
        <v>37096</v>
      </c>
      <c r="B38" s="105">
        <v>0</v>
      </c>
      <c r="C38" s="105">
        <v>0</v>
      </c>
      <c r="D38" s="105">
        <v>0</v>
      </c>
      <c r="E38" s="105">
        <v>0</v>
      </c>
      <c r="F38" s="105">
        <v>0</v>
      </c>
      <c r="G38" s="105">
        <v>0</v>
      </c>
      <c r="H38" s="105">
        <v>0</v>
      </c>
      <c r="I38" s="105">
        <v>0</v>
      </c>
      <c r="J38" s="105">
        <v>0</v>
      </c>
      <c r="K38" s="105">
        <v>0</v>
      </c>
      <c r="L38" s="105">
        <v>0</v>
      </c>
      <c r="M38" s="105">
        <v>0</v>
      </c>
      <c r="N38" s="105">
        <v>0</v>
      </c>
      <c r="O38" s="105">
        <v>0</v>
      </c>
      <c r="P38" s="105">
        <v>0</v>
      </c>
      <c r="Q38" s="105">
        <v>0</v>
      </c>
      <c r="R38" s="105">
        <v>0</v>
      </c>
      <c r="S38" s="105">
        <v>0</v>
      </c>
      <c r="T38" s="105">
        <v>0</v>
      </c>
      <c r="U38" s="105">
        <v>0</v>
      </c>
      <c r="V38" s="105">
        <v>0</v>
      </c>
      <c r="W38" s="105">
        <v>0</v>
      </c>
      <c r="X38" s="105">
        <v>0</v>
      </c>
      <c r="Y38" s="105">
        <v>0</v>
      </c>
      <c r="Z38" s="21">
        <f t="shared" si="0"/>
        <v>0</v>
      </c>
      <c r="AA38" s="99">
        <f t="shared" si="1"/>
        <v>0</v>
      </c>
    </row>
    <row r="39" spans="1:27" ht="12.75" customHeight="1" x14ac:dyDescent="0.2">
      <c r="A39" s="22">
        <v>37097</v>
      </c>
      <c r="B39" s="105">
        <v>0</v>
      </c>
      <c r="C39" s="105">
        <v>0</v>
      </c>
      <c r="D39" s="105">
        <v>0</v>
      </c>
      <c r="E39" s="105">
        <v>0</v>
      </c>
      <c r="F39" s="105">
        <v>0</v>
      </c>
      <c r="G39" s="105">
        <v>0</v>
      </c>
      <c r="H39" s="105">
        <v>0</v>
      </c>
      <c r="I39" s="105">
        <v>0</v>
      </c>
      <c r="J39" s="105">
        <v>0</v>
      </c>
      <c r="K39" s="105">
        <v>0</v>
      </c>
      <c r="L39" s="105">
        <v>0</v>
      </c>
      <c r="M39" s="105">
        <v>0</v>
      </c>
      <c r="N39" s="105">
        <v>0</v>
      </c>
      <c r="O39" s="105">
        <v>0</v>
      </c>
      <c r="P39" s="105">
        <v>0</v>
      </c>
      <c r="Q39" s="105">
        <v>0</v>
      </c>
      <c r="R39" s="105">
        <v>0</v>
      </c>
      <c r="S39" s="105">
        <v>0</v>
      </c>
      <c r="T39" s="105">
        <v>0</v>
      </c>
      <c r="U39" s="105">
        <v>0</v>
      </c>
      <c r="V39" s="105">
        <v>0</v>
      </c>
      <c r="W39" s="105">
        <v>0</v>
      </c>
      <c r="X39" s="105">
        <v>0</v>
      </c>
      <c r="Y39" s="105">
        <v>0</v>
      </c>
      <c r="Z39" s="21">
        <f t="shared" si="0"/>
        <v>0</v>
      </c>
      <c r="AA39" s="99">
        <f t="shared" ref="AA39:AA70" si="2">Z39/Z$88</f>
        <v>0</v>
      </c>
    </row>
    <row r="40" spans="1:27" ht="12.75" customHeight="1" x14ac:dyDescent="0.2">
      <c r="A40" s="22">
        <v>37098</v>
      </c>
      <c r="B40" s="105">
        <v>0</v>
      </c>
      <c r="C40" s="105">
        <v>0</v>
      </c>
      <c r="D40" s="105">
        <v>0</v>
      </c>
      <c r="E40" s="105">
        <v>0</v>
      </c>
      <c r="F40" s="105">
        <v>0</v>
      </c>
      <c r="G40" s="105">
        <v>0</v>
      </c>
      <c r="H40" s="105">
        <v>0</v>
      </c>
      <c r="I40" s="105">
        <v>0</v>
      </c>
      <c r="J40" s="105">
        <v>0</v>
      </c>
      <c r="K40" s="105">
        <v>0</v>
      </c>
      <c r="L40" s="105">
        <v>0</v>
      </c>
      <c r="M40" s="105">
        <v>0</v>
      </c>
      <c r="N40" s="105">
        <v>0</v>
      </c>
      <c r="O40" s="105">
        <v>0</v>
      </c>
      <c r="P40" s="105">
        <v>0</v>
      </c>
      <c r="Q40" s="105">
        <v>0</v>
      </c>
      <c r="R40" s="105">
        <v>0</v>
      </c>
      <c r="S40" s="105">
        <v>0</v>
      </c>
      <c r="T40" s="105">
        <v>0</v>
      </c>
      <c r="U40" s="105">
        <v>0</v>
      </c>
      <c r="V40" s="105">
        <v>0</v>
      </c>
      <c r="W40" s="105">
        <v>0</v>
      </c>
      <c r="X40" s="105">
        <v>0</v>
      </c>
      <c r="Y40" s="105">
        <v>0</v>
      </c>
      <c r="Z40" s="21">
        <f t="shared" si="0"/>
        <v>0</v>
      </c>
      <c r="AA40" s="99">
        <f t="shared" si="2"/>
        <v>0</v>
      </c>
    </row>
    <row r="41" spans="1:27" ht="12.75" customHeight="1" x14ac:dyDescent="0.2">
      <c r="A41" s="22">
        <v>37099</v>
      </c>
      <c r="B41" s="105">
        <v>0</v>
      </c>
      <c r="C41" s="105">
        <v>0</v>
      </c>
      <c r="D41" s="105">
        <v>0</v>
      </c>
      <c r="E41" s="105">
        <v>0</v>
      </c>
      <c r="F41" s="105">
        <v>0</v>
      </c>
      <c r="G41" s="105">
        <v>0</v>
      </c>
      <c r="H41" s="105">
        <v>0</v>
      </c>
      <c r="I41" s="105">
        <v>0</v>
      </c>
      <c r="J41" s="105">
        <v>0</v>
      </c>
      <c r="K41" s="105">
        <v>0</v>
      </c>
      <c r="L41" s="105">
        <v>0</v>
      </c>
      <c r="M41" s="105">
        <v>0</v>
      </c>
      <c r="N41" s="105">
        <v>0</v>
      </c>
      <c r="O41" s="105">
        <v>0</v>
      </c>
      <c r="P41" s="105">
        <v>0</v>
      </c>
      <c r="Q41" s="105">
        <v>0</v>
      </c>
      <c r="R41" s="105">
        <v>0</v>
      </c>
      <c r="S41" s="105">
        <v>0</v>
      </c>
      <c r="T41" s="105">
        <v>0</v>
      </c>
      <c r="U41" s="105">
        <v>0</v>
      </c>
      <c r="V41" s="105">
        <v>0</v>
      </c>
      <c r="W41" s="105">
        <v>0</v>
      </c>
      <c r="X41" s="105">
        <v>0</v>
      </c>
      <c r="Y41" s="105">
        <v>0</v>
      </c>
      <c r="Z41" s="21">
        <f t="shared" si="0"/>
        <v>0</v>
      </c>
      <c r="AA41" s="99">
        <f t="shared" si="2"/>
        <v>0</v>
      </c>
    </row>
    <row r="42" spans="1:27" ht="12.75" customHeight="1" x14ac:dyDescent="0.2">
      <c r="A42" s="22">
        <v>37100</v>
      </c>
      <c r="B42" s="105">
        <v>0</v>
      </c>
      <c r="C42" s="105">
        <v>0</v>
      </c>
      <c r="D42" s="105">
        <v>0</v>
      </c>
      <c r="E42" s="105">
        <v>0</v>
      </c>
      <c r="F42" s="105">
        <v>0</v>
      </c>
      <c r="G42" s="105">
        <v>0</v>
      </c>
      <c r="H42" s="105">
        <v>0</v>
      </c>
      <c r="I42" s="105">
        <v>0</v>
      </c>
      <c r="J42" s="105">
        <v>0</v>
      </c>
      <c r="K42" s="105">
        <v>0</v>
      </c>
      <c r="L42" s="105">
        <v>0</v>
      </c>
      <c r="M42" s="105">
        <v>0</v>
      </c>
      <c r="N42" s="105">
        <v>0</v>
      </c>
      <c r="O42" s="105">
        <v>0</v>
      </c>
      <c r="P42" s="105">
        <v>0</v>
      </c>
      <c r="Q42" s="105">
        <v>0</v>
      </c>
      <c r="R42" s="105">
        <v>0</v>
      </c>
      <c r="S42" s="105">
        <v>0</v>
      </c>
      <c r="T42" s="105">
        <v>0</v>
      </c>
      <c r="U42" s="105">
        <v>0</v>
      </c>
      <c r="V42" s="105">
        <v>0</v>
      </c>
      <c r="W42" s="105">
        <v>0</v>
      </c>
      <c r="X42" s="105">
        <v>0</v>
      </c>
      <c r="Y42" s="105">
        <v>0</v>
      </c>
      <c r="Z42" s="21">
        <f t="shared" si="0"/>
        <v>0</v>
      </c>
      <c r="AA42" s="99">
        <f t="shared" si="2"/>
        <v>0</v>
      </c>
    </row>
    <row r="43" spans="1:27" ht="12.75" customHeight="1" x14ac:dyDescent="0.2">
      <c r="A43" s="22">
        <v>37101</v>
      </c>
      <c r="B43" s="105">
        <v>0</v>
      </c>
      <c r="C43" s="105">
        <v>0</v>
      </c>
      <c r="D43" s="105">
        <v>0</v>
      </c>
      <c r="E43" s="105">
        <v>0</v>
      </c>
      <c r="F43" s="105">
        <v>0</v>
      </c>
      <c r="G43" s="105">
        <v>0</v>
      </c>
      <c r="H43" s="105">
        <v>0</v>
      </c>
      <c r="I43" s="105">
        <v>0</v>
      </c>
      <c r="J43" s="105">
        <v>0</v>
      </c>
      <c r="K43" s="105">
        <v>0</v>
      </c>
      <c r="L43" s="105">
        <v>0</v>
      </c>
      <c r="M43" s="105">
        <v>0</v>
      </c>
      <c r="N43" s="105">
        <v>0</v>
      </c>
      <c r="O43" s="105">
        <v>0</v>
      </c>
      <c r="P43" s="105">
        <v>0</v>
      </c>
      <c r="Q43" s="105">
        <v>0</v>
      </c>
      <c r="R43" s="105">
        <v>0</v>
      </c>
      <c r="S43" s="105">
        <v>0</v>
      </c>
      <c r="T43" s="105">
        <v>0</v>
      </c>
      <c r="U43" s="105">
        <v>0</v>
      </c>
      <c r="V43" s="105">
        <v>0</v>
      </c>
      <c r="W43" s="105">
        <v>0</v>
      </c>
      <c r="X43" s="105">
        <v>0</v>
      </c>
      <c r="Y43" s="105">
        <v>0</v>
      </c>
      <c r="Z43" s="21">
        <f t="shared" si="0"/>
        <v>0</v>
      </c>
      <c r="AA43" s="99">
        <f t="shared" si="2"/>
        <v>0</v>
      </c>
    </row>
    <row r="44" spans="1:27" ht="12.75" customHeight="1" x14ac:dyDescent="0.2">
      <c r="A44" s="22">
        <v>37102</v>
      </c>
      <c r="B44" s="105">
        <v>0</v>
      </c>
      <c r="C44" s="105">
        <v>0</v>
      </c>
      <c r="D44" s="105">
        <v>0</v>
      </c>
      <c r="E44" s="105">
        <v>0</v>
      </c>
      <c r="F44" s="105">
        <v>0</v>
      </c>
      <c r="G44" s="105">
        <v>0</v>
      </c>
      <c r="H44" s="105">
        <v>0</v>
      </c>
      <c r="I44" s="105">
        <v>0</v>
      </c>
      <c r="J44" s="105">
        <v>0</v>
      </c>
      <c r="K44" s="105">
        <v>0</v>
      </c>
      <c r="L44" s="105">
        <v>0</v>
      </c>
      <c r="M44" s="105">
        <v>0</v>
      </c>
      <c r="N44" s="105">
        <v>0</v>
      </c>
      <c r="O44" s="105">
        <v>0</v>
      </c>
      <c r="P44" s="105">
        <v>0</v>
      </c>
      <c r="Q44" s="105">
        <v>0</v>
      </c>
      <c r="R44" s="105">
        <v>0</v>
      </c>
      <c r="S44" s="105">
        <v>0</v>
      </c>
      <c r="T44" s="105">
        <v>0</v>
      </c>
      <c r="U44" s="105">
        <v>0</v>
      </c>
      <c r="V44" s="105">
        <v>0</v>
      </c>
      <c r="W44" s="105">
        <v>0</v>
      </c>
      <c r="X44" s="105">
        <v>0</v>
      </c>
      <c r="Y44" s="105">
        <v>0</v>
      </c>
      <c r="Z44" s="21">
        <f t="shared" si="0"/>
        <v>0</v>
      </c>
      <c r="AA44" s="99">
        <f t="shared" si="2"/>
        <v>0</v>
      </c>
    </row>
    <row r="45" spans="1:27" ht="12.75" customHeight="1" x14ac:dyDescent="0.2">
      <c r="A45" s="22">
        <v>37103</v>
      </c>
      <c r="B45" s="105">
        <v>0</v>
      </c>
      <c r="C45" s="105">
        <v>0</v>
      </c>
      <c r="D45" s="105">
        <v>0</v>
      </c>
      <c r="E45" s="105">
        <v>0</v>
      </c>
      <c r="F45" s="105">
        <v>0</v>
      </c>
      <c r="G45" s="105">
        <v>0</v>
      </c>
      <c r="H45" s="105">
        <v>0</v>
      </c>
      <c r="I45" s="105">
        <v>0</v>
      </c>
      <c r="J45" s="105">
        <v>0</v>
      </c>
      <c r="K45" s="105">
        <v>0</v>
      </c>
      <c r="L45" s="105">
        <v>0</v>
      </c>
      <c r="M45" s="105">
        <v>0</v>
      </c>
      <c r="N45" s="105">
        <v>0</v>
      </c>
      <c r="O45" s="105">
        <v>0</v>
      </c>
      <c r="P45" s="105">
        <v>0</v>
      </c>
      <c r="Q45" s="105">
        <v>0</v>
      </c>
      <c r="R45" s="105">
        <v>0</v>
      </c>
      <c r="S45" s="105">
        <v>0</v>
      </c>
      <c r="T45" s="105">
        <v>0</v>
      </c>
      <c r="U45" s="105">
        <v>0</v>
      </c>
      <c r="V45" s="105">
        <v>0</v>
      </c>
      <c r="W45" s="105">
        <v>0</v>
      </c>
      <c r="X45" s="105">
        <v>0</v>
      </c>
      <c r="Y45" s="105">
        <v>0</v>
      </c>
      <c r="Z45" s="21">
        <f t="shared" si="0"/>
        <v>0</v>
      </c>
      <c r="AA45" s="99">
        <f t="shared" si="2"/>
        <v>0</v>
      </c>
    </row>
    <row r="46" spans="1:27" ht="12.75" customHeight="1" x14ac:dyDescent="0.2">
      <c r="A46" s="22">
        <v>37104</v>
      </c>
      <c r="B46" s="105">
        <v>0</v>
      </c>
      <c r="C46" s="105">
        <v>0</v>
      </c>
      <c r="D46" s="105">
        <v>0</v>
      </c>
      <c r="E46" s="105">
        <v>0</v>
      </c>
      <c r="F46" s="105">
        <v>0</v>
      </c>
      <c r="G46" s="105">
        <v>0</v>
      </c>
      <c r="H46" s="105">
        <v>0</v>
      </c>
      <c r="I46" s="105">
        <v>0</v>
      </c>
      <c r="J46" s="105">
        <v>0</v>
      </c>
      <c r="K46" s="105">
        <v>0</v>
      </c>
      <c r="L46" s="105">
        <v>0</v>
      </c>
      <c r="M46" s="105">
        <v>0</v>
      </c>
      <c r="N46" s="105">
        <v>0</v>
      </c>
      <c r="O46" s="105">
        <v>0</v>
      </c>
      <c r="P46" s="105">
        <v>0</v>
      </c>
      <c r="Q46" s="105">
        <v>0</v>
      </c>
      <c r="R46" s="105">
        <v>0</v>
      </c>
      <c r="S46" s="105">
        <v>0</v>
      </c>
      <c r="T46" s="105">
        <v>0</v>
      </c>
      <c r="U46" s="105">
        <v>0</v>
      </c>
      <c r="V46" s="105">
        <v>0</v>
      </c>
      <c r="W46" s="105">
        <v>0</v>
      </c>
      <c r="X46" s="105">
        <v>0</v>
      </c>
      <c r="Y46" s="105">
        <v>0</v>
      </c>
      <c r="Z46" s="21">
        <f t="shared" si="0"/>
        <v>0</v>
      </c>
      <c r="AA46" s="99">
        <f t="shared" si="2"/>
        <v>0</v>
      </c>
    </row>
    <row r="47" spans="1:27" ht="12.75" customHeight="1" x14ac:dyDescent="0.2">
      <c r="A47" s="22">
        <v>37105</v>
      </c>
      <c r="B47" s="105">
        <v>0</v>
      </c>
      <c r="C47" s="105">
        <v>0</v>
      </c>
      <c r="D47" s="105">
        <v>0</v>
      </c>
      <c r="E47" s="105">
        <v>0</v>
      </c>
      <c r="F47" s="105">
        <v>0</v>
      </c>
      <c r="G47" s="105">
        <v>0</v>
      </c>
      <c r="H47" s="105">
        <v>0</v>
      </c>
      <c r="I47" s="105">
        <v>0</v>
      </c>
      <c r="J47" s="105">
        <v>0</v>
      </c>
      <c r="K47" s="105">
        <v>0</v>
      </c>
      <c r="L47" s="105">
        <v>0</v>
      </c>
      <c r="M47" s="105">
        <v>0</v>
      </c>
      <c r="N47" s="105">
        <v>0</v>
      </c>
      <c r="O47" s="105">
        <v>0</v>
      </c>
      <c r="P47" s="105">
        <v>0</v>
      </c>
      <c r="Q47" s="105">
        <v>0</v>
      </c>
      <c r="R47" s="105">
        <v>0</v>
      </c>
      <c r="S47" s="105">
        <v>0</v>
      </c>
      <c r="T47" s="105">
        <v>0</v>
      </c>
      <c r="U47" s="105">
        <v>0</v>
      </c>
      <c r="V47" s="105">
        <v>0</v>
      </c>
      <c r="W47" s="105">
        <v>0</v>
      </c>
      <c r="X47" s="105">
        <v>0</v>
      </c>
      <c r="Y47" s="105">
        <v>0</v>
      </c>
      <c r="Z47" s="21">
        <f t="shared" si="0"/>
        <v>0</v>
      </c>
      <c r="AA47" s="99">
        <f t="shared" si="2"/>
        <v>0</v>
      </c>
    </row>
    <row r="48" spans="1:27" ht="12.75" customHeight="1" x14ac:dyDescent="0.2">
      <c r="A48" s="22">
        <v>37106</v>
      </c>
      <c r="B48" s="105">
        <v>0</v>
      </c>
      <c r="C48" s="105">
        <v>0</v>
      </c>
      <c r="D48" s="105">
        <v>0</v>
      </c>
      <c r="E48" s="105">
        <v>0</v>
      </c>
      <c r="F48" s="105">
        <v>0</v>
      </c>
      <c r="G48" s="105">
        <v>0</v>
      </c>
      <c r="H48" s="105">
        <v>0</v>
      </c>
      <c r="I48" s="105">
        <v>0</v>
      </c>
      <c r="J48" s="105">
        <v>0</v>
      </c>
      <c r="K48" s="105">
        <v>0</v>
      </c>
      <c r="L48" s="105">
        <v>0</v>
      </c>
      <c r="M48" s="105">
        <v>0</v>
      </c>
      <c r="N48" s="105">
        <v>0</v>
      </c>
      <c r="O48" s="105">
        <v>0</v>
      </c>
      <c r="P48" s="105">
        <v>0</v>
      </c>
      <c r="Q48" s="105">
        <v>0</v>
      </c>
      <c r="R48" s="105">
        <v>0</v>
      </c>
      <c r="S48" s="105">
        <v>0</v>
      </c>
      <c r="T48" s="105">
        <v>0</v>
      </c>
      <c r="U48" s="105">
        <v>0</v>
      </c>
      <c r="V48" s="105">
        <v>0</v>
      </c>
      <c r="W48" s="105">
        <v>0</v>
      </c>
      <c r="X48" s="105">
        <v>0</v>
      </c>
      <c r="Y48" s="105">
        <v>0</v>
      </c>
      <c r="Z48" s="21">
        <f t="shared" si="0"/>
        <v>0</v>
      </c>
      <c r="AA48" s="99">
        <f t="shared" si="2"/>
        <v>0</v>
      </c>
    </row>
    <row r="49" spans="1:27" ht="12.75" customHeight="1" x14ac:dyDescent="0.2">
      <c r="A49" s="22">
        <v>37107</v>
      </c>
      <c r="B49" s="105">
        <v>0</v>
      </c>
      <c r="C49" s="105">
        <v>0</v>
      </c>
      <c r="D49" s="105">
        <v>0</v>
      </c>
      <c r="E49" s="105">
        <v>0</v>
      </c>
      <c r="F49" s="105">
        <v>0</v>
      </c>
      <c r="G49" s="105">
        <v>0</v>
      </c>
      <c r="H49" s="105">
        <v>0</v>
      </c>
      <c r="I49" s="105">
        <v>0</v>
      </c>
      <c r="J49" s="105">
        <v>0</v>
      </c>
      <c r="K49" s="105">
        <v>0</v>
      </c>
      <c r="L49" s="105">
        <v>0</v>
      </c>
      <c r="M49" s="105">
        <v>0</v>
      </c>
      <c r="N49" s="105">
        <v>0</v>
      </c>
      <c r="O49" s="105">
        <v>0</v>
      </c>
      <c r="P49" s="105">
        <v>0</v>
      </c>
      <c r="Q49" s="105">
        <v>0</v>
      </c>
      <c r="R49" s="105">
        <v>0</v>
      </c>
      <c r="S49" s="105">
        <v>0</v>
      </c>
      <c r="T49" s="105">
        <v>0</v>
      </c>
      <c r="U49" s="105">
        <v>0</v>
      </c>
      <c r="V49" s="105">
        <v>0</v>
      </c>
      <c r="W49" s="105">
        <v>0</v>
      </c>
      <c r="X49" s="105">
        <v>0</v>
      </c>
      <c r="Y49" s="105">
        <v>0</v>
      </c>
      <c r="Z49" s="21">
        <f t="shared" si="0"/>
        <v>0</v>
      </c>
      <c r="AA49" s="99">
        <f t="shared" si="2"/>
        <v>0</v>
      </c>
    </row>
    <row r="50" spans="1:27" ht="12.75" customHeight="1" x14ac:dyDescent="0.2">
      <c r="A50" s="22">
        <v>37108</v>
      </c>
      <c r="B50" s="105">
        <v>0</v>
      </c>
      <c r="C50" s="105">
        <v>0</v>
      </c>
      <c r="D50" s="105">
        <v>0</v>
      </c>
      <c r="E50" s="105">
        <v>0</v>
      </c>
      <c r="F50" s="105">
        <v>0</v>
      </c>
      <c r="G50" s="105">
        <v>0</v>
      </c>
      <c r="H50" s="105">
        <v>0</v>
      </c>
      <c r="I50" s="105">
        <v>0</v>
      </c>
      <c r="J50" s="105">
        <v>0</v>
      </c>
      <c r="K50" s="105">
        <v>0</v>
      </c>
      <c r="L50" s="105">
        <v>0</v>
      </c>
      <c r="M50" s="105">
        <v>0</v>
      </c>
      <c r="N50" s="105">
        <v>0</v>
      </c>
      <c r="O50" s="105">
        <v>0</v>
      </c>
      <c r="P50" s="105">
        <v>0</v>
      </c>
      <c r="Q50" s="105">
        <v>0</v>
      </c>
      <c r="R50" s="105">
        <v>0</v>
      </c>
      <c r="S50" s="105">
        <v>0</v>
      </c>
      <c r="T50" s="105">
        <v>0</v>
      </c>
      <c r="U50" s="105">
        <v>0</v>
      </c>
      <c r="V50" s="105">
        <v>0</v>
      </c>
      <c r="W50" s="105">
        <v>0</v>
      </c>
      <c r="X50" s="105">
        <v>0</v>
      </c>
      <c r="Y50" s="105">
        <v>0</v>
      </c>
      <c r="Z50" s="21">
        <f t="shared" si="0"/>
        <v>0</v>
      </c>
      <c r="AA50" s="99">
        <f t="shared" si="2"/>
        <v>0</v>
      </c>
    </row>
    <row r="51" spans="1:27" ht="12.75" customHeight="1" x14ac:dyDescent="0.2">
      <c r="A51" s="22">
        <v>37109</v>
      </c>
      <c r="B51" s="105">
        <v>0</v>
      </c>
      <c r="C51" s="105">
        <v>0</v>
      </c>
      <c r="D51" s="105">
        <v>0</v>
      </c>
      <c r="E51" s="105">
        <v>0</v>
      </c>
      <c r="F51" s="105">
        <v>0</v>
      </c>
      <c r="G51" s="105">
        <v>0</v>
      </c>
      <c r="H51" s="105">
        <v>0</v>
      </c>
      <c r="I51" s="105">
        <v>0</v>
      </c>
      <c r="J51" s="105">
        <v>0</v>
      </c>
      <c r="K51" s="105">
        <v>0</v>
      </c>
      <c r="L51" s="105">
        <v>0</v>
      </c>
      <c r="M51" s="105">
        <v>0</v>
      </c>
      <c r="N51" s="105">
        <v>0</v>
      </c>
      <c r="O51" s="105">
        <v>0</v>
      </c>
      <c r="P51" s="105">
        <v>0</v>
      </c>
      <c r="Q51" s="105">
        <v>0</v>
      </c>
      <c r="R51" s="105">
        <v>0</v>
      </c>
      <c r="S51" s="105">
        <v>0</v>
      </c>
      <c r="T51" s="105">
        <v>0</v>
      </c>
      <c r="U51" s="105">
        <v>0</v>
      </c>
      <c r="V51" s="105">
        <v>0</v>
      </c>
      <c r="W51" s="105">
        <v>0</v>
      </c>
      <c r="X51" s="105">
        <v>0</v>
      </c>
      <c r="Y51" s="105">
        <v>0</v>
      </c>
      <c r="Z51" s="21">
        <f t="shared" si="0"/>
        <v>0</v>
      </c>
      <c r="AA51" s="99">
        <f t="shared" si="2"/>
        <v>0</v>
      </c>
    </row>
    <row r="52" spans="1:27" ht="12.75" customHeight="1" x14ac:dyDescent="0.2">
      <c r="A52" s="22">
        <v>37110</v>
      </c>
      <c r="B52" s="105">
        <v>0</v>
      </c>
      <c r="C52" s="105">
        <v>0</v>
      </c>
      <c r="D52" s="105">
        <v>0</v>
      </c>
      <c r="E52" s="105">
        <v>0</v>
      </c>
      <c r="F52" s="105">
        <v>0</v>
      </c>
      <c r="G52" s="105">
        <v>0</v>
      </c>
      <c r="H52" s="105">
        <v>0</v>
      </c>
      <c r="I52" s="105">
        <v>0</v>
      </c>
      <c r="J52" s="105">
        <v>0</v>
      </c>
      <c r="K52" s="105">
        <v>0</v>
      </c>
      <c r="L52" s="105">
        <v>0</v>
      </c>
      <c r="M52" s="105">
        <v>0</v>
      </c>
      <c r="N52" s="105">
        <v>0</v>
      </c>
      <c r="O52" s="105">
        <v>0</v>
      </c>
      <c r="P52" s="105">
        <v>0</v>
      </c>
      <c r="Q52" s="105">
        <v>0</v>
      </c>
      <c r="R52" s="105">
        <v>0</v>
      </c>
      <c r="S52" s="105">
        <v>0</v>
      </c>
      <c r="T52" s="105">
        <v>0</v>
      </c>
      <c r="U52" s="105">
        <v>0</v>
      </c>
      <c r="V52" s="105">
        <v>0</v>
      </c>
      <c r="W52" s="105">
        <v>0</v>
      </c>
      <c r="X52" s="105">
        <v>0</v>
      </c>
      <c r="Y52" s="105">
        <v>0</v>
      </c>
      <c r="Z52" s="21">
        <f t="shared" si="0"/>
        <v>0</v>
      </c>
      <c r="AA52" s="99">
        <f t="shared" si="2"/>
        <v>0</v>
      </c>
    </row>
    <row r="53" spans="1:27" ht="12.75" customHeight="1" x14ac:dyDescent="0.2">
      <c r="A53" s="22">
        <v>37111</v>
      </c>
      <c r="B53" s="105">
        <v>0</v>
      </c>
      <c r="C53" s="105">
        <v>0</v>
      </c>
      <c r="D53" s="105">
        <v>0</v>
      </c>
      <c r="E53" s="105">
        <v>0</v>
      </c>
      <c r="F53" s="105">
        <v>0</v>
      </c>
      <c r="G53" s="105">
        <v>0</v>
      </c>
      <c r="H53" s="105">
        <v>0</v>
      </c>
      <c r="I53" s="105">
        <v>0</v>
      </c>
      <c r="J53" s="105">
        <v>0</v>
      </c>
      <c r="K53" s="105">
        <v>0</v>
      </c>
      <c r="L53" s="105">
        <v>0</v>
      </c>
      <c r="M53" s="105">
        <v>0</v>
      </c>
      <c r="N53" s="105">
        <v>0</v>
      </c>
      <c r="O53" s="105">
        <v>0</v>
      </c>
      <c r="P53" s="105">
        <v>0</v>
      </c>
      <c r="Q53" s="105">
        <v>0</v>
      </c>
      <c r="R53" s="105">
        <v>0</v>
      </c>
      <c r="S53" s="105">
        <v>0</v>
      </c>
      <c r="T53" s="105">
        <v>0</v>
      </c>
      <c r="U53" s="105">
        <v>0</v>
      </c>
      <c r="V53" s="105">
        <v>0</v>
      </c>
      <c r="W53" s="105">
        <v>0</v>
      </c>
      <c r="X53" s="105">
        <v>0</v>
      </c>
      <c r="Y53" s="105">
        <v>0</v>
      </c>
      <c r="Z53" s="21">
        <f t="shared" si="0"/>
        <v>0</v>
      </c>
      <c r="AA53" s="99">
        <f t="shared" si="2"/>
        <v>0</v>
      </c>
    </row>
    <row r="54" spans="1:27" ht="12.75" customHeight="1" x14ac:dyDescent="0.2">
      <c r="A54" s="22">
        <v>37112</v>
      </c>
      <c r="B54" s="105">
        <v>0</v>
      </c>
      <c r="C54" s="105">
        <v>0</v>
      </c>
      <c r="D54" s="105">
        <v>0</v>
      </c>
      <c r="E54" s="105">
        <v>0</v>
      </c>
      <c r="F54" s="105">
        <v>0</v>
      </c>
      <c r="G54" s="105">
        <v>0</v>
      </c>
      <c r="H54" s="105">
        <v>0</v>
      </c>
      <c r="I54" s="105">
        <v>0</v>
      </c>
      <c r="J54" s="105">
        <v>0</v>
      </c>
      <c r="K54" s="105">
        <v>0</v>
      </c>
      <c r="L54" s="105">
        <v>0</v>
      </c>
      <c r="M54" s="105">
        <v>0</v>
      </c>
      <c r="N54" s="105">
        <v>0</v>
      </c>
      <c r="O54" s="105">
        <v>0</v>
      </c>
      <c r="P54" s="105">
        <v>0</v>
      </c>
      <c r="Q54" s="105">
        <v>0</v>
      </c>
      <c r="R54" s="105">
        <v>0</v>
      </c>
      <c r="S54" s="105">
        <v>12</v>
      </c>
      <c r="T54" s="105">
        <v>0</v>
      </c>
      <c r="U54" s="105">
        <v>0</v>
      </c>
      <c r="V54" s="105">
        <v>0</v>
      </c>
      <c r="W54" s="105">
        <v>0</v>
      </c>
      <c r="X54" s="105">
        <v>9</v>
      </c>
      <c r="Y54" s="105">
        <v>9</v>
      </c>
      <c r="Z54" s="21">
        <f t="shared" si="0"/>
        <v>30</v>
      </c>
      <c r="AA54" s="99">
        <f t="shared" si="2"/>
        <v>-3.9840637450199202E-2</v>
      </c>
    </row>
    <row r="55" spans="1:27" ht="12.75" customHeight="1" x14ac:dyDescent="0.2">
      <c r="A55" s="22">
        <v>37113</v>
      </c>
      <c r="B55" s="105">
        <v>0</v>
      </c>
      <c r="C55" s="105">
        <v>0</v>
      </c>
      <c r="D55" s="105">
        <v>0</v>
      </c>
      <c r="E55" s="105">
        <v>0</v>
      </c>
      <c r="F55" s="105">
        <v>0</v>
      </c>
      <c r="G55" s="105">
        <v>0</v>
      </c>
      <c r="H55" s="105">
        <v>0</v>
      </c>
      <c r="I55" s="105">
        <v>0</v>
      </c>
      <c r="J55" s="105">
        <v>0</v>
      </c>
      <c r="K55" s="105">
        <v>3</v>
      </c>
      <c r="L55" s="105">
        <v>0</v>
      </c>
      <c r="M55" s="105">
        <v>0</v>
      </c>
      <c r="N55" s="105">
        <v>3</v>
      </c>
      <c r="O55" s="105">
        <v>0</v>
      </c>
      <c r="P55" s="105">
        <v>6</v>
      </c>
      <c r="Q55" s="105">
        <v>0</v>
      </c>
      <c r="R55" s="105">
        <v>0</v>
      </c>
      <c r="S55" s="105">
        <v>0</v>
      </c>
      <c r="T55" s="105">
        <v>0</v>
      </c>
      <c r="U55" s="105">
        <v>0</v>
      </c>
      <c r="V55" s="105">
        <v>0</v>
      </c>
      <c r="W55" s="105">
        <v>0</v>
      </c>
      <c r="X55" s="105">
        <v>3</v>
      </c>
      <c r="Y55" s="105">
        <v>0</v>
      </c>
      <c r="Z55" s="21">
        <f t="shared" si="0"/>
        <v>15</v>
      </c>
      <c r="AA55" s="99">
        <f t="shared" si="2"/>
        <v>-1.9920318725099601E-2</v>
      </c>
    </row>
    <row r="56" spans="1:27" ht="12.75" customHeight="1" x14ac:dyDescent="0.2">
      <c r="A56" s="22">
        <v>37114</v>
      </c>
      <c r="B56" s="105">
        <v>0</v>
      </c>
      <c r="C56" s="105">
        <v>0</v>
      </c>
      <c r="D56" s="105">
        <v>0</v>
      </c>
      <c r="E56" s="105">
        <v>0</v>
      </c>
      <c r="F56" s="105">
        <v>0</v>
      </c>
      <c r="G56" s="105">
        <v>0</v>
      </c>
      <c r="H56" s="105">
        <v>3</v>
      </c>
      <c r="I56" s="105">
        <v>0</v>
      </c>
      <c r="J56" s="105">
        <v>3</v>
      </c>
      <c r="K56" s="105">
        <v>6</v>
      </c>
      <c r="L56" s="105">
        <v>3</v>
      </c>
      <c r="M56" s="105">
        <v>0</v>
      </c>
      <c r="N56" s="105">
        <v>0</v>
      </c>
      <c r="O56" s="105">
        <v>0</v>
      </c>
      <c r="P56" s="105">
        <v>3</v>
      </c>
      <c r="Q56" s="105">
        <v>0</v>
      </c>
      <c r="R56" s="105">
        <v>3</v>
      </c>
      <c r="S56" s="105">
        <v>0</v>
      </c>
      <c r="T56" s="105">
        <v>0</v>
      </c>
      <c r="U56" s="105">
        <v>0</v>
      </c>
      <c r="V56" s="105">
        <v>0</v>
      </c>
      <c r="W56" s="105">
        <v>0</v>
      </c>
      <c r="X56" s="105">
        <v>0</v>
      </c>
      <c r="Y56" s="105">
        <v>3</v>
      </c>
      <c r="Z56" s="21">
        <f t="shared" si="0"/>
        <v>24</v>
      </c>
      <c r="AA56" s="99">
        <f t="shared" si="2"/>
        <v>-3.1872509960159362E-2</v>
      </c>
    </row>
    <row r="57" spans="1:27" ht="12.75" customHeight="1" x14ac:dyDescent="0.2">
      <c r="A57" s="22">
        <v>37115</v>
      </c>
      <c r="B57" s="105">
        <v>0</v>
      </c>
      <c r="C57" s="105">
        <v>0</v>
      </c>
      <c r="D57" s="105">
        <v>0</v>
      </c>
      <c r="E57" s="105">
        <v>0</v>
      </c>
      <c r="F57" s="105">
        <v>0</v>
      </c>
      <c r="G57" s="105">
        <v>0</v>
      </c>
      <c r="H57" s="105">
        <v>0</v>
      </c>
      <c r="I57" s="105">
        <v>0</v>
      </c>
      <c r="J57" s="105">
        <v>0</v>
      </c>
      <c r="K57" s="105">
        <v>0</v>
      </c>
      <c r="L57" s="105">
        <v>15</v>
      </c>
      <c r="M57" s="105">
        <v>3</v>
      </c>
      <c r="N57" s="105">
        <v>3</v>
      </c>
      <c r="O57" s="105">
        <v>0</v>
      </c>
      <c r="P57" s="105">
        <v>0</v>
      </c>
      <c r="Q57" s="105">
        <v>-3</v>
      </c>
      <c r="R57" s="105">
        <v>0</v>
      </c>
      <c r="S57" s="105">
        <v>0</v>
      </c>
      <c r="T57" s="105">
        <v>0</v>
      </c>
      <c r="U57" s="105">
        <v>0</v>
      </c>
      <c r="V57" s="105">
        <v>0</v>
      </c>
      <c r="W57" s="105">
        <v>0</v>
      </c>
      <c r="X57" s="105">
        <v>0</v>
      </c>
      <c r="Y57" s="105">
        <v>0</v>
      </c>
      <c r="Z57" s="21">
        <f t="shared" si="0"/>
        <v>18</v>
      </c>
      <c r="AA57" s="99">
        <f t="shared" si="2"/>
        <v>-2.3904382470119521E-2</v>
      </c>
    </row>
    <row r="58" spans="1:27" ht="12.75" customHeight="1" x14ac:dyDescent="0.2">
      <c r="A58" s="22">
        <v>37116</v>
      </c>
      <c r="B58" s="105">
        <v>0</v>
      </c>
      <c r="C58" s="105">
        <v>0</v>
      </c>
      <c r="D58" s="105">
        <v>0</v>
      </c>
      <c r="E58" s="105">
        <v>0</v>
      </c>
      <c r="F58" s="105">
        <v>0</v>
      </c>
      <c r="G58" s="105">
        <v>0</v>
      </c>
      <c r="H58" s="105">
        <v>0</v>
      </c>
      <c r="I58" s="105">
        <v>0</v>
      </c>
      <c r="J58" s="105">
        <v>0</v>
      </c>
      <c r="K58" s="105">
        <v>0</v>
      </c>
      <c r="L58" s="105">
        <v>0</v>
      </c>
      <c r="M58" s="105">
        <v>0</v>
      </c>
      <c r="N58" s="105">
        <v>3</v>
      </c>
      <c r="O58" s="105">
        <v>0</v>
      </c>
      <c r="P58" s="105">
        <v>0</v>
      </c>
      <c r="Q58" s="105">
        <v>0</v>
      </c>
      <c r="R58" s="105">
        <v>0</v>
      </c>
      <c r="S58" s="105">
        <v>0</v>
      </c>
      <c r="T58" s="105">
        <v>3</v>
      </c>
      <c r="U58" s="105">
        <v>0</v>
      </c>
      <c r="V58" s="105">
        <v>0</v>
      </c>
      <c r="W58" s="105">
        <v>0</v>
      </c>
      <c r="X58" s="105">
        <v>0</v>
      </c>
      <c r="Y58" s="105">
        <v>0</v>
      </c>
      <c r="Z58" s="21">
        <f t="shared" si="0"/>
        <v>6</v>
      </c>
      <c r="AA58" s="99">
        <f t="shared" si="2"/>
        <v>-7.9681274900398405E-3</v>
      </c>
    </row>
    <row r="59" spans="1:27" ht="12.75" customHeight="1" x14ac:dyDescent="0.2">
      <c r="A59" s="22">
        <v>37117</v>
      </c>
      <c r="B59" s="105">
        <v>0</v>
      </c>
      <c r="C59" s="105">
        <v>0</v>
      </c>
      <c r="D59" s="105">
        <v>0</v>
      </c>
      <c r="E59" s="105">
        <v>0</v>
      </c>
      <c r="F59" s="105">
        <v>0</v>
      </c>
      <c r="G59" s="105">
        <v>0</v>
      </c>
      <c r="H59" s="105">
        <v>0</v>
      </c>
      <c r="I59" s="105">
        <v>3</v>
      </c>
      <c r="J59" s="105">
        <v>6</v>
      </c>
      <c r="K59" s="105">
        <v>9</v>
      </c>
      <c r="L59" s="105">
        <v>3</v>
      </c>
      <c r="M59" s="105">
        <v>12</v>
      </c>
      <c r="N59" s="105">
        <v>6</v>
      </c>
      <c r="O59" s="105">
        <v>3</v>
      </c>
      <c r="P59" s="105">
        <v>3</v>
      </c>
      <c r="Q59" s="105">
        <v>3</v>
      </c>
      <c r="R59" s="105">
        <v>6</v>
      </c>
      <c r="S59" s="105">
        <v>0</v>
      </c>
      <c r="T59" s="105">
        <v>0</v>
      </c>
      <c r="U59" s="105">
        <v>0</v>
      </c>
      <c r="V59" s="105">
        <v>0</v>
      </c>
      <c r="W59" s="105">
        <v>0</v>
      </c>
      <c r="X59" s="105">
        <v>0</v>
      </c>
      <c r="Y59" s="105">
        <v>0</v>
      </c>
      <c r="Z59" s="21">
        <f t="shared" si="0"/>
        <v>54</v>
      </c>
      <c r="AA59" s="99">
        <f t="shared" si="2"/>
        <v>-7.1713147410358571E-2</v>
      </c>
    </row>
    <row r="60" spans="1:27" ht="12.75" customHeight="1" x14ac:dyDescent="0.2">
      <c r="A60" s="22">
        <v>37118</v>
      </c>
      <c r="B60" s="105">
        <v>0</v>
      </c>
      <c r="C60" s="105">
        <v>0</v>
      </c>
      <c r="D60" s="105">
        <v>0</v>
      </c>
      <c r="E60" s="105">
        <v>3</v>
      </c>
      <c r="F60" s="105">
        <v>0</v>
      </c>
      <c r="G60" s="105">
        <v>0</v>
      </c>
      <c r="H60" s="105">
        <v>0</v>
      </c>
      <c r="I60" s="105">
        <v>3</v>
      </c>
      <c r="J60" s="105">
        <v>0</v>
      </c>
      <c r="K60" s="105">
        <v>3</v>
      </c>
      <c r="L60" s="105">
        <v>3</v>
      </c>
      <c r="M60" s="105">
        <v>9</v>
      </c>
      <c r="N60" s="105">
        <v>3</v>
      </c>
      <c r="O60" s="105">
        <v>3</v>
      </c>
      <c r="P60" s="105">
        <v>0</v>
      </c>
      <c r="Q60" s="105">
        <v>15</v>
      </c>
      <c r="R60" s="105">
        <v>0</v>
      </c>
      <c r="S60" s="105">
        <v>15</v>
      </c>
      <c r="T60" s="105">
        <v>18</v>
      </c>
      <c r="U60" s="105">
        <v>3</v>
      </c>
      <c r="V60" s="105">
        <v>6</v>
      </c>
      <c r="W60" s="105">
        <v>0</v>
      </c>
      <c r="X60" s="105">
        <v>0</v>
      </c>
      <c r="Y60" s="105">
        <v>0</v>
      </c>
      <c r="Z60" s="21">
        <f t="shared" si="0"/>
        <v>84</v>
      </c>
      <c r="AA60" s="99">
        <f t="shared" si="2"/>
        <v>-0.11155378486055777</v>
      </c>
    </row>
    <row r="61" spans="1:27" ht="12.75" customHeight="1" x14ac:dyDescent="0.2">
      <c r="A61" s="22">
        <v>37119</v>
      </c>
      <c r="B61" s="105">
        <v>0</v>
      </c>
      <c r="C61" s="105">
        <v>0</v>
      </c>
      <c r="D61" s="105">
        <v>3</v>
      </c>
      <c r="E61" s="105">
        <v>0</v>
      </c>
      <c r="F61" s="105">
        <v>0</v>
      </c>
      <c r="G61" s="105">
        <v>6</v>
      </c>
      <c r="H61" s="105">
        <v>0</v>
      </c>
      <c r="I61" s="105">
        <v>0</v>
      </c>
      <c r="J61" s="105">
        <v>0</v>
      </c>
      <c r="K61" s="105">
        <v>0</v>
      </c>
      <c r="L61" s="105">
        <v>0</v>
      </c>
      <c r="M61" s="105">
        <v>0</v>
      </c>
      <c r="N61" s="105">
        <v>6</v>
      </c>
      <c r="O61" s="105">
        <v>0</v>
      </c>
      <c r="P61" s="105">
        <v>0</v>
      </c>
      <c r="Q61" s="105">
        <v>0</v>
      </c>
      <c r="R61" s="105">
        <v>0</v>
      </c>
      <c r="S61" s="105">
        <v>15</v>
      </c>
      <c r="T61" s="105">
        <v>66</v>
      </c>
      <c r="U61" s="105">
        <v>3</v>
      </c>
      <c r="V61" s="105">
        <v>0</v>
      </c>
      <c r="W61" s="105">
        <v>0</v>
      </c>
      <c r="X61" s="105">
        <v>0</v>
      </c>
      <c r="Y61" s="105">
        <v>6</v>
      </c>
      <c r="Z61" s="21">
        <f t="shared" si="0"/>
        <v>105</v>
      </c>
      <c r="AA61" s="99">
        <f t="shared" si="2"/>
        <v>-0.1394422310756972</v>
      </c>
    </row>
    <row r="62" spans="1:27" ht="12.75" customHeight="1" x14ac:dyDescent="0.2">
      <c r="A62" s="22">
        <v>37120</v>
      </c>
      <c r="B62" s="105">
        <v>0</v>
      </c>
      <c r="C62" s="105">
        <v>3</v>
      </c>
      <c r="D62" s="105">
        <v>0</v>
      </c>
      <c r="E62" s="105">
        <v>9</v>
      </c>
      <c r="F62" s="105">
        <v>0</v>
      </c>
      <c r="G62" s="105">
        <v>0</v>
      </c>
      <c r="H62" s="105">
        <v>0</v>
      </c>
      <c r="I62" s="105">
        <v>-30</v>
      </c>
      <c r="J62" s="105">
        <v>-36</v>
      </c>
      <c r="K62" s="105">
        <v>27</v>
      </c>
      <c r="L62" s="105">
        <v>0</v>
      </c>
      <c r="M62" s="105">
        <v>0</v>
      </c>
      <c r="N62" s="105">
        <v>0</v>
      </c>
      <c r="O62" s="105">
        <v>0</v>
      </c>
      <c r="P62" s="105">
        <v>0</v>
      </c>
      <c r="Q62" s="105">
        <v>0</v>
      </c>
      <c r="R62" s="105">
        <v>6</v>
      </c>
      <c r="S62" s="105">
        <v>0</v>
      </c>
      <c r="T62" s="105">
        <v>0</v>
      </c>
      <c r="U62" s="105">
        <v>0</v>
      </c>
      <c r="V62" s="105">
        <v>3</v>
      </c>
      <c r="W62" s="105">
        <v>0</v>
      </c>
      <c r="X62" s="105">
        <v>51</v>
      </c>
      <c r="Y62" s="105">
        <v>3</v>
      </c>
      <c r="Z62" s="21">
        <f t="shared" si="0"/>
        <v>36</v>
      </c>
      <c r="AA62" s="99">
        <f t="shared" si="2"/>
        <v>-4.7808764940239043E-2</v>
      </c>
    </row>
    <row r="63" spans="1:27" ht="12.75" customHeight="1" x14ac:dyDescent="0.2">
      <c r="A63" s="22">
        <v>37121</v>
      </c>
      <c r="B63" s="105">
        <v>0</v>
      </c>
      <c r="C63" s="105">
        <v>3</v>
      </c>
      <c r="D63" s="105">
        <v>6</v>
      </c>
      <c r="E63" s="105">
        <v>0</v>
      </c>
      <c r="F63" s="105">
        <v>6</v>
      </c>
      <c r="G63" s="105">
        <v>0</v>
      </c>
      <c r="H63" s="105">
        <v>0</v>
      </c>
      <c r="I63" s="105">
        <v>-15</v>
      </c>
      <c r="J63" s="105">
        <v>-54</v>
      </c>
      <c r="K63" s="105">
        <v>-45</v>
      </c>
      <c r="L63" s="105">
        <v>0</v>
      </c>
      <c r="M63" s="105">
        <v>0</v>
      </c>
      <c r="N63" s="105">
        <v>0</v>
      </c>
      <c r="O63" s="105">
        <v>0</v>
      </c>
      <c r="P63" s="105">
        <v>3</v>
      </c>
      <c r="Q63" s="105">
        <v>0</v>
      </c>
      <c r="R63" s="105">
        <v>51</v>
      </c>
      <c r="S63" s="105">
        <v>72</v>
      </c>
      <c r="T63" s="105">
        <v>123</v>
      </c>
      <c r="U63" s="105">
        <v>33</v>
      </c>
      <c r="V63" s="105">
        <v>3</v>
      </c>
      <c r="W63" s="105">
        <v>84</v>
      </c>
      <c r="X63" s="105">
        <v>27</v>
      </c>
      <c r="Y63" s="105">
        <v>9</v>
      </c>
      <c r="Z63" s="21">
        <f t="shared" si="0"/>
        <v>306</v>
      </c>
      <c r="AA63" s="99">
        <f t="shared" si="2"/>
        <v>-0.4063745019920319</v>
      </c>
    </row>
    <row r="64" spans="1:27" ht="12.75" customHeight="1" x14ac:dyDescent="0.2">
      <c r="A64" s="22">
        <v>37122</v>
      </c>
      <c r="B64" s="105">
        <v>0</v>
      </c>
      <c r="C64" s="105">
        <v>18</v>
      </c>
      <c r="D64" s="105">
        <v>0</v>
      </c>
      <c r="E64" s="105">
        <v>-3</v>
      </c>
      <c r="F64" s="105">
        <v>0</v>
      </c>
      <c r="G64" s="105">
        <v>0</v>
      </c>
      <c r="H64" s="105">
        <v>-15</v>
      </c>
      <c r="I64" s="105">
        <v>0</v>
      </c>
      <c r="J64" s="105">
        <v>-75</v>
      </c>
      <c r="K64" s="105">
        <v>0</v>
      </c>
      <c r="L64" s="105">
        <v>0</v>
      </c>
      <c r="M64" s="105">
        <v>0</v>
      </c>
      <c r="N64" s="105">
        <v>0</v>
      </c>
      <c r="O64" s="105">
        <v>0</v>
      </c>
      <c r="P64" s="105">
        <v>0</v>
      </c>
      <c r="Q64" s="105">
        <v>0</v>
      </c>
      <c r="R64" s="105">
        <v>3</v>
      </c>
      <c r="S64" s="105">
        <v>0</v>
      </c>
      <c r="T64" s="105">
        <v>48</v>
      </c>
      <c r="U64" s="105">
        <v>0</v>
      </c>
      <c r="V64" s="105">
        <v>0</v>
      </c>
      <c r="W64" s="105">
        <v>93</v>
      </c>
      <c r="X64" s="105">
        <v>0</v>
      </c>
      <c r="Y64" s="105">
        <v>48</v>
      </c>
      <c r="Z64" s="21">
        <f t="shared" si="0"/>
        <v>117</v>
      </c>
      <c r="AA64" s="99">
        <f t="shared" si="2"/>
        <v>-0.15537848605577689</v>
      </c>
    </row>
    <row r="65" spans="1:27" ht="12.75" customHeight="1" x14ac:dyDescent="0.2">
      <c r="A65" s="22">
        <v>37123</v>
      </c>
      <c r="B65" s="105">
        <v>0</v>
      </c>
      <c r="C65" s="105">
        <v>9</v>
      </c>
      <c r="D65" s="105">
        <v>0</v>
      </c>
      <c r="E65" s="105">
        <v>0</v>
      </c>
      <c r="F65" s="105">
        <v>0</v>
      </c>
      <c r="G65" s="105">
        <v>0</v>
      </c>
      <c r="H65" s="105">
        <v>-18</v>
      </c>
      <c r="I65" s="105">
        <v>-27</v>
      </c>
      <c r="J65" s="105">
        <v>-57</v>
      </c>
      <c r="K65" s="105">
        <v>-57</v>
      </c>
      <c r="L65" s="105">
        <v>0</v>
      </c>
      <c r="M65" s="105">
        <v>0</v>
      </c>
      <c r="N65" s="105">
        <v>0</v>
      </c>
      <c r="O65" s="105">
        <v>0</v>
      </c>
      <c r="P65" s="105">
        <v>0</v>
      </c>
      <c r="Q65" s="105">
        <v>0</v>
      </c>
      <c r="R65" s="105">
        <v>0</v>
      </c>
      <c r="S65" s="105">
        <v>0</v>
      </c>
      <c r="T65" s="105">
        <v>0</v>
      </c>
      <c r="U65" s="105">
        <v>0</v>
      </c>
      <c r="V65" s="105">
        <v>0</v>
      </c>
      <c r="W65" s="105">
        <v>0</v>
      </c>
      <c r="X65" s="105">
        <v>66</v>
      </c>
      <c r="Y65" s="105">
        <v>0</v>
      </c>
      <c r="Z65" s="21">
        <f t="shared" si="0"/>
        <v>-84</v>
      </c>
      <c r="AA65" s="99">
        <f t="shared" si="2"/>
        <v>0.11155378486055777</v>
      </c>
    </row>
    <row r="66" spans="1:27" ht="12.75" customHeight="1" x14ac:dyDescent="0.2">
      <c r="A66" s="22">
        <v>37124</v>
      </c>
      <c r="B66" s="105">
        <v>0</v>
      </c>
      <c r="C66" s="105">
        <v>6</v>
      </c>
      <c r="D66" s="105">
        <v>0</v>
      </c>
      <c r="E66" s="105">
        <v>0</v>
      </c>
      <c r="F66" s="105">
        <v>3</v>
      </c>
      <c r="G66" s="105">
        <v>-9</v>
      </c>
      <c r="H66" s="105">
        <v>-12</v>
      </c>
      <c r="I66" s="105">
        <v>-117</v>
      </c>
      <c r="J66" s="105">
        <v>-45</v>
      </c>
      <c r="K66" s="105">
        <v>-36</v>
      </c>
      <c r="L66" s="105">
        <v>0</v>
      </c>
      <c r="M66" s="105">
        <v>0</v>
      </c>
      <c r="N66" s="105">
        <v>0</v>
      </c>
      <c r="O66" s="105">
        <v>0</v>
      </c>
      <c r="P66" s="105">
        <v>0</v>
      </c>
      <c r="Q66" s="105">
        <v>0</v>
      </c>
      <c r="R66" s="105">
        <v>0</v>
      </c>
      <c r="S66" s="105">
        <v>0</v>
      </c>
      <c r="T66" s="105">
        <v>0</v>
      </c>
      <c r="U66" s="105">
        <v>0</v>
      </c>
      <c r="V66" s="105">
        <v>0</v>
      </c>
      <c r="W66" s="105">
        <v>0</v>
      </c>
      <c r="X66" s="105">
        <v>141</v>
      </c>
      <c r="Y66" s="105">
        <v>339</v>
      </c>
      <c r="Z66" s="21">
        <f t="shared" si="0"/>
        <v>270</v>
      </c>
      <c r="AA66" s="99">
        <f t="shared" si="2"/>
        <v>-0.35856573705179284</v>
      </c>
    </row>
    <row r="67" spans="1:27" ht="12.75" customHeight="1" x14ac:dyDescent="0.2">
      <c r="A67" s="22">
        <v>37125</v>
      </c>
      <c r="B67" s="105">
        <v>0</v>
      </c>
      <c r="C67" s="105">
        <v>0</v>
      </c>
      <c r="D67" s="105">
        <v>0</v>
      </c>
      <c r="E67" s="105">
        <v>21</v>
      </c>
      <c r="F67" s="105">
        <v>-3</v>
      </c>
      <c r="G67" s="105">
        <v>6</v>
      </c>
      <c r="H67" s="105">
        <v>21</v>
      </c>
      <c r="I67" s="105">
        <v>9</v>
      </c>
      <c r="J67" s="105">
        <v>-57</v>
      </c>
      <c r="K67" s="105">
        <v>0</v>
      </c>
      <c r="L67" s="105">
        <v>0</v>
      </c>
      <c r="M67" s="105">
        <v>0</v>
      </c>
      <c r="N67" s="105">
        <v>0</v>
      </c>
      <c r="O67" s="105">
        <v>0</v>
      </c>
      <c r="P67" s="105">
        <v>0</v>
      </c>
      <c r="Q67" s="105">
        <v>0</v>
      </c>
      <c r="R67" s="105">
        <v>0</v>
      </c>
      <c r="S67" s="105">
        <v>0</v>
      </c>
      <c r="T67" s="105">
        <v>0</v>
      </c>
      <c r="U67" s="105">
        <v>0</v>
      </c>
      <c r="V67" s="105">
        <v>24</v>
      </c>
      <c r="W67" s="105">
        <v>204</v>
      </c>
      <c r="X67" s="105">
        <v>0</v>
      </c>
      <c r="Y67" s="105">
        <v>75</v>
      </c>
      <c r="Z67" s="21">
        <f t="shared" si="0"/>
        <v>300</v>
      </c>
      <c r="AA67" s="99">
        <f t="shared" si="2"/>
        <v>-0.39840637450199201</v>
      </c>
    </row>
    <row r="68" spans="1:27" ht="12.75" customHeight="1" x14ac:dyDescent="0.2">
      <c r="A68" s="22">
        <v>37126</v>
      </c>
      <c r="B68" s="105">
        <v>0</v>
      </c>
      <c r="C68" s="105">
        <v>30</v>
      </c>
      <c r="D68" s="105">
        <v>39</v>
      </c>
      <c r="E68" s="105">
        <v>15</v>
      </c>
      <c r="F68" s="105">
        <v>6</v>
      </c>
      <c r="G68" s="105">
        <v>-6</v>
      </c>
      <c r="H68" s="105">
        <v>-30</v>
      </c>
      <c r="I68" s="105">
        <v>-42</v>
      </c>
      <c r="J68" s="105">
        <v>3</v>
      </c>
      <c r="K68" s="105">
        <v>0</v>
      </c>
      <c r="L68" s="105">
        <v>0</v>
      </c>
      <c r="M68" s="105">
        <v>0</v>
      </c>
      <c r="N68" s="105">
        <v>0</v>
      </c>
      <c r="O68" s="105">
        <v>0</v>
      </c>
      <c r="P68" s="105">
        <v>0</v>
      </c>
      <c r="Q68" s="105">
        <v>0</v>
      </c>
      <c r="R68" s="105">
        <v>0</v>
      </c>
      <c r="S68" s="105">
        <v>0</v>
      </c>
      <c r="T68" s="105">
        <v>156</v>
      </c>
      <c r="U68" s="105">
        <v>0</v>
      </c>
      <c r="V68" s="105">
        <v>0</v>
      </c>
      <c r="W68" s="105">
        <v>162</v>
      </c>
      <c r="X68" s="105">
        <v>435</v>
      </c>
      <c r="Y68" s="105">
        <v>225</v>
      </c>
      <c r="Z68" s="21">
        <f t="shared" si="0"/>
        <v>993</v>
      </c>
      <c r="AA68" s="99">
        <f t="shared" si="2"/>
        <v>-1.3187250996015936</v>
      </c>
    </row>
    <row r="69" spans="1:27" ht="12.75" customHeight="1" x14ac:dyDescent="0.2">
      <c r="A69" s="22">
        <v>37127</v>
      </c>
      <c r="B69" s="105">
        <v>24</v>
      </c>
      <c r="C69" s="105">
        <v>6</v>
      </c>
      <c r="D69" s="105">
        <v>9</v>
      </c>
      <c r="E69" s="105">
        <v>3</v>
      </c>
      <c r="F69" s="105">
        <v>3</v>
      </c>
      <c r="G69" s="105">
        <v>0</v>
      </c>
      <c r="H69" s="105">
        <v>0</v>
      </c>
      <c r="I69" s="105">
        <v>-138</v>
      </c>
      <c r="J69" s="105">
        <v>0</v>
      </c>
      <c r="K69" s="105">
        <v>3</v>
      </c>
      <c r="L69" s="105">
        <v>-45</v>
      </c>
      <c r="M69" s="105">
        <v>0</v>
      </c>
      <c r="N69" s="105">
        <v>0</v>
      </c>
      <c r="O69" s="105">
        <v>0</v>
      </c>
      <c r="P69" s="105">
        <v>0</v>
      </c>
      <c r="Q69" s="105">
        <v>0</v>
      </c>
      <c r="R69" s="105">
        <v>0</v>
      </c>
      <c r="S69" s="105">
        <v>3</v>
      </c>
      <c r="T69" s="105">
        <v>0</v>
      </c>
      <c r="U69" s="105">
        <v>0</v>
      </c>
      <c r="V69" s="105">
        <v>0</v>
      </c>
      <c r="W69" s="105">
        <v>12</v>
      </c>
      <c r="X69" s="105">
        <v>0</v>
      </c>
      <c r="Y69" s="105">
        <v>258</v>
      </c>
      <c r="Z69" s="21">
        <f t="shared" si="0"/>
        <v>138</v>
      </c>
      <c r="AA69" s="99">
        <f t="shared" si="2"/>
        <v>-0.18326693227091634</v>
      </c>
    </row>
    <row r="70" spans="1:27" ht="12.75" customHeight="1" x14ac:dyDescent="0.2">
      <c r="A70" s="22">
        <v>37128</v>
      </c>
      <c r="B70" s="105">
        <v>9</v>
      </c>
      <c r="C70" s="105">
        <v>0</v>
      </c>
      <c r="D70" s="105">
        <v>0</v>
      </c>
      <c r="E70" s="105">
        <v>3</v>
      </c>
      <c r="F70" s="105">
        <v>0</v>
      </c>
      <c r="G70" s="105">
        <v>0</v>
      </c>
      <c r="H70" s="105">
        <v>0</v>
      </c>
      <c r="I70" s="105">
        <v>-168</v>
      </c>
      <c r="J70" s="105">
        <v>0</v>
      </c>
      <c r="K70" s="105">
        <v>0</v>
      </c>
      <c r="L70" s="105">
        <v>0</v>
      </c>
      <c r="M70" s="105">
        <v>0</v>
      </c>
      <c r="N70" s="105">
        <v>0</v>
      </c>
      <c r="O70" s="105">
        <v>9</v>
      </c>
      <c r="P70" s="105">
        <v>0</v>
      </c>
      <c r="Q70" s="105">
        <v>0</v>
      </c>
      <c r="R70" s="105">
        <v>0</v>
      </c>
      <c r="S70" s="105">
        <v>0</v>
      </c>
      <c r="T70" s="105">
        <v>3</v>
      </c>
      <c r="U70" s="105">
        <v>39</v>
      </c>
      <c r="V70" s="105">
        <v>0</v>
      </c>
      <c r="W70" s="105">
        <v>0</v>
      </c>
      <c r="X70" s="105">
        <v>-6</v>
      </c>
      <c r="Y70" s="105">
        <v>-225</v>
      </c>
      <c r="Z70" s="21">
        <f t="shared" ref="Z70:Z83" si="3">SUM(B70:Y70)</f>
        <v>-336</v>
      </c>
      <c r="AA70" s="99">
        <f t="shared" si="2"/>
        <v>0.44621513944223107</v>
      </c>
    </row>
    <row r="71" spans="1:27" ht="12.75" customHeight="1" x14ac:dyDescent="0.2">
      <c r="A71" s="22">
        <v>37129</v>
      </c>
      <c r="B71" s="105">
        <v>9</v>
      </c>
      <c r="C71" s="105">
        <v>84</v>
      </c>
      <c r="D71" s="105">
        <v>45</v>
      </c>
      <c r="E71" s="105">
        <v>21</v>
      </c>
      <c r="F71" s="105">
        <v>0</v>
      </c>
      <c r="G71" s="105">
        <v>3</v>
      </c>
      <c r="H71" s="105">
        <v>-69</v>
      </c>
      <c r="I71" s="105">
        <v>-135</v>
      </c>
      <c r="J71" s="105">
        <v>3</v>
      </c>
      <c r="K71" s="105">
        <v>0</v>
      </c>
      <c r="L71" s="105">
        <v>-3</v>
      </c>
      <c r="M71" s="105">
        <v>0</v>
      </c>
      <c r="N71" s="105">
        <v>-3</v>
      </c>
      <c r="O71" s="105">
        <v>0</v>
      </c>
      <c r="P71" s="105">
        <v>3</v>
      </c>
      <c r="Q71" s="105">
        <v>6</v>
      </c>
      <c r="R71" s="105">
        <v>0</v>
      </c>
      <c r="S71" s="105">
        <v>0</v>
      </c>
      <c r="T71" s="105">
        <v>0</v>
      </c>
      <c r="U71" s="105">
        <v>90</v>
      </c>
      <c r="V71" s="105">
        <v>3</v>
      </c>
      <c r="W71" s="105">
        <v>0</v>
      </c>
      <c r="X71" s="105">
        <v>-282</v>
      </c>
      <c r="Y71" s="105">
        <v>-198</v>
      </c>
      <c r="Z71" s="21">
        <f t="shared" si="3"/>
        <v>-423</v>
      </c>
      <c r="AA71" s="99">
        <f t="shared" ref="AA71:AA83" si="4">Z71/Z$88</f>
        <v>0.56175298804780871</v>
      </c>
    </row>
    <row r="72" spans="1:27" ht="12.75" customHeight="1" x14ac:dyDescent="0.2">
      <c r="A72" s="22">
        <v>37130</v>
      </c>
      <c r="B72" s="105">
        <v>-66</v>
      </c>
      <c r="C72" s="105">
        <v>-15</v>
      </c>
      <c r="D72" s="105">
        <v>3</v>
      </c>
      <c r="E72" s="105">
        <v>3</v>
      </c>
      <c r="F72" s="105">
        <v>-9</v>
      </c>
      <c r="G72" s="105">
        <v>-15</v>
      </c>
      <c r="H72" s="105">
        <v>-3</v>
      </c>
      <c r="I72" s="105">
        <v>-72</v>
      </c>
      <c r="J72" s="105">
        <v>0</v>
      </c>
      <c r="K72" s="105">
        <v>0</v>
      </c>
      <c r="L72" s="105">
        <v>0</v>
      </c>
      <c r="M72" s="105">
        <v>0</v>
      </c>
      <c r="N72" s="105">
        <v>0</v>
      </c>
      <c r="O72" s="105">
        <v>0</v>
      </c>
      <c r="P72" s="105">
        <v>0</v>
      </c>
      <c r="Q72" s="105">
        <v>0</v>
      </c>
      <c r="R72" s="105">
        <v>0</v>
      </c>
      <c r="S72" s="105">
        <v>0</v>
      </c>
      <c r="T72" s="105">
        <v>-3</v>
      </c>
      <c r="U72" s="105">
        <v>0</v>
      </c>
      <c r="V72" s="105">
        <v>0</v>
      </c>
      <c r="W72" s="105">
        <v>0</v>
      </c>
      <c r="X72" s="105">
        <v>0</v>
      </c>
      <c r="Y72" s="105">
        <v>-96</v>
      </c>
      <c r="Z72" s="21">
        <f t="shared" si="3"/>
        <v>-273</v>
      </c>
      <c r="AA72" s="99">
        <f t="shared" si="4"/>
        <v>0.36254980079681276</v>
      </c>
    </row>
    <row r="73" spans="1:27" ht="12.75" customHeight="1" x14ac:dyDescent="0.2">
      <c r="A73" s="22">
        <v>37131</v>
      </c>
      <c r="B73" s="105">
        <v>-3</v>
      </c>
      <c r="C73" s="105">
        <v>-30</v>
      </c>
      <c r="D73" s="105">
        <v>6</v>
      </c>
      <c r="E73" s="105">
        <v>3</v>
      </c>
      <c r="F73" s="105">
        <v>6</v>
      </c>
      <c r="G73" s="105">
        <v>0</v>
      </c>
      <c r="H73" s="105">
        <v>-30</v>
      </c>
      <c r="I73" s="105">
        <v>69</v>
      </c>
      <c r="J73" s="105">
        <v>0</v>
      </c>
      <c r="K73" s="105">
        <v>-57</v>
      </c>
      <c r="L73" s="105">
        <v>0</v>
      </c>
      <c r="M73" s="105">
        <v>-306</v>
      </c>
      <c r="N73" s="105">
        <v>-477</v>
      </c>
      <c r="O73" s="105">
        <v>-57</v>
      </c>
      <c r="P73" s="105">
        <v>27</v>
      </c>
      <c r="Q73" s="105">
        <v>-6</v>
      </c>
      <c r="R73" s="105">
        <v>21</v>
      </c>
      <c r="S73" s="105">
        <v>0</v>
      </c>
      <c r="T73" s="105">
        <v>3</v>
      </c>
      <c r="U73" s="105">
        <v>3</v>
      </c>
      <c r="V73" s="105">
        <v>3</v>
      </c>
      <c r="W73" s="105">
        <v>0</v>
      </c>
      <c r="X73" s="105">
        <v>48</v>
      </c>
      <c r="Y73" s="105">
        <v>132</v>
      </c>
      <c r="Z73" s="21">
        <f t="shared" si="3"/>
        <v>-645</v>
      </c>
      <c r="AA73" s="99">
        <f t="shared" si="4"/>
        <v>0.85657370517928288</v>
      </c>
    </row>
    <row r="74" spans="1:27" ht="12.75" customHeight="1" x14ac:dyDescent="0.2">
      <c r="A74" s="22">
        <v>38593</v>
      </c>
      <c r="B74" s="105">
        <v>45</v>
      </c>
      <c r="C74" s="105">
        <v>24</v>
      </c>
      <c r="D74" s="105">
        <v>3</v>
      </c>
      <c r="E74" s="105">
        <v>-3</v>
      </c>
      <c r="F74" s="105">
        <v>0</v>
      </c>
      <c r="G74" s="105">
        <v>-21</v>
      </c>
      <c r="H74" s="105">
        <v>-192</v>
      </c>
      <c r="I74" s="105">
        <v>-222</v>
      </c>
      <c r="J74" s="105">
        <v>3</v>
      </c>
      <c r="K74" s="105">
        <v>69</v>
      </c>
      <c r="L74" s="105">
        <v>9</v>
      </c>
      <c r="M74" s="105">
        <v>0</v>
      </c>
      <c r="N74" s="105">
        <v>0</v>
      </c>
      <c r="O74" s="105">
        <v>0</v>
      </c>
      <c r="P74" s="105">
        <v>0</v>
      </c>
      <c r="Q74" s="105">
        <v>0</v>
      </c>
      <c r="R74" s="105">
        <v>3</v>
      </c>
      <c r="S74" s="105">
        <v>-3</v>
      </c>
      <c r="T74" s="105">
        <v>0</v>
      </c>
      <c r="U74" s="105">
        <v>-3</v>
      </c>
      <c r="V74" s="105">
        <v>0</v>
      </c>
      <c r="W74" s="105">
        <v>6</v>
      </c>
      <c r="X74" s="105">
        <v>-9</v>
      </c>
      <c r="Y74" s="105">
        <v>0</v>
      </c>
      <c r="Z74" s="21">
        <f t="shared" si="3"/>
        <v>-291</v>
      </c>
      <c r="AA74" s="99">
        <f t="shared" si="4"/>
        <v>0.38645418326693226</v>
      </c>
    </row>
    <row r="75" spans="1:27" ht="12.75" customHeight="1" x14ac:dyDescent="0.2">
      <c r="A75" s="22">
        <v>37133</v>
      </c>
      <c r="B75" s="105">
        <v>3</v>
      </c>
      <c r="C75" s="105">
        <v>3</v>
      </c>
      <c r="D75" s="105">
        <v>-6</v>
      </c>
      <c r="E75" s="105">
        <v>3</v>
      </c>
      <c r="F75" s="105">
        <v>-3</v>
      </c>
      <c r="G75" s="105">
        <v>-3</v>
      </c>
      <c r="H75" s="105">
        <v>0</v>
      </c>
      <c r="I75" s="105">
        <v>-21</v>
      </c>
      <c r="J75" s="105">
        <v>0</v>
      </c>
      <c r="K75" s="105">
        <v>0</v>
      </c>
      <c r="L75" s="105">
        <v>0</v>
      </c>
      <c r="M75" s="105">
        <v>-159</v>
      </c>
      <c r="N75" s="105">
        <v>-18</v>
      </c>
      <c r="O75" s="105">
        <v>-135</v>
      </c>
      <c r="P75" s="105">
        <v>0</v>
      </c>
      <c r="Q75" s="105">
        <v>-519</v>
      </c>
      <c r="R75" s="105">
        <v>-18</v>
      </c>
      <c r="S75" s="105">
        <v>-111</v>
      </c>
      <c r="T75" s="105">
        <v>-72</v>
      </c>
      <c r="U75" s="105">
        <v>72</v>
      </c>
      <c r="V75" s="105">
        <v>0</v>
      </c>
      <c r="W75" s="105">
        <v>0</v>
      </c>
      <c r="X75" s="105">
        <v>-9</v>
      </c>
      <c r="Y75" s="105">
        <v>-18</v>
      </c>
      <c r="Z75" s="21">
        <f t="shared" si="3"/>
        <v>-1011</v>
      </c>
      <c r="AA75" s="99">
        <f t="shared" si="4"/>
        <v>1.3426294820717131</v>
      </c>
    </row>
    <row r="76" spans="1:27" ht="12.75" customHeight="1" x14ac:dyDescent="0.2">
      <c r="A76" s="22">
        <v>37134</v>
      </c>
      <c r="B76" s="105">
        <v>6</v>
      </c>
      <c r="C76" s="105">
        <v>18</v>
      </c>
      <c r="D76" s="105">
        <v>3</v>
      </c>
      <c r="E76" s="105">
        <v>0</v>
      </c>
      <c r="F76" s="105">
        <v>3</v>
      </c>
      <c r="G76" s="105">
        <v>0</v>
      </c>
      <c r="H76" s="105">
        <v>-6</v>
      </c>
      <c r="I76" s="105">
        <v>-45</v>
      </c>
      <c r="J76" s="105">
        <v>-9</v>
      </c>
      <c r="K76" s="105">
        <v>6</v>
      </c>
      <c r="L76" s="105">
        <v>0</v>
      </c>
      <c r="M76" s="105">
        <v>-48</v>
      </c>
      <c r="N76" s="105">
        <v>0</v>
      </c>
      <c r="O76" s="105">
        <v>0</v>
      </c>
      <c r="P76" s="105">
        <v>0</v>
      </c>
      <c r="Q76" s="105">
        <v>0</v>
      </c>
      <c r="R76" s="105">
        <v>0</v>
      </c>
      <c r="S76" s="105">
        <v>0</v>
      </c>
      <c r="T76" s="105">
        <v>0</v>
      </c>
      <c r="U76" s="105">
        <v>0</v>
      </c>
      <c r="V76" s="105">
        <v>0</v>
      </c>
      <c r="W76" s="105">
        <v>0</v>
      </c>
      <c r="X76" s="105">
        <v>375</v>
      </c>
      <c r="Y76" s="105">
        <v>105</v>
      </c>
      <c r="Z76" s="21">
        <f t="shared" si="3"/>
        <v>408</v>
      </c>
      <c r="AA76" s="99">
        <f t="shared" si="4"/>
        <v>-0.54183266932270913</v>
      </c>
    </row>
    <row r="77" spans="1:27" ht="12.75" customHeight="1" x14ac:dyDescent="0.2">
      <c r="A77" s="22">
        <v>37135</v>
      </c>
      <c r="B77" s="105">
        <v>18</v>
      </c>
      <c r="C77" s="105">
        <v>6</v>
      </c>
      <c r="D77" s="105">
        <v>3</v>
      </c>
      <c r="E77" s="105">
        <v>3</v>
      </c>
      <c r="F77" s="105">
        <v>6</v>
      </c>
      <c r="G77" s="105">
        <v>6</v>
      </c>
      <c r="H77" s="105">
        <v>-6</v>
      </c>
      <c r="I77" s="105">
        <v>-129</v>
      </c>
      <c r="J77" s="105">
        <v>0</v>
      </c>
      <c r="K77" s="105">
        <v>0</v>
      </c>
      <c r="L77" s="105">
        <v>0</v>
      </c>
      <c r="M77" s="105">
        <v>0</v>
      </c>
      <c r="N77" s="105">
        <v>0</v>
      </c>
      <c r="O77" s="105">
        <v>0</v>
      </c>
      <c r="P77" s="105">
        <v>-21</v>
      </c>
      <c r="Q77" s="105">
        <v>6</v>
      </c>
      <c r="R77" s="105">
        <v>0</v>
      </c>
      <c r="S77" s="105">
        <v>0</v>
      </c>
      <c r="T77" s="105">
        <v>0</v>
      </c>
      <c r="U77" s="105">
        <v>66</v>
      </c>
      <c r="V77" s="105">
        <v>0</v>
      </c>
      <c r="W77" s="105">
        <v>114</v>
      </c>
      <c r="X77" s="105">
        <v>186</v>
      </c>
      <c r="Y77" s="105">
        <v>45</v>
      </c>
      <c r="Z77" s="21">
        <f t="shared" si="3"/>
        <v>303</v>
      </c>
      <c r="AA77" s="99">
        <f t="shared" si="4"/>
        <v>-0.40239043824701193</v>
      </c>
    </row>
    <row r="78" spans="1:27" ht="12.75" customHeight="1" x14ac:dyDescent="0.2">
      <c r="A78" s="22">
        <v>37136</v>
      </c>
      <c r="B78" s="105">
        <v>0</v>
      </c>
      <c r="C78" s="105">
        <v>12</v>
      </c>
      <c r="D78" s="105">
        <v>0</v>
      </c>
      <c r="E78" s="105">
        <v>0</v>
      </c>
      <c r="F78" s="105">
        <v>0</v>
      </c>
      <c r="G78" s="105">
        <v>0</v>
      </c>
      <c r="H78" s="105">
        <v>0</v>
      </c>
      <c r="I78" s="105">
        <v>-45</v>
      </c>
      <c r="J78" s="105">
        <v>-249</v>
      </c>
      <c r="K78" s="105">
        <v>0</v>
      </c>
      <c r="L78" s="105">
        <v>-60</v>
      </c>
      <c r="M78" s="105">
        <v>0</v>
      </c>
      <c r="N78" s="105">
        <v>0</v>
      </c>
      <c r="O78" s="105">
        <v>0</v>
      </c>
      <c r="P78" s="105">
        <v>-135</v>
      </c>
      <c r="Q78" s="105">
        <v>-81</v>
      </c>
      <c r="R78" s="105">
        <v>-3</v>
      </c>
      <c r="S78" s="105">
        <v>0</v>
      </c>
      <c r="T78" s="105">
        <v>-45</v>
      </c>
      <c r="U78" s="105">
        <v>0</v>
      </c>
      <c r="V78" s="105">
        <v>-21</v>
      </c>
      <c r="W78" s="105">
        <v>-18</v>
      </c>
      <c r="X78" s="105">
        <v>-72</v>
      </c>
      <c r="Y78" s="105">
        <v>-48</v>
      </c>
      <c r="Z78" s="21">
        <f t="shared" si="3"/>
        <v>-765</v>
      </c>
      <c r="AA78" s="99">
        <f t="shared" si="4"/>
        <v>1.0159362549800797</v>
      </c>
    </row>
    <row r="79" spans="1:27" ht="12.75" customHeight="1" x14ac:dyDescent="0.2">
      <c r="A79" s="22">
        <v>37137</v>
      </c>
      <c r="B79" s="105">
        <v>0</v>
      </c>
      <c r="C79" s="105">
        <v>0</v>
      </c>
      <c r="D79" s="105">
        <v>0</v>
      </c>
      <c r="E79" s="105">
        <v>0</v>
      </c>
      <c r="F79" s="105">
        <v>0</v>
      </c>
      <c r="G79" s="105">
        <v>0</v>
      </c>
      <c r="H79" s="105">
        <v>0</v>
      </c>
      <c r="I79" s="105">
        <v>0</v>
      </c>
      <c r="J79" s="105">
        <v>0</v>
      </c>
      <c r="K79" s="105">
        <v>0</v>
      </c>
      <c r="L79" s="105">
        <v>0</v>
      </c>
      <c r="M79" s="105">
        <v>0</v>
      </c>
      <c r="N79" s="105">
        <v>0</v>
      </c>
      <c r="O79" s="105">
        <v>0</v>
      </c>
      <c r="P79" s="105">
        <v>0</v>
      </c>
      <c r="Q79" s="105">
        <v>0</v>
      </c>
      <c r="R79" s="105">
        <v>0</v>
      </c>
      <c r="S79" s="105">
        <v>0</v>
      </c>
      <c r="T79" s="105">
        <v>36</v>
      </c>
      <c r="U79" s="105">
        <v>45</v>
      </c>
      <c r="V79" s="105">
        <v>0</v>
      </c>
      <c r="W79" s="105">
        <v>-30</v>
      </c>
      <c r="X79" s="105">
        <v>12</v>
      </c>
      <c r="Y79" s="105">
        <v>156</v>
      </c>
      <c r="Z79" s="21">
        <f t="shared" si="3"/>
        <v>219</v>
      </c>
      <c r="AA79" s="99">
        <f t="shared" si="4"/>
        <v>-0.2908366533864542</v>
      </c>
    </row>
    <row r="80" spans="1:27" ht="12.75" customHeight="1" x14ac:dyDescent="0.2">
      <c r="A80" s="22">
        <v>37138</v>
      </c>
      <c r="B80" s="105">
        <v>6</v>
      </c>
      <c r="C80" s="105">
        <v>9</v>
      </c>
      <c r="D80" s="105">
        <v>6</v>
      </c>
      <c r="E80" s="105">
        <v>9</v>
      </c>
      <c r="F80" s="105">
        <v>3</v>
      </c>
      <c r="G80" s="105">
        <v>6</v>
      </c>
      <c r="H80" s="105">
        <v>3</v>
      </c>
      <c r="I80" s="105">
        <v>-75</v>
      </c>
      <c r="J80" s="105">
        <v>-27</v>
      </c>
      <c r="K80" s="105">
        <v>0</v>
      </c>
      <c r="L80" s="105">
        <v>-51</v>
      </c>
      <c r="M80" s="105">
        <v>-57</v>
      </c>
      <c r="N80" s="105">
        <v>0</v>
      </c>
      <c r="O80" s="105">
        <v>0</v>
      </c>
      <c r="P80" s="105">
        <v>0</v>
      </c>
      <c r="Q80" s="105">
        <v>0</v>
      </c>
      <c r="R80" s="105">
        <v>-6</v>
      </c>
      <c r="S80" s="105">
        <v>0</v>
      </c>
      <c r="T80" s="105">
        <v>3</v>
      </c>
      <c r="U80" s="105">
        <v>0</v>
      </c>
      <c r="V80" s="105">
        <v>0</v>
      </c>
      <c r="W80" s="105">
        <v>0</v>
      </c>
      <c r="X80" s="105">
        <v>9</v>
      </c>
      <c r="Y80" s="105">
        <v>9</v>
      </c>
      <c r="Z80" s="21">
        <f t="shared" si="3"/>
        <v>-153</v>
      </c>
      <c r="AA80" s="99">
        <f t="shared" si="4"/>
        <v>0.20318725099601595</v>
      </c>
    </row>
    <row r="81" spans="1:27" ht="12.75" customHeight="1" x14ac:dyDescent="0.2">
      <c r="A81" s="22">
        <v>37139</v>
      </c>
      <c r="B81" s="105">
        <v>0</v>
      </c>
      <c r="C81" s="105">
        <v>0</v>
      </c>
      <c r="D81" s="105">
        <v>0</v>
      </c>
      <c r="E81" s="105">
        <v>0</v>
      </c>
      <c r="F81" s="105">
        <v>0</v>
      </c>
      <c r="G81" s="105">
        <v>0</v>
      </c>
      <c r="H81" s="105">
        <v>0</v>
      </c>
      <c r="I81" s="105">
        <v>-12</v>
      </c>
      <c r="J81" s="105">
        <v>-9</v>
      </c>
      <c r="K81" s="105">
        <v>0</v>
      </c>
      <c r="L81" s="105">
        <v>0</v>
      </c>
      <c r="M81" s="105">
        <v>0</v>
      </c>
      <c r="N81" s="105">
        <v>0</v>
      </c>
      <c r="O81" s="105">
        <v>-24</v>
      </c>
      <c r="P81" s="105">
        <v>0</v>
      </c>
      <c r="Q81" s="105">
        <v>0</v>
      </c>
      <c r="R81" s="105">
        <v>0</v>
      </c>
      <c r="S81" s="105">
        <v>0</v>
      </c>
      <c r="T81" s="105">
        <v>0</v>
      </c>
      <c r="U81" s="105">
        <v>0</v>
      </c>
      <c r="V81" s="105">
        <v>0</v>
      </c>
      <c r="W81" s="105">
        <v>0</v>
      </c>
      <c r="X81" s="105">
        <v>-12</v>
      </c>
      <c r="Y81" s="105">
        <v>6</v>
      </c>
      <c r="Z81" s="21">
        <f t="shared" si="3"/>
        <v>-51</v>
      </c>
      <c r="AA81" s="99">
        <f t="shared" si="4"/>
        <v>6.7729083665338641E-2</v>
      </c>
    </row>
    <row r="82" spans="1:27" ht="12.75" customHeight="1" x14ac:dyDescent="0.2">
      <c r="A82" s="22">
        <v>37140</v>
      </c>
      <c r="B82" s="105">
        <v>6</v>
      </c>
      <c r="C82" s="105">
        <v>0</v>
      </c>
      <c r="D82" s="105">
        <v>0</v>
      </c>
      <c r="E82" s="105">
        <v>0</v>
      </c>
      <c r="F82" s="105">
        <v>-6</v>
      </c>
      <c r="G82" s="105">
        <v>0</v>
      </c>
      <c r="H82" s="105">
        <v>0</v>
      </c>
      <c r="I82" s="105">
        <v>-51</v>
      </c>
      <c r="J82" s="105">
        <v>-48</v>
      </c>
      <c r="K82" s="105">
        <v>0</v>
      </c>
      <c r="L82" s="105">
        <v>0</v>
      </c>
      <c r="M82" s="105">
        <v>0</v>
      </c>
      <c r="N82" s="105">
        <v>0</v>
      </c>
      <c r="O82" s="105">
        <v>0</v>
      </c>
      <c r="P82" s="105">
        <v>0</v>
      </c>
      <c r="Q82" s="105">
        <v>0</v>
      </c>
      <c r="R82" s="105">
        <v>0</v>
      </c>
      <c r="S82" s="105">
        <v>0</v>
      </c>
      <c r="T82" s="105">
        <v>0</v>
      </c>
      <c r="U82" s="105">
        <v>0</v>
      </c>
      <c r="V82" s="105">
        <v>0</v>
      </c>
      <c r="W82" s="105">
        <v>3</v>
      </c>
      <c r="X82" s="105">
        <v>-18</v>
      </c>
      <c r="Y82" s="105">
        <v>0</v>
      </c>
      <c r="Z82" s="21">
        <f t="shared" si="3"/>
        <v>-114</v>
      </c>
      <c r="AA82" s="99">
        <f t="shared" si="4"/>
        <v>0.15139442231075698</v>
      </c>
    </row>
    <row r="83" spans="1:27" ht="12.75" customHeight="1" x14ac:dyDescent="0.2">
      <c r="A83" s="22">
        <v>37141</v>
      </c>
      <c r="B83" s="105">
        <v>0</v>
      </c>
      <c r="C83" s="105">
        <v>0</v>
      </c>
      <c r="D83" s="105">
        <v>0</v>
      </c>
      <c r="E83" s="105">
        <v>0</v>
      </c>
      <c r="F83" s="105">
        <v>0</v>
      </c>
      <c r="G83" s="105">
        <v>0</v>
      </c>
      <c r="H83" s="105">
        <v>0</v>
      </c>
      <c r="I83" s="105">
        <v>0</v>
      </c>
      <c r="J83" s="105">
        <v>0</v>
      </c>
      <c r="K83" s="105">
        <v>0</v>
      </c>
      <c r="L83" s="105">
        <v>0</v>
      </c>
      <c r="M83" s="105">
        <v>0</v>
      </c>
      <c r="N83" s="105">
        <v>0</v>
      </c>
      <c r="O83" s="105">
        <v>0</v>
      </c>
      <c r="P83" s="105">
        <v>-57</v>
      </c>
      <c r="Q83" s="105">
        <v>0</v>
      </c>
      <c r="R83" s="105">
        <v>0</v>
      </c>
      <c r="S83" s="105">
        <v>3</v>
      </c>
      <c r="T83" s="105">
        <v>0</v>
      </c>
      <c r="U83" s="105">
        <v>0</v>
      </c>
      <c r="V83" s="105">
        <v>3</v>
      </c>
      <c r="W83" s="105">
        <v>0</v>
      </c>
      <c r="X83" s="105">
        <v>0</v>
      </c>
      <c r="Y83" s="105">
        <v>21</v>
      </c>
      <c r="Z83" s="21">
        <f t="shared" si="3"/>
        <v>-30</v>
      </c>
      <c r="AA83" s="99">
        <f t="shared" si="4"/>
        <v>3.9840637450199202E-2</v>
      </c>
    </row>
    <row r="84" spans="1:27" ht="12.75" customHeight="1" x14ac:dyDescent="0.2">
      <c r="A84" s="22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1"/>
      <c r="AA84" s="99"/>
    </row>
    <row r="85" spans="1:27" ht="12.75" customHeight="1" x14ac:dyDescent="0.2">
      <c r="A85" s="22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1"/>
      <c r="AA85" s="99"/>
    </row>
    <row r="86" spans="1:27" ht="12.75" customHeight="1" x14ac:dyDescent="0.2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36"/>
      <c r="Z86" s="37"/>
      <c r="AA86" s="38"/>
    </row>
    <row r="87" spans="1:27" ht="12.75" customHeight="1" x14ac:dyDescent="0.2">
      <c r="A87" s="22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13"/>
      <c r="Z87" s="21"/>
      <c r="AA87" s="33"/>
    </row>
    <row r="88" spans="1:27" ht="12.75" customHeight="1" x14ac:dyDescent="0.2">
      <c r="A88" s="35" t="s">
        <v>24</v>
      </c>
      <c r="B88" s="21">
        <f t="shared" ref="B88:Y88" si="5">SUM(B7:B83)</f>
        <v>63</v>
      </c>
      <c r="C88" s="21">
        <f t="shared" si="5"/>
        <v>186</v>
      </c>
      <c r="D88" s="21">
        <f t="shared" si="5"/>
        <v>120</v>
      </c>
      <c r="E88" s="21">
        <f t="shared" si="5"/>
        <v>90</v>
      </c>
      <c r="F88" s="21">
        <f t="shared" si="5"/>
        <v>15</v>
      </c>
      <c r="G88" s="21">
        <f t="shared" si="5"/>
        <v>-27</v>
      </c>
      <c r="H88" s="21">
        <f t="shared" si="5"/>
        <v>-354</v>
      </c>
      <c r="I88" s="21">
        <f t="shared" si="5"/>
        <v>-1260</v>
      </c>
      <c r="J88" s="21">
        <f t="shared" si="5"/>
        <v>-651</v>
      </c>
      <c r="K88" s="21">
        <f t="shared" si="5"/>
        <v>-69</v>
      </c>
      <c r="L88" s="21">
        <f t="shared" si="5"/>
        <v>-126</v>
      </c>
      <c r="M88" s="21">
        <f t="shared" si="5"/>
        <v>-546</v>
      </c>
      <c r="N88" s="21">
        <f t="shared" si="5"/>
        <v>-474</v>
      </c>
      <c r="O88" s="21">
        <f t="shared" si="5"/>
        <v>-201</v>
      </c>
      <c r="P88" s="21">
        <f t="shared" si="5"/>
        <v>-168</v>
      </c>
      <c r="Q88" s="21">
        <f t="shared" si="5"/>
        <v>-579</v>
      </c>
      <c r="R88" s="21">
        <f t="shared" si="5"/>
        <v>66</v>
      </c>
      <c r="S88" s="21">
        <f t="shared" si="5"/>
        <v>6</v>
      </c>
      <c r="T88" s="21">
        <f t="shared" si="5"/>
        <v>339</v>
      </c>
      <c r="U88" s="21">
        <f t="shared" si="5"/>
        <v>351</v>
      </c>
      <c r="V88" s="21">
        <f t="shared" si="5"/>
        <v>24</v>
      </c>
      <c r="W88" s="21">
        <f t="shared" si="5"/>
        <v>627</v>
      </c>
      <c r="X88" s="21">
        <f t="shared" si="5"/>
        <v>951</v>
      </c>
      <c r="Y88" s="21">
        <f t="shared" si="5"/>
        <v>864</v>
      </c>
      <c r="Z88" s="21">
        <f>SUM(Z7:Z84)</f>
        <v>-753</v>
      </c>
      <c r="AA88" s="39">
        <f>SUM(AA7:AA84)</f>
        <v>1.0000000000000002</v>
      </c>
    </row>
    <row r="89" spans="1:27" ht="12.75" customHeight="1" x14ac:dyDescent="0.2">
      <c r="A89" s="25"/>
      <c r="B89" s="33">
        <f t="shared" ref="B89:Y89" si="6">B88/$Z88</f>
        <v>-8.3665338645418322E-2</v>
      </c>
      <c r="C89" s="33">
        <f t="shared" si="6"/>
        <v>-0.24701195219123506</v>
      </c>
      <c r="D89" s="33">
        <f t="shared" si="6"/>
        <v>-0.15936254980079681</v>
      </c>
      <c r="E89" s="33">
        <f t="shared" si="6"/>
        <v>-0.11952191235059761</v>
      </c>
      <c r="F89" s="33">
        <f t="shared" si="6"/>
        <v>-1.9920318725099601E-2</v>
      </c>
      <c r="G89" s="33">
        <f t="shared" si="6"/>
        <v>3.5856573705179286E-2</v>
      </c>
      <c r="H89" s="33">
        <f t="shared" si="6"/>
        <v>0.47011952191235062</v>
      </c>
      <c r="I89" s="33">
        <f t="shared" si="6"/>
        <v>1.6733067729083666</v>
      </c>
      <c r="J89" s="33">
        <f t="shared" si="6"/>
        <v>0.86454183266932272</v>
      </c>
      <c r="K89" s="33">
        <f t="shared" si="6"/>
        <v>9.1633466135458169E-2</v>
      </c>
      <c r="L89" s="33">
        <f t="shared" si="6"/>
        <v>0.16733067729083664</v>
      </c>
      <c r="M89" s="33">
        <f t="shared" si="6"/>
        <v>0.72509960159362552</v>
      </c>
      <c r="N89" s="33">
        <f t="shared" si="6"/>
        <v>0.62948207171314741</v>
      </c>
      <c r="O89" s="33">
        <f t="shared" si="6"/>
        <v>0.26693227091633465</v>
      </c>
      <c r="P89" s="33">
        <f t="shared" si="6"/>
        <v>0.22310756972111553</v>
      </c>
      <c r="Q89" s="33">
        <f t="shared" si="6"/>
        <v>0.7689243027888446</v>
      </c>
      <c r="R89" s="33">
        <f t="shared" si="6"/>
        <v>-8.7649402390438252E-2</v>
      </c>
      <c r="S89" s="33">
        <f t="shared" si="6"/>
        <v>-7.9681274900398405E-3</v>
      </c>
      <c r="T89" s="33">
        <f t="shared" si="6"/>
        <v>-0.45019920318725098</v>
      </c>
      <c r="U89" s="33">
        <f t="shared" si="6"/>
        <v>-0.46613545816733065</v>
      </c>
      <c r="V89" s="33">
        <f t="shared" si="6"/>
        <v>-3.1872509960159362E-2</v>
      </c>
      <c r="W89" s="33">
        <f t="shared" si="6"/>
        <v>-0.83266932270916338</v>
      </c>
      <c r="X89" s="33">
        <f t="shared" si="6"/>
        <v>-1.2629482071713147</v>
      </c>
      <c r="Y89" s="33">
        <f t="shared" si="6"/>
        <v>-1.1474103585657371</v>
      </c>
      <c r="Z89" s="39">
        <f>SUM(B89:Y89)</f>
        <v>1.0000000000000007</v>
      </c>
      <c r="AA89" s="25"/>
    </row>
  </sheetData>
  <phoneticPr fontId="5" type="noConversion"/>
  <pageMargins left="1" right="0.49" top="1" bottom="1" header="0.5" footer="0.5"/>
  <pageSetup scale="54" orientation="portrait" r:id="rId1"/>
  <headerFooter alignWithMargins="0">
    <oddFooter>&amp;C48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tabColor rgb="FFFFC000"/>
  </sheetPr>
  <dimension ref="A1:I5044"/>
  <sheetViews>
    <sheetView zoomScaleNormal="100" zoomScaleSheetLayoutView="100" workbookViewId="0">
      <selection activeCell="F47" sqref="F47"/>
    </sheetView>
  </sheetViews>
  <sheetFormatPr defaultColWidth="9.140625" defaultRowHeight="12.75" x14ac:dyDescent="0.2"/>
  <cols>
    <col min="1" max="2" width="7.7109375" style="54" customWidth="1"/>
    <col min="3" max="3" width="8.7109375" style="54" customWidth="1"/>
    <col min="4" max="4" width="10.7109375" style="54" customWidth="1"/>
    <col min="5" max="5" width="9.7109375" style="54" customWidth="1"/>
    <col min="6" max="6" width="10.7109375" style="55" customWidth="1"/>
    <col min="7" max="7" width="13.7109375" style="56" customWidth="1"/>
    <col min="8" max="8" width="13.7109375" style="54" customWidth="1"/>
    <col min="9" max="16384" width="9.140625" style="56"/>
  </cols>
  <sheetData>
    <row r="1" spans="1:9" x14ac:dyDescent="0.2">
      <c r="A1" s="53" t="s">
        <v>58</v>
      </c>
    </row>
    <row r="4" spans="1:9" ht="13.15" customHeight="1" x14ac:dyDescent="0.2">
      <c r="A4" s="57"/>
      <c r="B4" s="57"/>
      <c r="C4" s="57" t="s">
        <v>26</v>
      </c>
      <c r="D4" s="57" t="s">
        <v>27</v>
      </c>
      <c r="E4" s="57" t="s">
        <v>28</v>
      </c>
      <c r="F4" s="58" t="s">
        <v>49</v>
      </c>
    </row>
    <row r="5" spans="1:9" s="62" customFormat="1" ht="13.15" customHeight="1" x14ac:dyDescent="0.2">
      <c r="A5" s="4" t="s">
        <v>5</v>
      </c>
      <c r="B5" s="4" t="s">
        <v>29</v>
      </c>
      <c r="C5" s="59" t="s">
        <v>48</v>
      </c>
      <c r="D5" s="59" t="s">
        <v>48</v>
      </c>
      <c r="E5" s="4" t="s">
        <v>30</v>
      </c>
      <c r="F5" s="60" t="s">
        <v>59</v>
      </c>
      <c r="G5" s="4" t="s">
        <v>31</v>
      </c>
      <c r="H5" s="4" t="s">
        <v>32</v>
      </c>
      <c r="I5" s="61"/>
    </row>
    <row r="6" spans="1:9" ht="6" customHeight="1" x14ac:dyDescent="0.2">
      <c r="A6" s="5"/>
      <c r="B6" s="5"/>
      <c r="C6" s="63"/>
      <c r="D6" s="63"/>
      <c r="E6" s="5"/>
      <c r="F6" s="58"/>
      <c r="G6" s="5"/>
      <c r="H6" s="5"/>
      <c r="I6" s="61"/>
    </row>
    <row r="7" spans="1:9" ht="6" customHeight="1" x14ac:dyDescent="0.2">
      <c r="A7" s="4"/>
      <c r="B7" s="4"/>
      <c r="C7" s="59"/>
      <c r="D7" s="59"/>
      <c r="E7" s="4"/>
      <c r="F7" s="60"/>
      <c r="G7" s="4"/>
      <c r="H7" s="4"/>
      <c r="I7" s="61"/>
    </row>
    <row r="8" spans="1:9" ht="13.15" customHeight="1" x14ac:dyDescent="0.2">
      <c r="A8" s="64">
        <v>37795</v>
      </c>
      <c r="B8" s="65">
        <v>0.72916666666666663</v>
      </c>
      <c r="C8" s="106">
        <v>20</v>
      </c>
      <c r="D8" s="54">
        <v>10</v>
      </c>
      <c r="E8" s="66">
        <v>40</v>
      </c>
      <c r="F8" s="141" t="s">
        <v>60</v>
      </c>
      <c r="G8" s="4" t="s">
        <v>47</v>
      </c>
      <c r="H8" s="67" t="s">
        <v>131</v>
      </c>
    </row>
    <row r="9" spans="1:9" ht="13.15" customHeight="1" x14ac:dyDescent="0.2">
      <c r="A9" s="64">
        <v>37796</v>
      </c>
      <c r="B9" s="65">
        <v>12.5</v>
      </c>
      <c r="C9" s="106">
        <v>12</v>
      </c>
      <c r="D9" s="54">
        <v>9.5</v>
      </c>
      <c r="E9" s="66">
        <v>0.1</v>
      </c>
      <c r="F9" s="141" t="s">
        <v>61</v>
      </c>
      <c r="G9" s="4" t="s">
        <v>47</v>
      </c>
      <c r="H9" s="67" t="s">
        <v>132</v>
      </c>
    </row>
    <row r="10" spans="1:9" ht="13.15" customHeight="1" x14ac:dyDescent="0.2">
      <c r="A10" s="64">
        <f t="shared" ref="A10:A15" si="0">1+A9</f>
        <v>37797</v>
      </c>
      <c r="B10" s="65">
        <v>12.5</v>
      </c>
      <c r="C10" s="106">
        <v>13</v>
      </c>
      <c r="D10" s="54">
        <v>8</v>
      </c>
      <c r="E10" s="66">
        <v>0</v>
      </c>
      <c r="F10" s="141" t="s">
        <v>62</v>
      </c>
      <c r="G10" s="4" t="s">
        <v>47</v>
      </c>
      <c r="H10" s="67" t="s">
        <v>133</v>
      </c>
    </row>
    <row r="11" spans="1:9" ht="13.15" customHeight="1" x14ac:dyDescent="0.2">
      <c r="A11" s="64">
        <f t="shared" si="0"/>
        <v>37798</v>
      </c>
      <c r="B11" s="65">
        <v>12.5</v>
      </c>
      <c r="C11" s="106">
        <v>14</v>
      </c>
      <c r="D11" s="54">
        <v>9.5</v>
      </c>
      <c r="E11" s="66">
        <v>0.7</v>
      </c>
      <c r="F11" s="141" t="s">
        <v>63</v>
      </c>
      <c r="G11" s="4" t="s">
        <v>47</v>
      </c>
      <c r="H11" s="67"/>
    </row>
    <row r="12" spans="1:9" ht="13.15" customHeight="1" x14ac:dyDescent="0.2">
      <c r="A12" s="64">
        <f t="shared" si="0"/>
        <v>37799</v>
      </c>
      <c r="B12" s="65">
        <v>12.5</v>
      </c>
      <c r="C12" s="106">
        <v>8</v>
      </c>
      <c r="D12" s="54">
        <v>9.5</v>
      </c>
      <c r="E12" s="66">
        <v>0.5</v>
      </c>
      <c r="F12" s="141" t="s">
        <v>64</v>
      </c>
      <c r="G12" s="4" t="s">
        <v>47</v>
      </c>
      <c r="H12" s="67"/>
    </row>
    <row r="13" spans="1:9" ht="13.15" customHeight="1" x14ac:dyDescent="0.2">
      <c r="A13" s="64">
        <f t="shared" si="0"/>
        <v>37800</v>
      </c>
      <c r="B13" s="65">
        <v>12.5</v>
      </c>
      <c r="C13" s="106">
        <v>13</v>
      </c>
      <c r="D13" s="54">
        <v>10</v>
      </c>
      <c r="E13" s="66">
        <v>0.05</v>
      </c>
      <c r="F13" s="141" t="s">
        <v>65</v>
      </c>
      <c r="G13" s="4" t="s">
        <v>47</v>
      </c>
      <c r="H13" s="67"/>
    </row>
    <row r="14" spans="1:9" ht="13.15" customHeight="1" x14ac:dyDescent="0.2">
      <c r="A14" s="64">
        <f t="shared" si="0"/>
        <v>37801</v>
      </c>
      <c r="B14" s="65">
        <v>12.5</v>
      </c>
      <c r="C14" s="106">
        <v>15</v>
      </c>
      <c r="D14" s="54">
        <v>10.5</v>
      </c>
      <c r="E14" s="66">
        <v>0.05</v>
      </c>
      <c r="F14" s="141" t="s">
        <v>66</v>
      </c>
      <c r="G14" s="4" t="s">
        <v>47</v>
      </c>
      <c r="H14" s="67"/>
    </row>
    <row r="15" spans="1:9" ht="13.15" customHeight="1" x14ac:dyDescent="0.2">
      <c r="A15" s="64">
        <f t="shared" si="0"/>
        <v>37802</v>
      </c>
      <c r="B15" s="65">
        <v>12.5</v>
      </c>
      <c r="C15" s="106">
        <v>14</v>
      </c>
      <c r="D15" s="54">
        <v>11</v>
      </c>
      <c r="E15" s="66">
        <v>0.2</v>
      </c>
      <c r="F15" s="141" t="s">
        <v>67</v>
      </c>
      <c r="G15" s="4" t="s">
        <v>47</v>
      </c>
      <c r="H15" s="67"/>
    </row>
    <row r="16" spans="1:9" ht="13.15" customHeight="1" x14ac:dyDescent="0.2">
      <c r="A16" s="64">
        <f t="shared" ref="A16:A31" si="1">1+A15</f>
        <v>37803</v>
      </c>
      <c r="B16" s="65">
        <v>12.5</v>
      </c>
      <c r="C16" s="107">
        <v>14</v>
      </c>
      <c r="D16" s="54">
        <v>11</v>
      </c>
      <c r="E16" s="66">
        <v>0.05</v>
      </c>
      <c r="F16" s="142" t="s">
        <v>68</v>
      </c>
      <c r="G16" s="4" t="s">
        <v>47</v>
      </c>
      <c r="H16" s="67"/>
    </row>
    <row r="17" spans="1:9" ht="13.15" customHeight="1" x14ac:dyDescent="0.2">
      <c r="A17" s="64">
        <f t="shared" si="1"/>
        <v>37804</v>
      </c>
      <c r="B17" s="65">
        <v>12.5</v>
      </c>
      <c r="C17" s="106">
        <v>12</v>
      </c>
      <c r="D17" s="54">
        <v>11</v>
      </c>
      <c r="E17" s="66">
        <v>1</v>
      </c>
      <c r="F17" s="141" t="s">
        <v>69</v>
      </c>
      <c r="G17" s="4" t="s">
        <v>47</v>
      </c>
      <c r="H17" s="57"/>
    </row>
    <row r="18" spans="1:9" ht="13.15" customHeight="1" x14ac:dyDescent="0.2">
      <c r="A18" s="64">
        <f t="shared" si="1"/>
        <v>37805</v>
      </c>
      <c r="B18" s="65">
        <v>12.5</v>
      </c>
      <c r="C18" s="106">
        <v>18</v>
      </c>
      <c r="D18" s="54">
        <v>11.5</v>
      </c>
      <c r="E18" s="66">
        <v>0</v>
      </c>
      <c r="F18" s="141" t="s">
        <v>70</v>
      </c>
      <c r="G18" s="4" t="s">
        <v>47</v>
      </c>
      <c r="H18" s="57"/>
    </row>
    <row r="19" spans="1:9" ht="13.15" customHeight="1" x14ac:dyDescent="0.2">
      <c r="A19" s="64">
        <f t="shared" si="1"/>
        <v>37806</v>
      </c>
      <c r="B19" s="65">
        <v>12.5</v>
      </c>
      <c r="C19" s="106">
        <v>15</v>
      </c>
      <c r="D19" s="54">
        <v>12.5</v>
      </c>
      <c r="E19" s="66">
        <v>1</v>
      </c>
      <c r="F19" s="141" t="s">
        <v>71</v>
      </c>
      <c r="G19" s="4" t="s">
        <v>47</v>
      </c>
      <c r="H19" s="67"/>
    </row>
    <row r="20" spans="1:9" ht="13.15" customHeight="1" x14ac:dyDescent="0.2">
      <c r="A20" s="64">
        <f t="shared" si="1"/>
        <v>37807</v>
      </c>
      <c r="B20" s="65">
        <v>12.5</v>
      </c>
      <c r="C20" s="106">
        <v>22</v>
      </c>
      <c r="D20" s="54">
        <v>13.5</v>
      </c>
      <c r="E20" s="66">
        <v>0.25</v>
      </c>
      <c r="F20" s="141" t="s">
        <v>72</v>
      </c>
      <c r="G20" s="4" t="s">
        <v>47</v>
      </c>
      <c r="H20" s="67"/>
    </row>
    <row r="21" spans="1:9" ht="13.15" customHeight="1" x14ac:dyDescent="0.2">
      <c r="A21" s="64">
        <f t="shared" si="1"/>
        <v>37808</v>
      </c>
      <c r="B21" s="65">
        <v>12.5</v>
      </c>
      <c r="C21" s="106">
        <v>19</v>
      </c>
      <c r="D21" s="54">
        <v>14</v>
      </c>
      <c r="E21" s="66">
        <v>0.05</v>
      </c>
      <c r="F21" s="141" t="s">
        <v>73</v>
      </c>
      <c r="G21" s="4" t="s">
        <v>47</v>
      </c>
      <c r="H21" s="67"/>
    </row>
    <row r="22" spans="1:9" ht="13.15" customHeight="1" x14ac:dyDescent="0.2">
      <c r="A22" s="64">
        <f t="shared" si="1"/>
        <v>37809</v>
      </c>
      <c r="B22" s="65">
        <v>12.5</v>
      </c>
      <c r="C22" s="106">
        <v>20</v>
      </c>
      <c r="D22" s="54">
        <v>14.5</v>
      </c>
      <c r="E22" s="66">
        <v>0.4</v>
      </c>
      <c r="F22" s="141" t="s">
        <v>73</v>
      </c>
      <c r="G22" s="4" t="s">
        <v>47</v>
      </c>
      <c r="H22" s="67"/>
    </row>
    <row r="23" spans="1:9" ht="13.15" customHeight="1" x14ac:dyDescent="0.2">
      <c r="A23" s="64">
        <f t="shared" si="1"/>
        <v>37810</v>
      </c>
      <c r="B23" s="65">
        <v>12.5</v>
      </c>
      <c r="C23" s="106">
        <v>15</v>
      </c>
      <c r="D23" s="54">
        <v>13.5</v>
      </c>
      <c r="E23" s="68">
        <v>0.5</v>
      </c>
      <c r="F23" s="141" t="s">
        <v>74</v>
      </c>
      <c r="G23" s="4" t="s">
        <v>47</v>
      </c>
      <c r="H23" s="67"/>
      <c r="I23" s="62"/>
    </row>
    <row r="24" spans="1:9" ht="13.15" customHeight="1" x14ac:dyDescent="0.2">
      <c r="A24" s="64">
        <f t="shared" si="1"/>
        <v>37811</v>
      </c>
      <c r="B24" s="65">
        <v>12.5</v>
      </c>
      <c r="C24" s="106">
        <v>12</v>
      </c>
      <c r="D24" s="54">
        <v>12.5</v>
      </c>
      <c r="E24" s="66">
        <v>1</v>
      </c>
      <c r="F24" s="141" t="s">
        <v>75</v>
      </c>
      <c r="G24" s="4" t="s">
        <v>47</v>
      </c>
      <c r="H24" s="67" t="s">
        <v>50</v>
      </c>
    </row>
    <row r="25" spans="1:9" ht="13.15" customHeight="1" x14ac:dyDescent="0.2">
      <c r="A25" s="64">
        <f t="shared" si="1"/>
        <v>37812</v>
      </c>
      <c r="B25" s="65">
        <v>12.5</v>
      </c>
      <c r="C25" s="106">
        <v>8</v>
      </c>
      <c r="D25" s="54">
        <v>9.5</v>
      </c>
      <c r="E25" s="66">
        <v>1</v>
      </c>
      <c r="F25" s="141" t="s">
        <v>76</v>
      </c>
      <c r="G25" s="4" t="s">
        <v>47</v>
      </c>
      <c r="H25" s="67" t="s">
        <v>134</v>
      </c>
    </row>
    <row r="26" spans="1:9" ht="13.15" customHeight="1" x14ac:dyDescent="0.2">
      <c r="A26" s="64">
        <f t="shared" si="1"/>
        <v>37813</v>
      </c>
      <c r="B26" s="65">
        <v>12.5</v>
      </c>
      <c r="C26" s="106">
        <v>9</v>
      </c>
      <c r="D26" s="54">
        <v>10</v>
      </c>
      <c r="E26" s="66">
        <v>1</v>
      </c>
      <c r="F26" s="141" t="s">
        <v>77</v>
      </c>
      <c r="G26" s="4" t="s">
        <v>47</v>
      </c>
      <c r="H26" s="67"/>
    </row>
    <row r="27" spans="1:9" ht="13.15" customHeight="1" x14ac:dyDescent="0.2">
      <c r="A27" s="64">
        <f t="shared" si="1"/>
        <v>37814</v>
      </c>
      <c r="B27" s="65">
        <v>12.5</v>
      </c>
      <c r="C27" s="106">
        <v>7</v>
      </c>
      <c r="D27" s="54">
        <v>9</v>
      </c>
      <c r="E27" s="66">
        <v>1</v>
      </c>
      <c r="F27" s="141" t="s">
        <v>75</v>
      </c>
      <c r="G27" s="4" t="s">
        <v>47</v>
      </c>
      <c r="H27" s="67" t="s">
        <v>132</v>
      </c>
    </row>
    <row r="28" spans="1:9" ht="13.15" customHeight="1" x14ac:dyDescent="0.2">
      <c r="A28" s="64">
        <f t="shared" si="1"/>
        <v>37815</v>
      </c>
      <c r="B28" s="65">
        <v>12.5</v>
      </c>
      <c r="C28" s="106">
        <v>7</v>
      </c>
      <c r="D28" s="54">
        <v>8</v>
      </c>
      <c r="E28" s="66">
        <v>1</v>
      </c>
      <c r="F28" s="141" t="s">
        <v>78</v>
      </c>
      <c r="G28" s="4" t="s">
        <v>128</v>
      </c>
      <c r="H28" s="145" t="s">
        <v>135</v>
      </c>
    </row>
    <row r="29" spans="1:9" ht="13.15" customHeight="1" x14ac:dyDescent="0.2">
      <c r="A29" s="64">
        <f t="shared" si="1"/>
        <v>37816</v>
      </c>
      <c r="B29" s="65">
        <v>12.5</v>
      </c>
      <c r="C29" s="106">
        <v>7</v>
      </c>
      <c r="D29" s="54">
        <v>8</v>
      </c>
      <c r="E29" s="66">
        <v>1</v>
      </c>
      <c r="F29" s="141" t="s">
        <v>79</v>
      </c>
      <c r="G29" s="4" t="s">
        <v>129</v>
      </c>
      <c r="H29" s="67" t="s">
        <v>50</v>
      </c>
    </row>
    <row r="30" spans="1:9" ht="13.15" customHeight="1" x14ac:dyDescent="0.2">
      <c r="A30" s="64">
        <f t="shared" si="1"/>
        <v>37817</v>
      </c>
      <c r="B30" s="65">
        <v>12.5</v>
      </c>
      <c r="C30" s="106">
        <v>9</v>
      </c>
      <c r="D30" s="54">
        <v>8</v>
      </c>
      <c r="E30" s="66">
        <v>1</v>
      </c>
      <c r="F30" s="141" t="s">
        <v>80</v>
      </c>
      <c r="G30" s="4" t="s">
        <v>129</v>
      </c>
      <c r="H30" s="67" t="s">
        <v>50</v>
      </c>
    </row>
    <row r="31" spans="1:9" ht="13.15" customHeight="1" x14ac:dyDescent="0.2">
      <c r="A31" s="64">
        <f t="shared" si="1"/>
        <v>37818</v>
      </c>
      <c r="B31" s="65">
        <v>12.5</v>
      </c>
      <c r="C31" s="106">
        <v>10</v>
      </c>
      <c r="D31" s="54">
        <v>8.5</v>
      </c>
      <c r="E31" s="66">
        <v>1</v>
      </c>
      <c r="F31" s="141" t="s">
        <v>81</v>
      </c>
      <c r="G31" s="4" t="s">
        <v>129</v>
      </c>
      <c r="H31" s="67" t="s">
        <v>50</v>
      </c>
    </row>
    <row r="32" spans="1:9" ht="13.15" customHeight="1" x14ac:dyDescent="0.2">
      <c r="A32" s="64">
        <f t="shared" ref="A32:A37" si="2">1+A31</f>
        <v>37819</v>
      </c>
      <c r="B32" s="65">
        <v>12.5</v>
      </c>
      <c r="C32" s="106">
        <v>9</v>
      </c>
      <c r="D32" s="54">
        <v>9</v>
      </c>
      <c r="E32" s="66">
        <v>1</v>
      </c>
      <c r="F32" s="141" t="s">
        <v>82</v>
      </c>
      <c r="G32" s="4" t="s">
        <v>129</v>
      </c>
      <c r="H32" s="67" t="s">
        <v>50</v>
      </c>
    </row>
    <row r="33" spans="1:8" ht="13.15" customHeight="1" x14ac:dyDescent="0.2">
      <c r="A33" s="64">
        <f t="shared" si="2"/>
        <v>37820</v>
      </c>
      <c r="B33" s="65">
        <v>12.5</v>
      </c>
      <c r="C33" s="106">
        <v>10</v>
      </c>
      <c r="D33" s="54">
        <v>9</v>
      </c>
      <c r="E33" s="66">
        <v>0.7</v>
      </c>
      <c r="F33" s="141" t="s">
        <v>83</v>
      </c>
      <c r="G33" s="4" t="s">
        <v>129</v>
      </c>
      <c r="H33" s="67" t="s">
        <v>136</v>
      </c>
    </row>
    <row r="34" spans="1:8" x14ac:dyDescent="0.2">
      <c r="A34" s="64">
        <f t="shared" si="2"/>
        <v>37821</v>
      </c>
      <c r="B34" s="65">
        <v>12.5</v>
      </c>
      <c r="C34" s="108">
        <v>12</v>
      </c>
      <c r="D34" s="54">
        <v>9</v>
      </c>
      <c r="E34" s="66">
        <v>0.1</v>
      </c>
      <c r="F34" s="143" t="s">
        <v>84</v>
      </c>
      <c r="G34" s="4" t="s">
        <v>129</v>
      </c>
      <c r="H34" s="54" t="s">
        <v>133</v>
      </c>
    </row>
    <row r="35" spans="1:8" x14ac:dyDescent="0.2">
      <c r="A35" s="64">
        <f t="shared" si="2"/>
        <v>37822</v>
      </c>
      <c r="B35" s="65">
        <v>12.5</v>
      </c>
      <c r="C35" s="106">
        <v>5</v>
      </c>
      <c r="D35" s="54">
        <v>9</v>
      </c>
      <c r="E35" s="66">
        <v>1</v>
      </c>
      <c r="F35" s="141" t="s">
        <v>85</v>
      </c>
      <c r="G35" s="4" t="s">
        <v>129</v>
      </c>
      <c r="H35" s="67" t="s">
        <v>132</v>
      </c>
    </row>
    <row r="36" spans="1:8" x14ac:dyDescent="0.2">
      <c r="A36" s="64">
        <f t="shared" si="2"/>
        <v>37823</v>
      </c>
      <c r="B36" s="65">
        <v>12.5</v>
      </c>
      <c r="C36" s="106">
        <v>6</v>
      </c>
      <c r="D36" s="54">
        <v>8</v>
      </c>
      <c r="E36" s="66">
        <v>0.4</v>
      </c>
      <c r="F36" s="141" t="s">
        <v>86</v>
      </c>
      <c r="G36" s="4" t="s">
        <v>129</v>
      </c>
      <c r="H36" s="67" t="s">
        <v>133</v>
      </c>
    </row>
    <row r="37" spans="1:8" x14ac:dyDescent="0.2">
      <c r="A37" s="64">
        <f t="shared" si="2"/>
        <v>37824</v>
      </c>
      <c r="B37" s="65">
        <v>12.5</v>
      </c>
      <c r="C37" s="106">
        <v>8</v>
      </c>
      <c r="D37" s="106">
        <v>6</v>
      </c>
      <c r="E37" s="66">
        <v>0.75</v>
      </c>
      <c r="F37" s="144" t="s">
        <v>87</v>
      </c>
      <c r="G37" s="4" t="s">
        <v>130</v>
      </c>
      <c r="H37" s="67" t="s">
        <v>137</v>
      </c>
    </row>
    <row r="38" spans="1:8" x14ac:dyDescent="0.2">
      <c r="A38" s="64">
        <f>1+A37</f>
        <v>37825</v>
      </c>
      <c r="B38" s="65">
        <v>12.5</v>
      </c>
      <c r="C38" s="106">
        <v>10</v>
      </c>
      <c r="D38" s="106">
        <v>9</v>
      </c>
      <c r="E38" s="66">
        <v>0.8</v>
      </c>
      <c r="F38" s="144" t="s">
        <v>64</v>
      </c>
      <c r="G38" s="4" t="s">
        <v>47</v>
      </c>
      <c r="H38" s="67" t="s">
        <v>137</v>
      </c>
    </row>
    <row r="39" spans="1:8" x14ac:dyDescent="0.2">
      <c r="A39" s="64">
        <f t="shared" ref="A39:A84" si="3">1+A38</f>
        <v>37826</v>
      </c>
      <c r="B39" s="65">
        <v>12.5</v>
      </c>
      <c r="C39" s="106">
        <v>9</v>
      </c>
      <c r="D39" s="106">
        <v>8</v>
      </c>
      <c r="E39" s="66">
        <v>0</v>
      </c>
      <c r="F39" s="144" t="s">
        <v>88</v>
      </c>
      <c r="G39" s="4" t="s">
        <v>47</v>
      </c>
      <c r="H39" s="57" t="s">
        <v>138</v>
      </c>
    </row>
    <row r="40" spans="1:8" x14ac:dyDescent="0.2">
      <c r="A40" s="64">
        <f t="shared" si="3"/>
        <v>37827</v>
      </c>
      <c r="B40" s="65">
        <v>12.5</v>
      </c>
      <c r="C40" s="106">
        <v>8</v>
      </c>
      <c r="D40" s="106">
        <v>8</v>
      </c>
      <c r="E40" s="66">
        <v>1</v>
      </c>
      <c r="F40" s="144" t="s">
        <v>89</v>
      </c>
      <c r="G40" s="4" t="s">
        <v>47</v>
      </c>
      <c r="H40" s="57" t="s">
        <v>132</v>
      </c>
    </row>
    <row r="41" spans="1:8" x14ac:dyDescent="0.2">
      <c r="A41" s="64">
        <f t="shared" si="3"/>
        <v>37828</v>
      </c>
      <c r="B41" s="65">
        <v>12.5</v>
      </c>
      <c r="C41" s="106">
        <v>8</v>
      </c>
      <c r="D41" s="106">
        <v>7</v>
      </c>
      <c r="E41" s="66">
        <v>1</v>
      </c>
      <c r="F41" s="144" t="s">
        <v>90</v>
      </c>
      <c r="G41" s="4" t="s">
        <v>46</v>
      </c>
      <c r="H41" s="57" t="s">
        <v>139</v>
      </c>
    </row>
    <row r="42" spans="1:8" x14ac:dyDescent="0.2">
      <c r="A42" s="64">
        <f t="shared" si="3"/>
        <v>37829</v>
      </c>
      <c r="B42" s="65">
        <v>12.5</v>
      </c>
      <c r="C42" s="106">
        <v>6</v>
      </c>
      <c r="D42" s="106">
        <v>7.5</v>
      </c>
      <c r="E42" s="66">
        <v>0.25</v>
      </c>
      <c r="F42" s="144" t="s">
        <v>91</v>
      </c>
      <c r="G42" s="4" t="s">
        <v>46</v>
      </c>
      <c r="H42" s="57" t="s">
        <v>140</v>
      </c>
    </row>
    <row r="43" spans="1:8" x14ac:dyDescent="0.2">
      <c r="A43" s="64">
        <f t="shared" si="3"/>
        <v>37830</v>
      </c>
      <c r="B43" s="65">
        <v>12.782638888888888</v>
      </c>
      <c r="C43" s="106">
        <v>11</v>
      </c>
      <c r="D43" s="106">
        <v>9</v>
      </c>
      <c r="E43" s="66">
        <v>0.05</v>
      </c>
      <c r="F43" s="144" t="s">
        <v>92</v>
      </c>
      <c r="G43" s="4" t="s">
        <v>46</v>
      </c>
      <c r="H43" s="57"/>
    </row>
    <row r="44" spans="1:8" x14ac:dyDescent="0.2">
      <c r="A44" s="64">
        <f t="shared" si="3"/>
        <v>37831</v>
      </c>
      <c r="B44" s="65">
        <v>12.5</v>
      </c>
      <c r="C44" s="106">
        <v>6</v>
      </c>
      <c r="D44" s="106">
        <v>9</v>
      </c>
      <c r="E44" s="66">
        <v>0.95</v>
      </c>
      <c r="F44" s="144" t="s">
        <v>93</v>
      </c>
      <c r="G44" s="4" t="s">
        <v>47</v>
      </c>
      <c r="H44" s="7" t="s">
        <v>140</v>
      </c>
    </row>
    <row r="45" spans="1:8" x14ac:dyDescent="0.2">
      <c r="A45" s="64">
        <f t="shared" si="3"/>
        <v>37832</v>
      </c>
      <c r="B45" s="65">
        <v>12.502777777777778</v>
      </c>
      <c r="C45" s="106">
        <v>4</v>
      </c>
      <c r="D45" s="106">
        <v>7.5</v>
      </c>
      <c r="E45" s="66">
        <v>1</v>
      </c>
      <c r="F45" s="144" t="s">
        <v>94</v>
      </c>
      <c r="G45" s="4" t="s">
        <v>47</v>
      </c>
      <c r="H45" s="7" t="s">
        <v>51</v>
      </c>
    </row>
    <row r="46" spans="1:8" x14ac:dyDescent="0.2">
      <c r="A46" s="64">
        <f t="shared" si="3"/>
        <v>37833</v>
      </c>
      <c r="B46" s="65">
        <v>12.502083333333333</v>
      </c>
      <c r="C46" s="106">
        <v>8</v>
      </c>
      <c r="D46" s="106">
        <v>8</v>
      </c>
      <c r="E46" s="66">
        <v>0.95</v>
      </c>
      <c r="F46" s="144" t="s">
        <v>95</v>
      </c>
      <c r="G46" s="4" t="s">
        <v>47</v>
      </c>
      <c r="H46" s="7" t="s">
        <v>51</v>
      </c>
    </row>
    <row r="47" spans="1:8" x14ac:dyDescent="0.2">
      <c r="A47" s="64">
        <f>1+A46</f>
        <v>37834</v>
      </c>
      <c r="B47" s="65">
        <v>12.520833333333334</v>
      </c>
      <c r="C47" s="106">
        <v>6</v>
      </c>
      <c r="D47" s="106">
        <v>7.5</v>
      </c>
      <c r="E47" s="66">
        <v>1</v>
      </c>
      <c r="F47" s="144" t="s">
        <v>93</v>
      </c>
      <c r="G47" s="4" t="s">
        <v>47</v>
      </c>
      <c r="H47" s="7" t="s">
        <v>141</v>
      </c>
    </row>
    <row r="48" spans="1:8" x14ac:dyDescent="0.2">
      <c r="A48" s="64">
        <f t="shared" si="3"/>
        <v>37835</v>
      </c>
      <c r="B48" s="65">
        <v>12.5</v>
      </c>
      <c r="C48" s="106">
        <v>6</v>
      </c>
      <c r="D48" s="106">
        <v>7</v>
      </c>
      <c r="E48" s="66">
        <v>0.9</v>
      </c>
      <c r="F48" s="144" t="s">
        <v>96</v>
      </c>
      <c r="G48" s="4" t="s">
        <v>47</v>
      </c>
      <c r="H48" s="7" t="s">
        <v>51</v>
      </c>
    </row>
    <row r="49" spans="1:8" x14ac:dyDescent="0.2">
      <c r="A49" s="64">
        <f t="shared" si="3"/>
        <v>37836</v>
      </c>
      <c r="B49" s="65">
        <v>12.5</v>
      </c>
      <c r="C49" s="106">
        <v>7</v>
      </c>
      <c r="D49" s="106">
        <v>8</v>
      </c>
      <c r="E49" s="66">
        <v>1</v>
      </c>
      <c r="F49" s="144" t="s">
        <v>97</v>
      </c>
      <c r="G49" s="4" t="s">
        <v>47</v>
      </c>
      <c r="H49" s="7"/>
    </row>
    <row r="50" spans="1:8" x14ac:dyDescent="0.2">
      <c r="A50" s="64">
        <f t="shared" si="3"/>
        <v>37837</v>
      </c>
      <c r="B50" s="65">
        <v>12.5</v>
      </c>
      <c r="C50" s="106">
        <v>6</v>
      </c>
      <c r="D50" s="106">
        <v>7.5</v>
      </c>
      <c r="E50" s="66">
        <v>0.8</v>
      </c>
      <c r="F50" s="144" t="s">
        <v>98</v>
      </c>
      <c r="G50" s="4" t="s">
        <v>47</v>
      </c>
      <c r="H50" s="7"/>
    </row>
    <row r="51" spans="1:8" x14ac:dyDescent="0.2">
      <c r="A51" s="64">
        <f t="shared" si="3"/>
        <v>37838</v>
      </c>
      <c r="B51" s="65">
        <v>12.5</v>
      </c>
      <c r="C51" s="106">
        <v>9</v>
      </c>
      <c r="D51" s="106">
        <v>8</v>
      </c>
      <c r="E51" s="66">
        <v>0.6</v>
      </c>
      <c r="F51" s="144" t="s">
        <v>99</v>
      </c>
      <c r="G51" s="4" t="s">
        <v>47</v>
      </c>
      <c r="H51" s="7" t="s">
        <v>140</v>
      </c>
    </row>
    <row r="52" spans="1:8" x14ac:dyDescent="0.2">
      <c r="A52" s="64">
        <f t="shared" si="3"/>
        <v>37839</v>
      </c>
      <c r="B52" s="65">
        <v>12.5</v>
      </c>
      <c r="C52" s="106">
        <v>9</v>
      </c>
      <c r="D52" s="106">
        <v>9</v>
      </c>
      <c r="E52" s="66">
        <v>0.75</v>
      </c>
      <c r="F52" s="144" t="s">
        <v>100</v>
      </c>
      <c r="G52" s="4" t="s">
        <v>47</v>
      </c>
      <c r="H52" s="7"/>
    </row>
    <row r="53" spans="1:8" x14ac:dyDescent="0.2">
      <c r="A53" s="64">
        <f t="shared" si="3"/>
        <v>37840</v>
      </c>
      <c r="B53" s="65">
        <v>12.5</v>
      </c>
      <c r="C53" s="106">
        <v>9</v>
      </c>
      <c r="D53" s="106">
        <v>9</v>
      </c>
      <c r="E53" s="66">
        <v>0.1</v>
      </c>
      <c r="F53" s="144" t="s">
        <v>101</v>
      </c>
      <c r="G53" s="4" t="s">
        <v>47</v>
      </c>
      <c r="H53" s="7" t="s">
        <v>142</v>
      </c>
    </row>
    <row r="54" spans="1:8" x14ac:dyDescent="0.2">
      <c r="A54" s="64">
        <f t="shared" si="3"/>
        <v>37841</v>
      </c>
      <c r="B54" s="65">
        <v>12.5</v>
      </c>
      <c r="C54" s="106">
        <v>14</v>
      </c>
      <c r="D54" s="106">
        <v>11</v>
      </c>
      <c r="E54" s="66">
        <v>0.05</v>
      </c>
      <c r="F54" s="144" t="s">
        <v>102</v>
      </c>
      <c r="G54" s="4" t="s">
        <v>47</v>
      </c>
      <c r="H54" s="7" t="s">
        <v>140</v>
      </c>
    </row>
    <row r="55" spans="1:8" x14ac:dyDescent="0.2">
      <c r="A55" s="64">
        <f t="shared" si="3"/>
        <v>37842</v>
      </c>
      <c r="B55" s="65">
        <v>12.5</v>
      </c>
      <c r="C55" s="106">
        <v>15</v>
      </c>
      <c r="D55" s="106">
        <v>10</v>
      </c>
      <c r="E55" s="66">
        <v>0.3</v>
      </c>
      <c r="F55" s="144" t="s">
        <v>102</v>
      </c>
      <c r="G55" s="4" t="s">
        <v>47</v>
      </c>
      <c r="H55" s="7" t="s">
        <v>51</v>
      </c>
    </row>
    <row r="56" spans="1:8" x14ac:dyDescent="0.2">
      <c r="A56" s="64">
        <f t="shared" si="3"/>
        <v>37843</v>
      </c>
      <c r="B56" s="65">
        <v>12.5</v>
      </c>
      <c r="C56" s="106">
        <v>12</v>
      </c>
      <c r="D56" s="106">
        <v>9</v>
      </c>
      <c r="E56" s="66">
        <v>0.3</v>
      </c>
      <c r="F56" s="144" t="s">
        <v>103</v>
      </c>
      <c r="G56" s="4" t="s">
        <v>47</v>
      </c>
      <c r="H56" s="7" t="s">
        <v>51</v>
      </c>
    </row>
    <row r="57" spans="1:8" x14ac:dyDescent="0.2">
      <c r="A57" s="64">
        <f t="shared" si="3"/>
        <v>37844</v>
      </c>
      <c r="B57" s="65">
        <v>12.5</v>
      </c>
      <c r="C57" s="106">
        <v>10</v>
      </c>
      <c r="D57" s="106">
        <v>10.5</v>
      </c>
      <c r="E57" s="66">
        <v>1</v>
      </c>
      <c r="F57" s="144" t="s">
        <v>104</v>
      </c>
      <c r="G57" s="4" t="s">
        <v>47</v>
      </c>
      <c r="H57" s="7"/>
    </row>
    <row r="58" spans="1:8" x14ac:dyDescent="0.2">
      <c r="A58" s="64">
        <f t="shared" si="3"/>
        <v>37845</v>
      </c>
      <c r="B58" s="65">
        <v>12.5</v>
      </c>
      <c r="C58" s="106">
        <v>9</v>
      </c>
      <c r="D58" s="106">
        <v>10.5</v>
      </c>
      <c r="E58" s="66">
        <v>0.95</v>
      </c>
      <c r="F58" s="144" t="s">
        <v>105</v>
      </c>
      <c r="G58" s="4" t="s">
        <v>47</v>
      </c>
      <c r="H58" s="7" t="s">
        <v>143</v>
      </c>
    </row>
    <row r="59" spans="1:8" x14ac:dyDescent="0.2">
      <c r="A59" s="64">
        <f t="shared" si="3"/>
        <v>37846</v>
      </c>
      <c r="B59" s="65">
        <v>12.5</v>
      </c>
      <c r="C59" s="106">
        <v>12</v>
      </c>
      <c r="D59" s="106">
        <v>10</v>
      </c>
      <c r="E59" s="66">
        <v>0.2</v>
      </c>
      <c r="F59" s="144" t="s">
        <v>106</v>
      </c>
      <c r="G59" s="4" t="s">
        <v>47</v>
      </c>
      <c r="H59" s="7" t="s">
        <v>144</v>
      </c>
    </row>
    <row r="60" spans="1:8" x14ac:dyDescent="0.2">
      <c r="A60" s="64">
        <f t="shared" si="3"/>
        <v>37847</v>
      </c>
      <c r="B60" s="65">
        <v>12.5</v>
      </c>
      <c r="C60" s="106">
        <v>13</v>
      </c>
      <c r="D60" s="106">
        <v>10</v>
      </c>
      <c r="E60" s="66">
        <v>0.4</v>
      </c>
      <c r="F60" s="144" t="s">
        <v>107</v>
      </c>
      <c r="G60" s="4" t="s">
        <v>47</v>
      </c>
      <c r="H60" s="7"/>
    </row>
    <row r="61" spans="1:8" x14ac:dyDescent="0.2">
      <c r="A61" s="64">
        <f t="shared" si="3"/>
        <v>37848</v>
      </c>
      <c r="B61" s="65">
        <v>12.5</v>
      </c>
      <c r="C61" s="106">
        <v>13</v>
      </c>
      <c r="D61" s="106">
        <v>11</v>
      </c>
      <c r="E61" s="66">
        <v>0.9</v>
      </c>
      <c r="F61" s="144" t="s">
        <v>108</v>
      </c>
      <c r="G61" s="4" t="s">
        <v>47</v>
      </c>
      <c r="H61" s="7"/>
    </row>
    <row r="62" spans="1:8" x14ac:dyDescent="0.2">
      <c r="A62" s="64">
        <f t="shared" si="3"/>
        <v>37849</v>
      </c>
      <c r="B62" s="65">
        <v>12.5</v>
      </c>
      <c r="C62" s="106">
        <v>11.5</v>
      </c>
      <c r="D62" s="106">
        <v>11</v>
      </c>
      <c r="E62" s="66">
        <v>0.92</v>
      </c>
      <c r="F62" s="144" t="s">
        <v>109</v>
      </c>
      <c r="G62" s="4" t="s">
        <v>47</v>
      </c>
      <c r="H62" s="7" t="s">
        <v>145</v>
      </c>
    </row>
    <row r="63" spans="1:8" x14ac:dyDescent="0.2">
      <c r="A63" s="64">
        <f t="shared" si="3"/>
        <v>37850</v>
      </c>
      <c r="B63" s="65">
        <v>12.5</v>
      </c>
      <c r="C63" s="106">
        <v>10</v>
      </c>
      <c r="D63" s="106">
        <v>11</v>
      </c>
      <c r="E63" s="66">
        <v>0.88</v>
      </c>
      <c r="F63" s="144" t="s">
        <v>110</v>
      </c>
      <c r="G63" s="4" t="s">
        <v>47</v>
      </c>
      <c r="H63" s="7"/>
    </row>
    <row r="64" spans="1:8" x14ac:dyDescent="0.2">
      <c r="A64" s="64">
        <f t="shared" si="3"/>
        <v>37851</v>
      </c>
      <c r="B64" s="65">
        <v>12.5</v>
      </c>
      <c r="C64" s="106">
        <v>13</v>
      </c>
      <c r="D64" s="106">
        <v>11.5</v>
      </c>
      <c r="E64" s="66">
        <v>0.4</v>
      </c>
      <c r="F64" s="144" t="s">
        <v>111</v>
      </c>
      <c r="G64" s="4" t="s">
        <v>47</v>
      </c>
      <c r="H64" s="7"/>
    </row>
    <row r="65" spans="1:8" x14ac:dyDescent="0.2">
      <c r="A65" s="64">
        <f t="shared" si="3"/>
        <v>37852</v>
      </c>
      <c r="B65" s="65">
        <v>12.5</v>
      </c>
      <c r="C65" s="106">
        <v>14</v>
      </c>
      <c r="D65" s="106">
        <v>11</v>
      </c>
      <c r="E65" s="66">
        <v>0.1</v>
      </c>
      <c r="F65" s="144" t="s">
        <v>112</v>
      </c>
      <c r="G65" s="4" t="s">
        <v>47</v>
      </c>
      <c r="H65" s="7"/>
    </row>
    <row r="66" spans="1:8" x14ac:dyDescent="0.2">
      <c r="A66" s="64">
        <f t="shared" si="3"/>
        <v>37853</v>
      </c>
      <c r="B66" s="65">
        <v>12.5</v>
      </c>
      <c r="C66" s="106">
        <v>12</v>
      </c>
      <c r="D66" s="106">
        <v>10.5</v>
      </c>
      <c r="E66" s="66">
        <v>0.05</v>
      </c>
      <c r="F66" s="144" t="s">
        <v>113</v>
      </c>
      <c r="G66" s="4" t="s">
        <v>47</v>
      </c>
      <c r="H66" s="7"/>
    </row>
    <row r="67" spans="1:8" x14ac:dyDescent="0.2">
      <c r="A67" s="64">
        <f t="shared" si="3"/>
        <v>37854</v>
      </c>
      <c r="B67" s="65">
        <v>12.5</v>
      </c>
      <c r="C67" s="106">
        <v>12</v>
      </c>
      <c r="D67" s="106">
        <v>10</v>
      </c>
      <c r="E67" s="66">
        <v>0</v>
      </c>
      <c r="F67" s="144" t="s">
        <v>114</v>
      </c>
      <c r="G67" s="4" t="s">
        <v>47</v>
      </c>
      <c r="H67" s="7" t="s">
        <v>146</v>
      </c>
    </row>
    <row r="68" spans="1:8" x14ac:dyDescent="0.2">
      <c r="A68" s="64">
        <f t="shared" si="3"/>
        <v>37855</v>
      </c>
      <c r="B68" s="65">
        <v>12.5</v>
      </c>
      <c r="C68" s="106">
        <v>12</v>
      </c>
      <c r="D68" s="106">
        <v>10</v>
      </c>
      <c r="E68" s="66">
        <v>0.05</v>
      </c>
      <c r="F68" s="144" t="s">
        <v>115</v>
      </c>
      <c r="G68" s="4" t="s">
        <v>47</v>
      </c>
      <c r="H68" s="7" t="s">
        <v>147</v>
      </c>
    </row>
    <row r="69" spans="1:8" x14ac:dyDescent="0.2">
      <c r="A69" s="64">
        <f t="shared" si="3"/>
        <v>37856</v>
      </c>
      <c r="B69" s="65">
        <v>12.5</v>
      </c>
      <c r="C69" s="106">
        <v>11</v>
      </c>
      <c r="D69" s="106">
        <v>10.5</v>
      </c>
      <c r="E69" s="66">
        <v>0</v>
      </c>
      <c r="F69" s="144" t="s">
        <v>116</v>
      </c>
      <c r="G69" s="4" t="s">
        <v>47</v>
      </c>
      <c r="H69" s="7" t="s">
        <v>147</v>
      </c>
    </row>
    <row r="70" spans="1:8" x14ac:dyDescent="0.2">
      <c r="A70" s="64">
        <f t="shared" si="3"/>
        <v>37857</v>
      </c>
      <c r="B70" s="65">
        <v>12.5</v>
      </c>
      <c r="C70" s="106">
        <v>14</v>
      </c>
      <c r="D70" s="106">
        <v>10</v>
      </c>
      <c r="E70" s="66">
        <v>0</v>
      </c>
      <c r="F70" s="144" t="s">
        <v>117</v>
      </c>
      <c r="G70" s="4" t="s">
        <v>47</v>
      </c>
      <c r="H70" s="7"/>
    </row>
    <row r="71" spans="1:8" x14ac:dyDescent="0.2">
      <c r="A71" s="64">
        <f t="shared" si="3"/>
        <v>37858</v>
      </c>
      <c r="B71" s="65">
        <v>12.5</v>
      </c>
      <c r="C71" s="106">
        <v>6</v>
      </c>
      <c r="D71" s="106">
        <v>8.5</v>
      </c>
      <c r="E71" s="66">
        <v>0.5</v>
      </c>
      <c r="F71" s="144" t="s">
        <v>118</v>
      </c>
      <c r="G71" s="4" t="s">
        <v>47</v>
      </c>
      <c r="H71" s="7"/>
    </row>
    <row r="72" spans="1:8" x14ac:dyDescent="0.2">
      <c r="A72" s="64">
        <f t="shared" si="3"/>
        <v>37859</v>
      </c>
      <c r="B72" s="65">
        <v>12.5</v>
      </c>
      <c r="C72" s="106">
        <v>4</v>
      </c>
      <c r="D72" s="106">
        <v>8</v>
      </c>
      <c r="E72" s="66">
        <v>0.4</v>
      </c>
      <c r="F72" s="144" t="s">
        <v>117</v>
      </c>
      <c r="G72" s="4" t="s">
        <v>47</v>
      </c>
      <c r="H72" s="7"/>
    </row>
    <row r="73" spans="1:8" x14ac:dyDescent="0.2">
      <c r="A73" s="64">
        <f t="shared" si="3"/>
        <v>37860</v>
      </c>
      <c r="B73" s="65">
        <v>12.5</v>
      </c>
      <c r="C73" s="106">
        <v>4</v>
      </c>
      <c r="D73" s="106">
        <v>7</v>
      </c>
      <c r="E73" s="66">
        <v>0.25</v>
      </c>
      <c r="F73" s="144" t="s">
        <v>120</v>
      </c>
      <c r="G73" s="4" t="s">
        <v>47</v>
      </c>
      <c r="H73" s="7"/>
    </row>
    <row r="74" spans="1:8" x14ac:dyDescent="0.2">
      <c r="A74" s="64">
        <f t="shared" si="3"/>
        <v>37861</v>
      </c>
      <c r="B74" s="65">
        <v>12.5</v>
      </c>
      <c r="C74" s="106">
        <v>3</v>
      </c>
      <c r="D74" s="106">
        <v>6</v>
      </c>
      <c r="E74" s="66">
        <v>0.05</v>
      </c>
      <c r="F74" s="144" t="s">
        <v>119</v>
      </c>
      <c r="G74" s="4" t="s">
        <v>47</v>
      </c>
      <c r="H74" s="7"/>
    </row>
    <row r="75" spans="1:8" x14ac:dyDescent="0.2">
      <c r="A75" s="64">
        <f t="shared" si="3"/>
        <v>37862</v>
      </c>
      <c r="B75" s="65">
        <v>12.5</v>
      </c>
      <c r="C75" s="106">
        <v>5</v>
      </c>
      <c r="D75" s="106">
        <v>6</v>
      </c>
      <c r="E75" s="66">
        <v>0.05</v>
      </c>
      <c r="F75" s="144" t="s">
        <v>121</v>
      </c>
      <c r="G75" s="4" t="s">
        <v>47</v>
      </c>
      <c r="H75" s="69"/>
    </row>
    <row r="76" spans="1:8" x14ac:dyDescent="0.2">
      <c r="A76" s="64">
        <f t="shared" si="3"/>
        <v>37863</v>
      </c>
      <c r="B76" s="65">
        <v>12.5</v>
      </c>
      <c r="C76" s="106">
        <v>7</v>
      </c>
      <c r="D76" s="106">
        <v>6</v>
      </c>
      <c r="E76" s="66">
        <v>0.45</v>
      </c>
      <c r="F76" s="144" t="s">
        <v>122</v>
      </c>
      <c r="G76" s="4" t="s">
        <v>47</v>
      </c>
      <c r="H76" s="69"/>
    </row>
    <row r="77" spans="1:8" x14ac:dyDescent="0.2">
      <c r="A77" s="64">
        <f t="shared" si="3"/>
        <v>37864</v>
      </c>
      <c r="B77" s="65">
        <v>12.5</v>
      </c>
      <c r="C77" s="106">
        <v>10</v>
      </c>
      <c r="D77" s="106">
        <v>7</v>
      </c>
      <c r="E77" s="66">
        <v>0.95</v>
      </c>
      <c r="F77" s="144" t="s">
        <v>123</v>
      </c>
      <c r="G77" s="4" t="s">
        <v>47</v>
      </c>
      <c r="H77" s="69"/>
    </row>
    <row r="78" spans="1:8" x14ac:dyDescent="0.2">
      <c r="A78" s="64">
        <f t="shared" si="3"/>
        <v>37865</v>
      </c>
      <c r="B78" s="65">
        <v>12.5</v>
      </c>
      <c r="C78" s="106">
        <v>11</v>
      </c>
      <c r="D78" s="106">
        <v>8</v>
      </c>
      <c r="E78" s="66">
        <v>0.5</v>
      </c>
      <c r="F78" s="144" t="s">
        <v>124</v>
      </c>
      <c r="G78" s="4" t="s">
        <v>47</v>
      </c>
      <c r="H78" s="69"/>
    </row>
    <row r="79" spans="1:8" x14ac:dyDescent="0.2">
      <c r="A79" s="64">
        <f t="shared" si="3"/>
        <v>37866</v>
      </c>
      <c r="B79" s="65">
        <v>12.5</v>
      </c>
      <c r="C79" s="106">
        <v>10</v>
      </c>
      <c r="D79" s="106">
        <v>8</v>
      </c>
      <c r="E79" s="66">
        <v>0.03</v>
      </c>
      <c r="F79" s="144" t="s">
        <v>125</v>
      </c>
      <c r="G79" s="4" t="s">
        <v>47</v>
      </c>
      <c r="H79" s="69"/>
    </row>
    <row r="80" spans="1:8" x14ac:dyDescent="0.2">
      <c r="A80" s="64">
        <f t="shared" si="3"/>
        <v>37867</v>
      </c>
      <c r="B80" s="65">
        <v>12.5</v>
      </c>
      <c r="C80" s="106">
        <v>12</v>
      </c>
      <c r="D80" s="106">
        <v>9</v>
      </c>
      <c r="E80" s="66">
        <v>0.7</v>
      </c>
      <c r="F80" s="144" t="s">
        <v>125</v>
      </c>
      <c r="G80" s="4" t="s">
        <v>47</v>
      </c>
      <c r="H80" s="69"/>
    </row>
    <row r="81" spans="1:8" x14ac:dyDescent="0.2">
      <c r="A81" s="64">
        <f t="shared" si="3"/>
        <v>37868</v>
      </c>
      <c r="B81" s="65">
        <v>12.5</v>
      </c>
      <c r="C81" s="106">
        <v>8</v>
      </c>
      <c r="D81" s="106">
        <v>8.5</v>
      </c>
      <c r="E81" s="66">
        <v>0.9</v>
      </c>
      <c r="F81" s="144" t="s">
        <v>126</v>
      </c>
      <c r="G81" s="4" t="s">
        <v>47</v>
      </c>
      <c r="H81" s="69"/>
    </row>
    <row r="82" spans="1:8" x14ac:dyDescent="0.2">
      <c r="A82" s="64">
        <f t="shared" si="3"/>
        <v>37869</v>
      </c>
      <c r="B82" s="65">
        <v>12.5</v>
      </c>
      <c r="C82" s="106">
        <v>5</v>
      </c>
      <c r="D82" s="106">
        <v>8</v>
      </c>
      <c r="E82" s="66">
        <v>0.05</v>
      </c>
      <c r="F82" s="144" t="s">
        <v>126</v>
      </c>
      <c r="G82" s="4" t="s">
        <v>47</v>
      </c>
      <c r="H82" s="69"/>
    </row>
    <row r="83" spans="1:8" x14ac:dyDescent="0.2">
      <c r="A83" s="64">
        <f t="shared" si="3"/>
        <v>37870</v>
      </c>
      <c r="B83" s="65">
        <v>12.5</v>
      </c>
      <c r="C83" s="106">
        <v>10</v>
      </c>
      <c r="D83" s="106">
        <v>8</v>
      </c>
      <c r="E83" s="66">
        <v>0</v>
      </c>
      <c r="F83" s="144" t="s">
        <v>127</v>
      </c>
      <c r="G83" s="4" t="s">
        <v>47</v>
      </c>
      <c r="H83" s="69"/>
    </row>
    <row r="84" spans="1:8" x14ac:dyDescent="0.2">
      <c r="A84" s="64">
        <f t="shared" si="3"/>
        <v>37871</v>
      </c>
      <c r="B84" s="65">
        <v>12.5</v>
      </c>
      <c r="C84" s="106">
        <v>9</v>
      </c>
      <c r="D84" s="106">
        <v>8</v>
      </c>
      <c r="E84" s="66">
        <v>1</v>
      </c>
      <c r="F84" s="144" t="s">
        <v>127</v>
      </c>
      <c r="G84" s="4" t="s">
        <v>47</v>
      </c>
      <c r="H84" s="69"/>
    </row>
    <row r="85" spans="1:8" ht="6" customHeight="1" x14ac:dyDescent="0.2">
      <c r="A85" s="69"/>
      <c r="B85" s="69"/>
      <c r="C85" s="69"/>
      <c r="D85" s="70"/>
      <c r="E85" s="69"/>
      <c r="G85" s="62"/>
      <c r="H85" s="69"/>
    </row>
    <row r="86" spans="1:8" x14ac:dyDescent="0.2">
      <c r="A86" s="69"/>
      <c r="B86" s="69"/>
      <c r="C86" s="69"/>
      <c r="D86" s="70"/>
      <c r="E86" s="69"/>
      <c r="F86" s="71"/>
      <c r="G86" s="62"/>
      <c r="H86" s="69"/>
    </row>
    <row r="87" spans="1:8" x14ac:dyDescent="0.2">
      <c r="A87" s="69"/>
      <c r="B87" s="69"/>
      <c r="C87" s="69"/>
      <c r="D87" s="70"/>
      <c r="E87" s="69"/>
      <c r="F87" s="71"/>
      <c r="G87" s="62"/>
      <c r="H87" s="69"/>
    </row>
    <row r="88" spans="1:8" x14ac:dyDescent="0.2">
      <c r="A88" s="69"/>
      <c r="B88" s="69"/>
      <c r="C88" s="69"/>
      <c r="D88" s="70"/>
      <c r="E88" s="69"/>
      <c r="F88" s="71"/>
      <c r="G88" s="62"/>
      <c r="H88" s="69"/>
    </row>
    <row r="89" spans="1:8" x14ac:dyDescent="0.2">
      <c r="A89" s="69"/>
      <c r="B89" s="69"/>
      <c r="C89" s="69"/>
      <c r="D89" s="70"/>
      <c r="E89" s="69"/>
      <c r="F89" s="71"/>
      <c r="G89" s="62"/>
      <c r="H89" s="69"/>
    </row>
    <row r="90" spans="1:8" x14ac:dyDescent="0.2">
      <c r="A90" s="69"/>
      <c r="B90" s="69"/>
      <c r="C90" s="69"/>
      <c r="D90" s="70"/>
      <c r="E90" s="69"/>
      <c r="F90" s="71"/>
      <c r="G90" s="62"/>
      <c r="H90" s="69"/>
    </row>
    <row r="91" spans="1:8" x14ac:dyDescent="0.2">
      <c r="A91" s="69"/>
      <c r="B91" s="69"/>
      <c r="C91" s="69"/>
      <c r="D91" s="70"/>
      <c r="E91" s="69"/>
      <c r="F91" s="71"/>
      <c r="G91" s="62"/>
      <c r="H91" s="69"/>
    </row>
    <row r="92" spans="1:8" x14ac:dyDescent="0.2">
      <c r="A92" s="69"/>
      <c r="B92" s="69"/>
      <c r="C92" s="69"/>
      <c r="D92" s="70"/>
      <c r="E92" s="69"/>
      <c r="F92" s="71"/>
      <c r="G92" s="62"/>
      <c r="H92" s="69"/>
    </row>
    <row r="93" spans="1:8" x14ac:dyDescent="0.2">
      <c r="A93" s="69"/>
      <c r="B93" s="69"/>
      <c r="C93" s="69"/>
      <c r="D93" s="70"/>
      <c r="E93" s="69"/>
      <c r="F93" s="71"/>
      <c r="G93" s="62"/>
      <c r="H93" s="69"/>
    </row>
    <row r="94" spans="1:8" x14ac:dyDescent="0.2">
      <c r="A94" s="69"/>
      <c r="B94" s="69"/>
      <c r="C94" s="69"/>
      <c r="D94" s="70"/>
      <c r="E94" s="69"/>
      <c r="F94" s="71"/>
      <c r="G94" s="62"/>
      <c r="H94" s="69"/>
    </row>
    <row r="95" spans="1:8" x14ac:dyDescent="0.2">
      <c r="A95" s="69"/>
      <c r="B95" s="69"/>
      <c r="C95" s="69"/>
      <c r="D95" s="70"/>
      <c r="E95" s="69"/>
      <c r="F95" s="71"/>
      <c r="G95" s="62"/>
      <c r="H95" s="69"/>
    </row>
    <row r="96" spans="1:8" x14ac:dyDescent="0.2">
      <c r="A96" s="69"/>
      <c r="B96" s="69"/>
      <c r="C96" s="69"/>
      <c r="D96" s="70"/>
      <c r="E96" s="69"/>
      <c r="F96" s="71"/>
      <c r="G96" s="62"/>
      <c r="H96" s="69"/>
    </row>
    <row r="97" spans="1:8" x14ac:dyDescent="0.2">
      <c r="A97" s="69"/>
      <c r="B97" s="69"/>
      <c r="C97" s="69"/>
      <c r="D97" s="70"/>
      <c r="E97" s="69"/>
      <c r="F97" s="71"/>
      <c r="G97" s="62"/>
      <c r="H97" s="69"/>
    </row>
    <row r="98" spans="1:8" x14ac:dyDescent="0.2">
      <c r="A98" s="69"/>
      <c r="B98" s="69"/>
      <c r="C98" s="69"/>
      <c r="D98" s="70"/>
      <c r="E98" s="69"/>
      <c r="F98" s="71"/>
      <c r="G98" s="62"/>
      <c r="H98" s="69"/>
    </row>
    <row r="99" spans="1:8" x14ac:dyDescent="0.2">
      <c r="A99" s="69"/>
      <c r="B99" s="69"/>
      <c r="C99" s="69"/>
      <c r="D99" s="70"/>
      <c r="E99" s="69"/>
      <c r="F99" s="71"/>
      <c r="G99" s="62"/>
      <c r="H99" s="69"/>
    </row>
    <row r="100" spans="1:8" x14ac:dyDescent="0.2">
      <c r="A100" s="69"/>
      <c r="B100" s="69"/>
      <c r="C100" s="69"/>
      <c r="D100" s="70"/>
      <c r="E100" s="69"/>
      <c r="F100" s="71"/>
      <c r="G100" s="62"/>
      <c r="H100" s="69"/>
    </row>
    <row r="101" spans="1:8" x14ac:dyDescent="0.2">
      <c r="A101" s="69"/>
      <c r="B101" s="69"/>
      <c r="C101" s="69"/>
      <c r="D101" s="70"/>
      <c r="E101" s="69"/>
      <c r="F101" s="71"/>
      <c r="G101" s="62"/>
      <c r="H101" s="69"/>
    </row>
    <row r="102" spans="1:8" x14ac:dyDescent="0.2">
      <c r="A102" s="69"/>
      <c r="B102" s="69"/>
      <c r="C102" s="69"/>
      <c r="D102" s="70"/>
      <c r="E102" s="69"/>
      <c r="F102" s="71"/>
      <c r="G102" s="62"/>
      <c r="H102" s="69"/>
    </row>
    <row r="103" spans="1:8" x14ac:dyDescent="0.2">
      <c r="A103" s="69"/>
      <c r="B103" s="69"/>
      <c r="C103" s="69"/>
      <c r="D103" s="70"/>
      <c r="E103" s="69"/>
      <c r="F103" s="71"/>
      <c r="G103" s="62"/>
      <c r="H103" s="69"/>
    </row>
    <row r="104" spans="1:8" x14ac:dyDescent="0.2">
      <c r="A104" s="69"/>
      <c r="B104" s="69"/>
      <c r="C104" s="69"/>
      <c r="D104" s="70"/>
      <c r="E104" s="69"/>
      <c r="F104" s="71"/>
      <c r="G104" s="62"/>
      <c r="H104" s="69"/>
    </row>
    <row r="105" spans="1:8" x14ac:dyDescent="0.2">
      <c r="A105" s="69"/>
      <c r="B105" s="69"/>
      <c r="C105" s="69"/>
      <c r="D105" s="70"/>
      <c r="E105" s="69"/>
      <c r="F105" s="71"/>
      <c r="G105" s="62"/>
      <c r="H105" s="69"/>
    </row>
    <row r="106" spans="1:8" x14ac:dyDescent="0.2">
      <c r="A106" s="69"/>
      <c r="B106" s="69"/>
      <c r="C106" s="69"/>
      <c r="D106" s="70"/>
      <c r="E106" s="69"/>
      <c r="F106" s="71"/>
      <c r="G106" s="62"/>
      <c r="H106" s="69"/>
    </row>
    <row r="107" spans="1:8" x14ac:dyDescent="0.2">
      <c r="A107" s="69"/>
      <c r="B107" s="69"/>
      <c r="C107" s="69"/>
      <c r="D107" s="70"/>
      <c r="E107" s="69"/>
      <c r="F107" s="71"/>
      <c r="G107" s="62"/>
      <c r="H107" s="69"/>
    </row>
    <row r="108" spans="1:8" x14ac:dyDescent="0.2">
      <c r="A108" s="69"/>
      <c r="B108" s="69"/>
      <c r="C108" s="69"/>
      <c r="D108" s="70"/>
      <c r="E108" s="69"/>
      <c r="F108" s="71"/>
      <c r="G108" s="62"/>
      <c r="H108" s="69"/>
    </row>
    <row r="109" spans="1:8" x14ac:dyDescent="0.2">
      <c r="A109" s="69"/>
      <c r="B109" s="69"/>
      <c r="C109" s="69"/>
      <c r="D109" s="70"/>
      <c r="E109" s="69"/>
      <c r="F109" s="71"/>
      <c r="G109" s="62"/>
      <c r="H109" s="69"/>
    </row>
    <row r="110" spans="1:8" x14ac:dyDescent="0.2">
      <c r="A110" s="69"/>
      <c r="B110" s="69"/>
      <c r="C110" s="69"/>
      <c r="D110" s="70"/>
      <c r="E110" s="69"/>
      <c r="F110" s="71"/>
      <c r="G110" s="62"/>
      <c r="H110" s="69"/>
    </row>
    <row r="111" spans="1:8" x14ac:dyDescent="0.2">
      <c r="A111" s="69"/>
      <c r="B111" s="69"/>
      <c r="C111" s="69"/>
      <c r="D111" s="70"/>
      <c r="E111" s="69"/>
      <c r="F111" s="71"/>
      <c r="G111" s="62"/>
      <c r="H111" s="69"/>
    </row>
    <row r="112" spans="1:8" x14ac:dyDescent="0.2">
      <c r="A112" s="69"/>
      <c r="B112" s="69"/>
      <c r="C112" s="69"/>
      <c r="D112" s="70"/>
      <c r="E112" s="69"/>
      <c r="F112" s="71"/>
      <c r="G112" s="62"/>
      <c r="H112" s="69"/>
    </row>
    <row r="113" spans="1:8" x14ac:dyDescent="0.2">
      <c r="A113" s="69"/>
      <c r="B113" s="69"/>
      <c r="C113" s="69"/>
      <c r="D113" s="70"/>
      <c r="E113" s="69"/>
      <c r="F113" s="71"/>
      <c r="G113" s="62"/>
      <c r="H113" s="69"/>
    </row>
    <row r="114" spans="1:8" x14ac:dyDescent="0.2">
      <c r="A114" s="69"/>
      <c r="B114" s="69"/>
      <c r="C114" s="69"/>
      <c r="D114" s="70"/>
      <c r="E114" s="69"/>
      <c r="F114" s="71"/>
      <c r="G114" s="62"/>
      <c r="H114" s="69"/>
    </row>
    <row r="115" spans="1:8" x14ac:dyDescent="0.2">
      <c r="A115" s="69"/>
      <c r="B115" s="69"/>
      <c r="C115" s="69"/>
      <c r="D115" s="70"/>
      <c r="E115" s="69"/>
      <c r="F115" s="71"/>
      <c r="G115" s="62"/>
      <c r="H115" s="69"/>
    </row>
    <row r="116" spans="1:8" x14ac:dyDescent="0.2">
      <c r="A116" s="69"/>
      <c r="B116" s="69"/>
      <c r="C116" s="69"/>
      <c r="D116" s="70"/>
      <c r="E116" s="69"/>
      <c r="F116" s="71"/>
      <c r="G116" s="62"/>
      <c r="H116" s="69"/>
    </row>
    <row r="117" spans="1:8" x14ac:dyDescent="0.2">
      <c r="A117" s="69"/>
      <c r="B117" s="69"/>
      <c r="C117" s="69"/>
      <c r="D117" s="70"/>
      <c r="E117" s="69"/>
      <c r="F117" s="71"/>
      <c r="G117" s="62"/>
      <c r="H117" s="69"/>
    </row>
    <row r="118" spans="1:8" x14ac:dyDescent="0.2">
      <c r="A118" s="69"/>
      <c r="B118" s="69"/>
      <c r="C118" s="69"/>
      <c r="D118" s="70"/>
      <c r="E118" s="69"/>
      <c r="F118" s="71"/>
      <c r="G118" s="62"/>
      <c r="H118" s="69"/>
    </row>
    <row r="119" spans="1:8" x14ac:dyDescent="0.2">
      <c r="A119" s="69"/>
      <c r="B119" s="69"/>
      <c r="C119" s="69"/>
      <c r="D119" s="70"/>
      <c r="E119" s="69"/>
      <c r="F119" s="71"/>
      <c r="G119" s="62"/>
      <c r="H119" s="69"/>
    </row>
    <row r="120" spans="1:8" x14ac:dyDescent="0.2">
      <c r="A120" s="69"/>
      <c r="B120" s="69"/>
      <c r="C120" s="69"/>
      <c r="D120" s="70"/>
      <c r="E120" s="69"/>
      <c r="F120" s="71"/>
      <c r="G120" s="62"/>
      <c r="H120" s="69"/>
    </row>
    <row r="121" spans="1:8" x14ac:dyDescent="0.2">
      <c r="A121" s="69"/>
      <c r="B121" s="69"/>
      <c r="C121" s="69"/>
      <c r="D121" s="70"/>
      <c r="E121" s="69"/>
      <c r="F121" s="71"/>
      <c r="G121" s="62"/>
      <c r="H121" s="69"/>
    </row>
    <row r="122" spans="1:8" x14ac:dyDescent="0.2">
      <c r="A122" s="69"/>
      <c r="B122" s="69"/>
      <c r="C122" s="69"/>
      <c r="D122" s="70"/>
      <c r="E122" s="69"/>
      <c r="F122" s="71"/>
      <c r="G122" s="62"/>
      <c r="H122" s="69"/>
    </row>
    <row r="123" spans="1:8" x14ac:dyDescent="0.2">
      <c r="A123" s="69"/>
      <c r="B123" s="69"/>
      <c r="C123" s="69"/>
      <c r="D123" s="70"/>
      <c r="E123" s="69"/>
      <c r="F123" s="71"/>
      <c r="G123" s="62"/>
      <c r="H123" s="69"/>
    </row>
    <row r="124" spans="1:8" x14ac:dyDescent="0.2">
      <c r="A124" s="69"/>
      <c r="B124" s="69"/>
      <c r="C124" s="69"/>
      <c r="D124" s="70"/>
      <c r="E124" s="69"/>
      <c r="F124" s="71"/>
      <c r="G124" s="62"/>
      <c r="H124" s="69"/>
    </row>
    <row r="125" spans="1:8" x14ac:dyDescent="0.2">
      <c r="A125" s="69"/>
      <c r="B125" s="69"/>
      <c r="C125" s="69"/>
      <c r="D125" s="70"/>
      <c r="E125" s="69"/>
      <c r="F125" s="71"/>
      <c r="G125" s="62"/>
      <c r="H125" s="69"/>
    </row>
    <row r="126" spans="1:8" x14ac:dyDescent="0.2">
      <c r="A126" s="69"/>
      <c r="B126" s="69"/>
      <c r="C126" s="69"/>
      <c r="D126" s="70"/>
      <c r="E126" s="69"/>
      <c r="F126" s="71"/>
      <c r="G126" s="62"/>
      <c r="H126" s="69"/>
    </row>
    <row r="127" spans="1:8" x14ac:dyDescent="0.2">
      <c r="A127" s="69"/>
      <c r="B127" s="69"/>
      <c r="C127" s="69"/>
      <c r="D127" s="70"/>
      <c r="E127" s="69"/>
      <c r="F127" s="71"/>
      <c r="G127" s="62"/>
      <c r="H127" s="69"/>
    </row>
    <row r="128" spans="1:8" x14ac:dyDescent="0.2">
      <c r="A128" s="69"/>
      <c r="B128" s="69"/>
      <c r="C128" s="69"/>
      <c r="D128" s="70"/>
      <c r="E128" s="69"/>
      <c r="F128" s="71"/>
      <c r="G128" s="62"/>
      <c r="H128" s="69"/>
    </row>
    <row r="129" spans="1:8" x14ac:dyDescent="0.2">
      <c r="A129" s="69"/>
      <c r="B129" s="69"/>
      <c r="C129" s="69"/>
      <c r="D129" s="70"/>
      <c r="E129" s="69"/>
      <c r="F129" s="71"/>
      <c r="G129" s="62"/>
      <c r="H129" s="69"/>
    </row>
    <row r="130" spans="1:8" x14ac:dyDescent="0.2">
      <c r="A130" s="69"/>
      <c r="B130" s="69"/>
      <c r="C130" s="69"/>
      <c r="D130" s="70"/>
      <c r="E130" s="69"/>
      <c r="F130" s="71"/>
      <c r="G130" s="62"/>
      <c r="H130" s="69"/>
    </row>
    <row r="131" spans="1:8" x14ac:dyDescent="0.2">
      <c r="A131" s="69"/>
      <c r="B131" s="69"/>
      <c r="C131" s="69"/>
      <c r="D131" s="70"/>
      <c r="E131" s="69"/>
      <c r="F131" s="71"/>
      <c r="G131" s="62"/>
      <c r="H131" s="69"/>
    </row>
    <row r="132" spans="1:8" x14ac:dyDescent="0.2">
      <c r="A132" s="69"/>
      <c r="B132" s="69"/>
      <c r="C132" s="69"/>
      <c r="D132" s="70"/>
      <c r="E132" s="69"/>
      <c r="F132" s="71"/>
      <c r="G132" s="62"/>
      <c r="H132" s="69"/>
    </row>
    <row r="133" spans="1:8" x14ac:dyDescent="0.2">
      <c r="A133" s="69"/>
      <c r="B133" s="69"/>
      <c r="C133" s="69"/>
      <c r="D133" s="70"/>
      <c r="E133" s="69"/>
      <c r="F133" s="71"/>
      <c r="G133" s="62"/>
      <c r="H133" s="69"/>
    </row>
    <row r="134" spans="1:8" x14ac:dyDescent="0.2">
      <c r="A134" s="69"/>
      <c r="B134" s="69"/>
      <c r="C134" s="69"/>
      <c r="D134" s="70"/>
      <c r="E134" s="69"/>
      <c r="F134" s="71"/>
      <c r="G134" s="62"/>
      <c r="H134" s="69"/>
    </row>
    <row r="135" spans="1:8" x14ac:dyDescent="0.2">
      <c r="A135" s="69"/>
      <c r="B135" s="69"/>
      <c r="C135" s="69"/>
      <c r="D135" s="70"/>
      <c r="E135" s="69"/>
      <c r="F135" s="71"/>
      <c r="G135" s="62"/>
      <c r="H135" s="69"/>
    </row>
    <row r="136" spans="1:8" x14ac:dyDescent="0.2">
      <c r="A136" s="69"/>
      <c r="B136" s="69"/>
      <c r="C136" s="69"/>
      <c r="D136" s="70"/>
      <c r="E136" s="69"/>
      <c r="F136" s="71"/>
      <c r="G136" s="62"/>
      <c r="H136" s="69"/>
    </row>
    <row r="137" spans="1:8" x14ac:dyDescent="0.2">
      <c r="A137" s="69"/>
      <c r="B137" s="69"/>
      <c r="C137" s="69"/>
      <c r="D137" s="70"/>
      <c r="E137" s="69"/>
      <c r="F137" s="71"/>
      <c r="G137" s="62"/>
      <c r="H137" s="69"/>
    </row>
    <row r="138" spans="1:8" x14ac:dyDescent="0.2">
      <c r="A138" s="69"/>
      <c r="B138" s="69"/>
      <c r="C138" s="69"/>
      <c r="D138" s="70"/>
      <c r="E138" s="69"/>
      <c r="F138" s="71"/>
      <c r="G138" s="62"/>
      <c r="H138" s="69"/>
    </row>
    <row r="139" spans="1:8" x14ac:dyDescent="0.2">
      <c r="A139" s="69"/>
      <c r="B139" s="69"/>
      <c r="C139" s="69"/>
      <c r="D139" s="70"/>
      <c r="E139" s="69"/>
      <c r="F139" s="71"/>
      <c r="G139" s="62"/>
      <c r="H139" s="69"/>
    </row>
    <row r="140" spans="1:8" x14ac:dyDescent="0.2">
      <c r="A140" s="69"/>
      <c r="B140" s="69"/>
      <c r="C140" s="69"/>
      <c r="D140" s="70"/>
      <c r="E140" s="69"/>
      <c r="F140" s="71"/>
      <c r="G140" s="62"/>
      <c r="H140" s="69"/>
    </row>
    <row r="141" spans="1:8" x14ac:dyDescent="0.2">
      <c r="A141" s="69"/>
      <c r="B141" s="69"/>
      <c r="C141" s="69"/>
      <c r="D141" s="70"/>
      <c r="E141" s="69"/>
      <c r="F141" s="71"/>
      <c r="G141" s="62"/>
      <c r="H141" s="69"/>
    </row>
    <row r="142" spans="1:8" x14ac:dyDescent="0.2">
      <c r="D142" s="72"/>
      <c r="H142" s="69"/>
    </row>
    <row r="143" spans="1:8" x14ac:dyDescent="0.2">
      <c r="D143" s="72"/>
    </row>
    <row r="144" spans="1:8" x14ac:dyDescent="0.2">
      <c r="D144" s="72"/>
    </row>
    <row r="145" spans="4:4" x14ac:dyDescent="0.2">
      <c r="D145" s="72"/>
    </row>
    <row r="146" spans="4:4" x14ac:dyDescent="0.2">
      <c r="D146" s="72"/>
    </row>
    <row r="147" spans="4:4" x14ac:dyDescent="0.2">
      <c r="D147" s="72"/>
    </row>
    <row r="148" spans="4:4" x14ac:dyDescent="0.2">
      <c r="D148" s="72"/>
    </row>
    <row r="149" spans="4:4" x14ac:dyDescent="0.2">
      <c r="D149" s="72"/>
    </row>
    <row r="150" spans="4:4" x14ac:dyDescent="0.2">
      <c r="D150" s="72"/>
    </row>
    <row r="151" spans="4:4" x14ac:dyDescent="0.2">
      <c r="D151" s="72"/>
    </row>
    <row r="152" spans="4:4" x14ac:dyDescent="0.2">
      <c r="D152" s="72"/>
    </row>
    <row r="153" spans="4:4" x14ac:dyDescent="0.2">
      <c r="D153" s="72"/>
    </row>
    <row r="154" spans="4:4" x14ac:dyDescent="0.2">
      <c r="D154" s="72"/>
    </row>
    <row r="155" spans="4:4" x14ac:dyDescent="0.2">
      <c r="D155" s="72"/>
    </row>
    <row r="156" spans="4:4" x14ac:dyDescent="0.2">
      <c r="D156" s="72"/>
    </row>
    <row r="157" spans="4:4" x14ac:dyDescent="0.2">
      <c r="D157" s="72"/>
    </row>
    <row r="158" spans="4:4" x14ac:dyDescent="0.2">
      <c r="D158" s="72"/>
    </row>
    <row r="159" spans="4:4" x14ac:dyDescent="0.2">
      <c r="D159" s="72"/>
    </row>
    <row r="160" spans="4:4" x14ac:dyDescent="0.2">
      <c r="D160" s="72"/>
    </row>
    <row r="161" spans="4:4" x14ac:dyDescent="0.2">
      <c r="D161" s="72"/>
    </row>
    <row r="162" spans="4:4" x14ac:dyDescent="0.2">
      <c r="D162" s="72"/>
    </row>
    <row r="163" spans="4:4" x14ac:dyDescent="0.2">
      <c r="D163" s="72"/>
    </row>
    <row r="164" spans="4:4" x14ac:dyDescent="0.2">
      <c r="D164" s="72"/>
    </row>
    <row r="165" spans="4:4" x14ac:dyDescent="0.2">
      <c r="D165" s="72"/>
    </row>
    <row r="166" spans="4:4" x14ac:dyDescent="0.2">
      <c r="D166" s="72"/>
    </row>
    <row r="167" spans="4:4" x14ac:dyDescent="0.2">
      <c r="D167" s="72"/>
    </row>
    <row r="168" spans="4:4" x14ac:dyDescent="0.2">
      <c r="D168" s="72"/>
    </row>
    <row r="169" spans="4:4" x14ac:dyDescent="0.2">
      <c r="D169" s="72"/>
    </row>
    <row r="170" spans="4:4" x14ac:dyDescent="0.2">
      <c r="D170" s="72"/>
    </row>
    <row r="171" spans="4:4" x14ac:dyDescent="0.2">
      <c r="D171" s="72"/>
    </row>
    <row r="172" spans="4:4" x14ac:dyDescent="0.2">
      <c r="D172" s="72"/>
    </row>
    <row r="173" spans="4:4" x14ac:dyDescent="0.2">
      <c r="D173" s="72"/>
    </row>
    <row r="174" spans="4:4" x14ac:dyDescent="0.2">
      <c r="D174" s="72"/>
    </row>
    <row r="175" spans="4:4" x14ac:dyDescent="0.2">
      <c r="D175" s="72"/>
    </row>
    <row r="176" spans="4:4" x14ac:dyDescent="0.2">
      <c r="D176" s="72"/>
    </row>
    <row r="177" spans="4:4" x14ac:dyDescent="0.2">
      <c r="D177" s="72"/>
    </row>
    <row r="178" spans="4:4" x14ac:dyDescent="0.2">
      <c r="D178" s="72"/>
    </row>
    <row r="179" spans="4:4" x14ac:dyDescent="0.2">
      <c r="D179" s="72"/>
    </row>
    <row r="180" spans="4:4" x14ac:dyDescent="0.2">
      <c r="D180" s="72"/>
    </row>
    <row r="181" spans="4:4" x14ac:dyDescent="0.2">
      <c r="D181" s="72"/>
    </row>
    <row r="182" spans="4:4" x14ac:dyDescent="0.2">
      <c r="D182" s="72"/>
    </row>
    <row r="183" spans="4:4" x14ac:dyDescent="0.2">
      <c r="D183" s="72"/>
    </row>
    <row r="184" spans="4:4" x14ac:dyDescent="0.2">
      <c r="D184" s="72"/>
    </row>
    <row r="185" spans="4:4" x14ac:dyDescent="0.2">
      <c r="D185" s="72"/>
    </row>
    <row r="186" spans="4:4" x14ac:dyDescent="0.2">
      <c r="D186" s="72"/>
    </row>
    <row r="187" spans="4:4" x14ac:dyDescent="0.2">
      <c r="D187" s="72"/>
    </row>
    <row r="188" spans="4:4" x14ac:dyDescent="0.2">
      <c r="D188" s="72"/>
    </row>
    <row r="189" spans="4:4" x14ac:dyDescent="0.2">
      <c r="D189" s="72"/>
    </row>
    <row r="190" spans="4:4" x14ac:dyDescent="0.2">
      <c r="D190" s="72"/>
    </row>
    <row r="191" spans="4:4" x14ac:dyDescent="0.2">
      <c r="D191" s="72"/>
    </row>
    <row r="192" spans="4:4" x14ac:dyDescent="0.2">
      <c r="D192" s="72"/>
    </row>
    <row r="193" spans="4:4" x14ac:dyDescent="0.2">
      <c r="D193" s="72"/>
    </row>
    <row r="194" spans="4:4" x14ac:dyDescent="0.2">
      <c r="D194" s="72"/>
    </row>
    <row r="195" spans="4:4" x14ac:dyDescent="0.2">
      <c r="D195" s="72"/>
    </row>
    <row r="196" spans="4:4" x14ac:dyDescent="0.2">
      <c r="D196" s="72"/>
    </row>
    <row r="197" spans="4:4" x14ac:dyDescent="0.2">
      <c r="D197" s="72"/>
    </row>
    <row r="198" spans="4:4" x14ac:dyDescent="0.2">
      <c r="D198" s="72"/>
    </row>
    <row r="199" spans="4:4" x14ac:dyDescent="0.2">
      <c r="D199" s="72"/>
    </row>
    <row r="200" spans="4:4" x14ac:dyDescent="0.2">
      <c r="D200" s="72"/>
    </row>
    <row r="201" spans="4:4" x14ac:dyDescent="0.2">
      <c r="D201" s="72"/>
    </row>
    <row r="202" spans="4:4" x14ac:dyDescent="0.2">
      <c r="D202" s="72"/>
    </row>
    <row r="203" spans="4:4" x14ac:dyDescent="0.2">
      <c r="D203" s="72"/>
    </row>
    <row r="204" spans="4:4" x14ac:dyDescent="0.2">
      <c r="D204" s="72"/>
    </row>
    <row r="205" spans="4:4" x14ac:dyDescent="0.2">
      <c r="D205" s="72"/>
    </row>
    <row r="206" spans="4:4" x14ac:dyDescent="0.2">
      <c r="D206" s="72"/>
    </row>
    <row r="207" spans="4:4" x14ac:dyDescent="0.2">
      <c r="D207" s="72"/>
    </row>
    <row r="208" spans="4:4" x14ac:dyDescent="0.2">
      <c r="D208" s="72"/>
    </row>
    <row r="209" spans="4:4" x14ac:dyDescent="0.2">
      <c r="D209" s="72"/>
    </row>
    <row r="210" spans="4:4" x14ac:dyDescent="0.2">
      <c r="D210" s="72"/>
    </row>
    <row r="211" spans="4:4" x14ac:dyDescent="0.2">
      <c r="D211" s="72"/>
    </row>
    <row r="212" spans="4:4" x14ac:dyDescent="0.2">
      <c r="D212" s="72"/>
    </row>
    <row r="213" spans="4:4" x14ac:dyDescent="0.2">
      <c r="D213" s="72"/>
    </row>
    <row r="214" spans="4:4" x14ac:dyDescent="0.2">
      <c r="D214" s="72"/>
    </row>
    <row r="215" spans="4:4" x14ac:dyDescent="0.2">
      <c r="D215" s="72"/>
    </row>
    <row r="216" spans="4:4" x14ac:dyDescent="0.2">
      <c r="D216" s="72"/>
    </row>
    <row r="217" spans="4:4" x14ac:dyDescent="0.2">
      <c r="D217" s="72"/>
    </row>
    <row r="218" spans="4:4" x14ac:dyDescent="0.2">
      <c r="D218" s="72"/>
    </row>
    <row r="219" spans="4:4" x14ac:dyDescent="0.2">
      <c r="D219" s="72"/>
    </row>
    <row r="220" spans="4:4" x14ac:dyDescent="0.2">
      <c r="D220" s="72"/>
    </row>
    <row r="221" spans="4:4" x14ac:dyDescent="0.2">
      <c r="D221" s="72"/>
    </row>
    <row r="222" spans="4:4" x14ac:dyDescent="0.2">
      <c r="D222" s="72"/>
    </row>
    <row r="223" spans="4:4" x14ac:dyDescent="0.2">
      <c r="D223" s="72"/>
    </row>
    <row r="224" spans="4:4" x14ac:dyDescent="0.2">
      <c r="D224" s="72"/>
    </row>
    <row r="225" spans="4:4" x14ac:dyDescent="0.2">
      <c r="D225" s="72"/>
    </row>
    <row r="226" spans="4:4" x14ac:dyDescent="0.2">
      <c r="D226" s="72"/>
    </row>
    <row r="227" spans="4:4" x14ac:dyDescent="0.2">
      <c r="D227" s="72"/>
    </row>
    <row r="228" spans="4:4" x14ac:dyDescent="0.2">
      <c r="D228" s="72"/>
    </row>
    <row r="229" spans="4:4" x14ac:dyDescent="0.2">
      <c r="D229" s="72"/>
    </row>
    <row r="230" spans="4:4" x14ac:dyDescent="0.2">
      <c r="D230" s="72"/>
    </row>
    <row r="231" spans="4:4" x14ac:dyDescent="0.2">
      <c r="D231" s="72"/>
    </row>
    <row r="232" spans="4:4" x14ac:dyDescent="0.2">
      <c r="D232" s="72"/>
    </row>
    <row r="233" spans="4:4" x14ac:dyDescent="0.2">
      <c r="D233" s="72"/>
    </row>
    <row r="234" spans="4:4" x14ac:dyDescent="0.2">
      <c r="D234" s="72"/>
    </row>
    <row r="235" spans="4:4" x14ac:dyDescent="0.2">
      <c r="D235" s="72"/>
    </row>
    <row r="236" spans="4:4" x14ac:dyDescent="0.2">
      <c r="D236" s="72"/>
    </row>
    <row r="237" spans="4:4" x14ac:dyDescent="0.2">
      <c r="D237" s="72"/>
    </row>
    <row r="238" spans="4:4" x14ac:dyDescent="0.2">
      <c r="D238" s="72"/>
    </row>
    <row r="239" spans="4:4" x14ac:dyDescent="0.2">
      <c r="D239" s="72"/>
    </row>
    <row r="240" spans="4:4" x14ac:dyDescent="0.2">
      <c r="D240" s="72"/>
    </row>
    <row r="241" spans="4:4" x14ac:dyDescent="0.2">
      <c r="D241" s="72"/>
    </row>
    <row r="242" spans="4:4" x14ac:dyDescent="0.2">
      <c r="D242" s="72"/>
    </row>
    <row r="243" spans="4:4" x14ac:dyDescent="0.2">
      <c r="D243" s="72"/>
    </row>
    <row r="244" spans="4:4" x14ac:dyDescent="0.2">
      <c r="D244" s="72"/>
    </row>
    <row r="245" spans="4:4" x14ac:dyDescent="0.2">
      <c r="D245" s="72"/>
    </row>
    <row r="246" spans="4:4" x14ac:dyDescent="0.2">
      <c r="D246" s="72"/>
    </row>
    <row r="247" spans="4:4" x14ac:dyDescent="0.2">
      <c r="D247" s="72"/>
    </row>
    <row r="248" spans="4:4" x14ac:dyDescent="0.2">
      <c r="D248" s="72"/>
    </row>
    <row r="249" spans="4:4" x14ac:dyDescent="0.2">
      <c r="D249" s="72"/>
    </row>
    <row r="250" spans="4:4" x14ac:dyDescent="0.2">
      <c r="D250" s="72"/>
    </row>
    <row r="251" spans="4:4" x14ac:dyDescent="0.2">
      <c r="D251" s="72"/>
    </row>
    <row r="252" spans="4:4" x14ac:dyDescent="0.2">
      <c r="D252" s="72"/>
    </row>
    <row r="253" spans="4:4" x14ac:dyDescent="0.2">
      <c r="D253" s="72"/>
    </row>
    <row r="254" spans="4:4" x14ac:dyDescent="0.2">
      <c r="D254" s="72"/>
    </row>
    <row r="255" spans="4:4" x14ac:dyDescent="0.2">
      <c r="D255" s="72"/>
    </row>
    <row r="256" spans="4:4" x14ac:dyDescent="0.2">
      <c r="D256" s="72"/>
    </row>
    <row r="257" spans="4:4" x14ac:dyDescent="0.2">
      <c r="D257" s="72"/>
    </row>
    <row r="258" spans="4:4" x14ac:dyDescent="0.2">
      <c r="D258" s="72"/>
    </row>
    <row r="259" spans="4:4" x14ac:dyDescent="0.2">
      <c r="D259" s="72"/>
    </row>
    <row r="260" spans="4:4" x14ac:dyDescent="0.2">
      <c r="D260" s="72"/>
    </row>
    <row r="261" spans="4:4" x14ac:dyDescent="0.2">
      <c r="D261" s="72"/>
    </row>
    <row r="262" spans="4:4" x14ac:dyDescent="0.2">
      <c r="D262" s="72"/>
    </row>
    <row r="263" spans="4:4" x14ac:dyDescent="0.2">
      <c r="D263" s="72"/>
    </row>
    <row r="264" spans="4:4" x14ac:dyDescent="0.2">
      <c r="D264" s="72"/>
    </row>
    <row r="265" spans="4:4" x14ac:dyDescent="0.2">
      <c r="D265" s="72"/>
    </row>
    <row r="266" spans="4:4" x14ac:dyDescent="0.2">
      <c r="D266" s="72"/>
    </row>
    <row r="267" spans="4:4" x14ac:dyDescent="0.2">
      <c r="D267" s="72"/>
    </row>
    <row r="268" spans="4:4" x14ac:dyDescent="0.2">
      <c r="D268" s="72"/>
    </row>
    <row r="269" spans="4:4" x14ac:dyDescent="0.2">
      <c r="D269" s="72"/>
    </row>
    <row r="270" spans="4:4" x14ac:dyDescent="0.2">
      <c r="D270" s="72"/>
    </row>
    <row r="271" spans="4:4" x14ac:dyDescent="0.2">
      <c r="D271" s="72"/>
    </row>
    <row r="272" spans="4:4" x14ac:dyDescent="0.2">
      <c r="D272" s="72"/>
    </row>
    <row r="273" spans="4:4" x14ac:dyDescent="0.2">
      <c r="D273" s="72"/>
    </row>
    <row r="274" spans="4:4" x14ac:dyDescent="0.2">
      <c r="D274" s="72"/>
    </row>
    <row r="275" spans="4:4" x14ac:dyDescent="0.2">
      <c r="D275" s="72"/>
    </row>
    <row r="276" spans="4:4" x14ac:dyDescent="0.2">
      <c r="D276" s="72"/>
    </row>
    <row r="277" spans="4:4" x14ac:dyDescent="0.2">
      <c r="D277" s="72"/>
    </row>
    <row r="278" spans="4:4" x14ac:dyDescent="0.2">
      <c r="D278" s="72"/>
    </row>
    <row r="279" spans="4:4" x14ac:dyDescent="0.2">
      <c r="D279" s="72"/>
    </row>
    <row r="280" spans="4:4" x14ac:dyDescent="0.2">
      <c r="D280" s="72"/>
    </row>
    <row r="281" spans="4:4" x14ac:dyDescent="0.2">
      <c r="D281" s="72"/>
    </row>
    <row r="282" spans="4:4" x14ac:dyDescent="0.2">
      <c r="D282" s="72"/>
    </row>
    <row r="283" spans="4:4" x14ac:dyDescent="0.2">
      <c r="D283" s="72"/>
    </row>
    <row r="284" spans="4:4" x14ac:dyDescent="0.2">
      <c r="D284" s="72"/>
    </row>
    <row r="285" spans="4:4" x14ac:dyDescent="0.2">
      <c r="D285" s="72"/>
    </row>
    <row r="286" spans="4:4" x14ac:dyDescent="0.2">
      <c r="D286" s="72"/>
    </row>
    <row r="287" spans="4:4" x14ac:dyDescent="0.2">
      <c r="D287" s="72"/>
    </row>
    <row r="288" spans="4:4" x14ac:dyDescent="0.2">
      <c r="D288" s="72"/>
    </row>
    <row r="289" spans="4:4" x14ac:dyDescent="0.2">
      <c r="D289" s="72"/>
    </row>
    <row r="290" spans="4:4" x14ac:dyDescent="0.2">
      <c r="D290" s="72"/>
    </row>
    <row r="291" spans="4:4" x14ac:dyDescent="0.2">
      <c r="D291" s="72"/>
    </row>
    <row r="292" spans="4:4" x14ac:dyDescent="0.2">
      <c r="D292" s="72"/>
    </row>
    <row r="293" spans="4:4" x14ac:dyDescent="0.2">
      <c r="D293" s="72"/>
    </row>
    <row r="294" spans="4:4" x14ac:dyDescent="0.2">
      <c r="D294" s="72"/>
    </row>
    <row r="295" spans="4:4" x14ac:dyDescent="0.2">
      <c r="D295" s="72"/>
    </row>
    <row r="296" spans="4:4" x14ac:dyDescent="0.2">
      <c r="D296" s="72"/>
    </row>
    <row r="297" spans="4:4" x14ac:dyDescent="0.2">
      <c r="D297" s="72"/>
    </row>
    <row r="298" spans="4:4" x14ac:dyDescent="0.2">
      <c r="D298" s="72"/>
    </row>
    <row r="299" spans="4:4" x14ac:dyDescent="0.2">
      <c r="D299" s="72"/>
    </row>
    <row r="300" spans="4:4" x14ac:dyDescent="0.2">
      <c r="D300" s="72"/>
    </row>
    <row r="301" spans="4:4" x14ac:dyDescent="0.2">
      <c r="D301" s="72"/>
    </row>
    <row r="302" spans="4:4" x14ac:dyDescent="0.2">
      <c r="D302" s="72"/>
    </row>
    <row r="303" spans="4:4" x14ac:dyDescent="0.2">
      <c r="D303" s="72"/>
    </row>
    <row r="304" spans="4:4" x14ac:dyDescent="0.2">
      <c r="D304" s="72"/>
    </row>
    <row r="305" spans="4:4" x14ac:dyDescent="0.2">
      <c r="D305" s="72"/>
    </row>
    <row r="306" spans="4:4" x14ac:dyDescent="0.2">
      <c r="D306" s="72"/>
    </row>
    <row r="307" spans="4:4" x14ac:dyDescent="0.2">
      <c r="D307" s="72"/>
    </row>
    <row r="308" spans="4:4" x14ac:dyDescent="0.2">
      <c r="D308" s="72"/>
    </row>
    <row r="309" spans="4:4" x14ac:dyDescent="0.2">
      <c r="D309" s="72"/>
    </row>
    <row r="310" spans="4:4" x14ac:dyDescent="0.2">
      <c r="D310" s="72"/>
    </row>
    <row r="311" spans="4:4" x14ac:dyDescent="0.2">
      <c r="D311" s="72"/>
    </row>
    <row r="312" spans="4:4" x14ac:dyDescent="0.2">
      <c r="D312" s="72"/>
    </row>
    <row r="313" spans="4:4" x14ac:dyDescent="0.2">
      <c r="D313" s="72"/>
    </row>
    <row r="314" spans="4:4" x14ac:dyDescent="0.2">
      <c r="D314" s="72"/>
    </row>
    <row r="315" spans="4:4" x14ac:dyDescent="0.2">
      <c r="D315" s="72"/>
    </row>
    <row r="316" spans="4:4" x14ac:dyDescent="0.2">
      <c r="D316" s="72"/>
    </row>
    <row r="317" spans="4:4" x14ac:dyDescent="0.2">
      <c r="D317" s="72"/>
    </row>
    <row r="318" spans="4:4" x14ac:dyDescent="0.2">
      <c r="D318" s="72"/>
    </row>
    <row r="319" spans="4:4" x14ac:dyDescent="0.2">
      <c r="D319" s="72"/>
    </row>
    <row r="320" spans="4:4" x14ac:dyDescent="0.2">
      <c r="D320" s="72"/>
    </row>
    <row r="321" spans="4:4" x14ac:dyDescent="0.2">
      <c r="D321" s="72"/>
    </row>
    <row r="322" spans="4:4" x14ac:dyDescent="0.2">
      <c r="D322" s="72"/>
    </row>
    <row r="323" spans="4:4" x14ac:dyDescent="0.2">
      <c r="D323" s="72"/>
    </row>
    <row r="324" spans="4:4" x14ac:dyDescent="0.2">
      <c r="D324" s="72"/>
    </row>
    <row r="325" spans="4:4" x14ac:dyDescent="0.2">
      <c r="D325" s="72"/>
    </row>
    <row r="326" spans="4:4" x14ac:dyDescent="0.2">
      <c r="D326" s="72"/>
    </row>
    <row r="327" spans="4:4" x14ac:dyDescent="0.2">
      <c r="D327" s="72"/>
    </row>
    <row r="328" spans="4:4" x14ac:dyDescent="0.2">
      <c r="D328" s="72"/>
    </row>
    <row r="329" spans="4:4" x14ac:dyDescent="0.2">
      <c r="D329" s="72"/>
    </row>
    <row r="330" spans="4:4" x14ac:dyDescent="0.2">
      <c r="D330" s="72"/>
    </row>
    <row r="331" spans="4:4" x14ac:dyDescent="0.2">
      <c r="D331" s="72"/>
    </row>
    <row r="332" spans="4:4" x14ac:dyDescent="0.2">
      <c r="D332" s="72"/>
    </row>
    <row r="333" spans="4:4" x14ac:dyDescent="0.2">
      <c r="D333" s="72"/>
    </row>
    <row r="334" spans="4:4" x14ac:dyDescent="0.2">
      <c r="D334" s="72"/>
    </row>
    <row r="335" spans="4:4" x14ac:dyDescent="0.2">
      <c r="D335" s="72"/>
    </row>
    <row r="336" spans="4:4" x14ac:dyDescent="0.2">
      <c r="D336" s="72"/>
    </row>
    <row r="337" spans="4:4" x14ac:dyDescent="0.2">
      <c r="D337" s="72"/>
    </row>
    <row r="338" spans="4:4" x14ac:dyDescent="0.2">
      <c r="D338" s="72"/>
    </row>
    <row r="339" spans="4:4" x14ac:dyDescent="0.2">
      <c r="D339" s="72"/>
    </row>
    <row r="340" spans="4:4" x14ac:dyDescent="0.2">
      <c r="D340" s="72"/>
    </row>
    <row r="341" spans="4:4" x14ac:dyDescent="0.2">
      <c r="D341" s="72"/>
    </row>
    <row r="342" spans="4:4" x14ac:dyDescent="0.2">
      <c r="D342" s="72"/>
    </row>
    <row r="343" spans="4:4" x14ac:dyDescent="0.2">
      <c r="D343" s="72"/>
    </row>
    <row r="344" spans="4:4" x14ac:dyDescent="0.2">
      <c r="D344" s="72"/>
    </row>
    <row r="345" spans="4:4" x14ac:dyDescent="0.2">
      <c r="D345" s="72"/>
    </row>
    <row r="346" spans="4:4" x14ac:dyDescent="0.2">
      <c r="D346" s="72"/>
    </row>
    <row r="347" spans="4:4" x14ac:dyDescent="0.2">
      <c r="D347" s="72"/>
    </row>
    <row r="348" spans="4:4" x14ac:dyDescent="0.2">
      <c r="D348" s="72"/>
    </row>
    <row r="349" spans="4:4" x14ac:dyDescent="0.2">
      <c r="D349" s="72"/>
    </row>
    <row r="350" spans="4:4" x14ac:dyDescent="0.2">
      <c r="D350" s="72"/>
    </row>
    <row r="351" spans="4:4" x14ac:dyDescent="0.2">
      <c r="D351" s="72"/>
    </row>
    <row r="352" spans="4:4" x14ac:dyDescent="0.2">
      <c r="D352" s="72"/>
    </row>
    <row r="353" spans="4:4" x14ac:dyDescent="0.2">
      <c r="D353" s="72"/>
    </row>
    <row r="354" spans="4:4" x14ac:dyDescent="0.2">
      <c r="D354" s="72"/>
    </row>
    <row r="355" spans="4:4" x14ac:dyDescent="0.2">
      <c r="D355" s="72"/>
    </row>
    <row r="356" spans="4:4" x14ac:dyDescent="0.2">
      <c r="D356" s="72"/>
    </row>
    <row r="357" spans="4:4" x14ac:dyDescent="0.2">
      <c r="D357" s="72"/>
    </row>
    <row r="358" spans="4:4" x14ac:dyDescent="0.2">
      <c r="D358" s="72"/>
    </row>
    <row r="359" spans="4:4" x14ac:dyDescent="0.2">
      <c r="D359" s="72"/>
    </row>
    <row r="360" spans="4:4" x14ac:dyDescent="0.2">
      <c r="D360" s="72"/>
    </row>
    <row r="361" spans="4:4" x14ac:dyDescent="0.2">
      <c r="D361" s="72"/>
    </row>
    <row r="362" spans="4:4" x14ac:dyDescent="0.2">
      <c r="D362" s="72"/>
    </row>
    <row r="363" spans="4:4" x14ac:dyDescent="0.2">
      <c r="D363" s="72"/>
    </row>
    <row r="364" spans="4:4" x14ac:dyDescent="0.2">
      <c r="D364" s="72"/>
    </row>
    <row r="365" spans="4:4" x14ac:dyDescent="0.2">
      <c r="D365" s="72"/>
    </row>
    <row r="366" spans="4:4" x14ac:dyDescent="0.2">
      <c r="D366" s="72"/>
    </row>
    <row r="367" spans="4:4" x14ac:dyDescent="0.2">
      <c r="D367" s="72"/>
    </row>
    <row r="368" spans="4:4" x14ac:dyDescent="0.2">
      <c r="D368" s="72"/>
    </row>
    <row r="369" spans="4:4" x14ac:dyDescent="0.2">
      <c r="D369" s="72"/>
    </row>
    <row r="370" spans="4:4" x14ac:dyDescent="0.2">
      <c r="D370" s="72"/>
    </row>
    <row r="371" spans="4:4" x14ac:dyDescent="0.2">
      <c r="D371" s="72"/>
    </row>
    <row r="372" spans="4:4" x14ac:dyDescent="0.2">
      <c r="D372" s="72"/>
    </row>
    <row r="373" spans="4:4" x14ac:dyDescent="0.2">
      <c r="D373" s="72"/>
    </row>
    <row r="374" spans="4:4" x14ac:dyDescent="0.2">
      <c r="D374" s="72"/>
    </row>
    <row r="375" spans="4:4" x14ac:dyDescent="0.2">
      <c r="D375" s="72"/>
    </row>
    <row r="376" spans="4:4" x14ac:dyDescent="0.2">
      <c r="D376" s="72"/>
    </row>
    <row r="377" spans="4:4" x14ac:dyDescent="0.2">
      <c r="D377" s="72"/>
    </row>
    <row r="378" spans="4:4" x14ac:dyDescent="0.2">
      <c r="D378" s="72"/>
    </row>
    <row r="379" spans="4:4" x14ac:dyDescent="0.2">
      <c r="D379" s="72"/>
    </row>
    <row r="380" spans="4:4" x14ac:dyDescent="0.2">
      <c r="D380" s="72"/>
    </row>
    <row r="381" spans="4:4" x14ac:dyDescent="0.2">
      <c r="D381" s="72"/>
    </row>
    <row r="382" spans="4:4" x14ac:dyDescent="0.2">
      <c r="D382" s="72"/>
    </row>
    <row r="383" spans="4:4" x14ac:dyDescent="0.2">
      <c r="D383" s="72"/>
    </row>
    <row r="384" spans="4:4" x14ac:dyDescent="0.2">
      <c r="D384" s="72"/>
    </row>
    <row r="385" spans="4:4" x14ac:dyDescent="0.2">
      <c r="D385" s="72"/>
    </row>
    <row r="386" spans="4:4" x14ac:dyDescent="0.2">
      <c r="D386" s="72"/>
    </row>
    <row r="387" spans="4:4" x14ac:dyDescent="0.2">
      <c r="D387" s="72"/>
    </row>
    <row r="388" spans="4:4" x14ac:dyDescent="0.2">
      <c r="D388" s="72"/>
    </row>
    <row r="389" spans="4:4" x14ac:dyDescent="0.2">
      <c r="D389" s="72"/>
    </row>
    <row r="390" spans="4:4" x14ac:dyDescent="0.2">
      <c r="D390" s="72"/>
    </row>
    <row r="391" spans="4:4" x14ac:dyDescent="0.2">
      <c r="D391" s="72"/>
    </row>
    <row r="392" spans="4:4" x14ac:dyDescent="0.2">
      <c r="D392" s="72"/>
    </row>
    <row r="393" spans="4:4" x14ac:dyDescent="0.2">
      <c r="D393" s="72"/>
    </row>
    <row r="394" spans="4:4" x14ac:dyDescent="0.2">
      <c r="D394" s="72"/>
    </row>
    <row r="395" spans="4:4" x14ac:dyDescent="0.2">
      <c r="D395" s="72"/>
    </row>
    <row r="396" spans="4:4" x14ac:dyDescent="0.2">
      <c r="D396" s="72"/>
    </row>
    <row r="397" spans="4:4" x14ac:dyDescent="0.2">
      <c r="D397" s="72"/>
    </row>
    <row r="398" spans="4:4" x14ac:dyDescent="0.2">
      <c r="D398" s="72"/>
    </row>
    <row r="399" spans="4:4" x14ac:dyDescent="0.2">
      <c r="D399" s="72"/>
    </row>
    <row r="400" spans="4:4" x14ac:dyDescent="0.2">
      <c r="D400" s="72"/>
    </row>
    <row r="401" spans="4:4" x14ac:dyDescent="0.2">
      <c r="D401" s="72"/>
    </row>
    <row r="402" spans="4:4" x14ac:dyDescent="0.2">
      <c r="D402" s="72"/>
    </row>
    <row r="403" spans="4:4" x14ac:dyDescent="0.2">
      <c r="D403" s="72"/>
    </row>
    <row r="404" spans="4:4" x14ac:dyDescent="0.2">
      <c r="D404" s="72"/>
    </row>
    <row r="405" spans="4:4" x14ac:dyDescent="0.2">
      <c r="D405" s="72"/>
    </row>
    <row r="406" spans="4:4" x14ac:dyDescent="0.2">
      <c r="D406" s="72"/>
    </row>
    <row r="407" spans="4:4" x14ac:dyDescent="0.2">
      <c r="D407" s="72"/>
    </row>
    <row r="408" spans="4:4" x14ac:dyDescent="0.2">
      <c r="D408" s="72"/>
    </row>
    <row r="409" spans="4:4" x14ac:dyDescent="0.2">
      <c r="D409" s="72"/>
    </row>
    <row r="410" spans="4:4" x14ac:dyDescent="0.2">
      <c r="D410" s="72"/>
    </row>
    <row r="411" spans="4:4" x14ac:dyDescent="0.2">
      <c r="D411" s="72"/>
    </row>
    <row r="412" spans="4:4" x14ac:dyDescent="0.2">
      <c r="D412" s="72"/>
    </row>
    <row r="413" spans="4:4" x14ac:dyDescent="0.2">
      <c r="D413" s="72"/>
    </row>
    <row r="414" spans="4:4" x14ac:dyDescent="0.2">
      <c r="D414" s="72"/>
    </row>
    <row r="415" spans="4:4" x14ac:dyDescent="0.2">
      <c r="D415" s="72"/>
    </row>
    <row r="416" spans="4:4" x14ac:dyDescent="0.2">
      <c r="D416" s="72"/>
    </row>
    <row r="417" spans="4:4" x14ac:dyDescent="0.2">
      <c r="D417" s="72"/>
    </row>
    <row r="418" spans="4:4" x14ac:dyDescent="0.2">
      <c r="D418" s="72"/>
    </row>
    <row r="419" spans="4:4" x14ac:dyDescent="0.2">
      <c r="D419" s="72"/>
    </row>
    <row r="420" spans="4:4" x14ac:dyDescent="0.2">
      <c r="D420" s="72"/>
    </row>
    <row r="421" spans="4:4" x14ac:dyDescent="0.2">
      <c r="D421" s="72"/>
    </row>
    <row r="422" spans="4:4" x14ac:dyDescent="0.2">
      <c r="D422" s="72"/>
    </row>
    <row r="423" spans="4:4" x14ac:dyDescent="0.2">
      <c r="D423" s="72"/>
    </row>
    <row r="424" spans="4:4" x14ac:dyDescent="0.2">
      <c r="D424" s="72"/>
    </row>
    <row r="425" spans="4:4" x14ac:dyDescent="0.2">
      <c r="D425" s="72"/>
    </row>
    <row r="426" spans="4:4" x14ac:dyDescent="0.2">
      <c r="D426" s="72"/>
    </row>
    <row r="427" spans="4:4" x14ac:dyDescent="0.2">
      <c r="D427" s="72"/>
    </row>
    <row r="428" spans="4:4" x14ac:dyDescent="0.2">
      <c r="D428" s="72"/>
    </row>
    <row r="429" spans="4:4" x14ac:dyDescent="0.2">
      <c r="D429" s="72"/>
    </row>
    <row r="430" spans="4:4" x14ac:dyDescent="0.2">
      <c r="D430" s="72"/>
    </row>
    <row r="431" spans="4:4" x14ac:dyDescent="0.2">
      <c r="D431" s="72"/>
    </row>
    <row r="432" spans="4:4" x14ac:dyDescent="0.2">
      <c r="D432" s="72"/>
    </row>
    <row r="433" spans="4:4" x14ac:dyDescent="0.2">
      <c r="D433" s="72"/>
    </row>
    <row r="434" spans="4:4" x14ac:dyDescent="0.2">
      <c r="D434" s="72"/>
    </row>
    <row r="435" spans="4:4" x14ac:dyDescent="0.2">
      <c r="D435" s="72"/>
    </row>
    <row r="436" spans="4:4" x14ac:dyDescent="0.2">
      <c r="D436" s="72"/>
    </row>
    <row r="437" spans="4:4" x14ac:dyDescent="0.2">
      <c r="D437" s="72"/>
    </row>
    <row r="438" spans="4:4" x14ac:dyDescent="0.2">
      <c r="D438" s="72"/>
    </row>
    <row r="439" spans="4:4" x14ac:dyDescent="0.2">
      <c r="D439" s="72"/>
    </row>
    <row r="440" spans="4:4" x14ac:dyDescent="0.2">
      <c r="D440" s="72"/>
    </row>
    <row r="441" spans="4:4" x14ac:dyDescent="0.2">
      <c r="D441" s="72"/>
    </row>
    <row r="442" spans="4:4" x14ac:dyDescent="0.2">
      <c r="D442" s="72"/>
    </row>
    <row r="443" spans="4:4" x14ac:dyDescent="0.2">
      <c r="D443" s="72"/>
    </row>
    <row r="444" spans="4:4" x14ac:dyDescent="0.2">
      <c r="D444" s="72"/>
    </row>
    <row r="445" spans="4:4" x14ac:dyDescent="0.2">
      <c r="D445" s="72"/>
    </row>
    <row r="446" spans="4:4" x14ac:dyDescent="0.2">
      <c r="D446" s="72"/>
    </row>
    <row r="447" spans="4:4" x14ac:dyDescent="0.2">
      <c r="D447" s="72"/>
    </row>
    <row r="448" spans="4:4" x14ac:dyDescent="0.2">
      <c r="D448" s="72"/>
    </row>
    <row r="449" spans="4:4" x14ac:dyDescent="0.2">
      <c r="D449" s="72"/>
    </row>
    <row r="450" spans="4:4" x14ac:dyDescent="0.2">
      <c r="D450" s="72"/>
    </row>
    <row r="451" spans="4:4" x14ac:dyDescent="0.2">
      <c r="D451" s="72"/>
    </row>
    <row r="452" spans="4:4" x14ac:dyDescent="0.2">
      <c r="D452" s="72"/>
    </row>
    <row r="453" spans="4:4" x14ac:dyDescent="0.2">
      <c r="D453" s="72"/>
    </row>
    <row r="454" spans="4:4" x14ac:dyDescent="0.2">
      <c r="D454" s="72"/>
    </row>
    <row r="455" spans="4:4" x14ac:dyDescent="0.2">
      <c r="D455" s="72"/>
    </row>
    <row r="456" spans="4:4" x14ac:dyDescent="0.2">
      <c r="D456" s="72"/>
    </row>
    <row r="457" spans="4:4" x14ac:dyDescent="0.2">
      <c r="D457" s="72"/>
    </row>
    <row r="458" spans="4:4" x14ac:dyDescent="0.2">
      <c r="D458" s="72"/>
    </row>
    <row r="459" spans="4:4" x14ac:dyDescent="0.2">
      <c r="D459" s="72"/>
    </row>
    <row r="460" spans="4:4" x14ac:dyDescent="0.2">
      <c r="D460" s="72"/>
    </row>
    <row r="461" spans="4:4" x14ac:dyDescent="0.2">
      <c r="D461" s="72"/>
    </row>
    <row r="462" spans="4:4" x14ac:dyDescent="0.2">
      <c r="D462" s="72"/>
    </row>
    <row r="463" spans="4:4" x14ac:dyDescent="0.2">
      <c r="D463" s="72"/>
    </row>
    <row r="464" spans="4:4" x14ac:dyDescent="0.2">
      <c r="D464" s="72"/>
    </row>
    <row r="465" spans="4:4" x14ac:dyDescent="0.2">
      <c r="D465" s="72"/>
    </row>
    <row r="466" spans="4:4" x14ac:dyDescent="0.2">
      <c r="D466" s="72"/>
    </row>
    <row r="467" spans="4:4" x14ac:dyDescent="0.2">
      <c r="D467" s="72"/>
    </row>
    <row r="468" spans="4:4" x14ac:dyDescent="0.2">
      <c r="D468" s="72"/>
    </row>
    <row r="469" spans="4:4" x14ac:dyDescent="0.2">
      <c r="D469" s="72"/>
    </row>
    <row r="470" spans="4:4" x14ac:dyDescent="0.2">
      <c r="D470" s="72"/>
    </row>
    <row r="471" spans="4:4" x14ac:dyDescent="0.2">
      <c r="D471" s="72"/>
    </row>
    <row r="472" spans="4:4" x14ac:dyDescent="0.2">
      <c r="D472" s="72"/>
    </row>
    <row r="473" spans="4:4" x14ac:dyDescent="0.2">
      <c r="D473" s="72"/>
    </row>
    <row r="474" spans="4:4" x14ac:dyDescent="0.2">
      <c r="D474" s="72"/>
    </row>
    <row r="475" spans="4:4" x14ac:dyDescent="0.2">
      <c r="D475" s="72"/>
    </row>
    <row r="476" spans="4:4" x14ac:dyDescent="0.2">
      <c r="D476" s="72"/>
    </row>
    <row r="477" spans="4:4" x14ac:dyDescent="0.2">
      <c r="D477" s="72"/>
    </row>
    <row r="478" spans="4:4" x14ac:dyDescent="0.2">
      <c r="D478" s="72"/>
    </row>
    <row r="479" spans="4:4" x14ac:dyDescent="0.2">
      <c r="D479" s="72"/>
    </row>
    <row r="480" spans="4:4" x14ac:dyDescent="0.2">
      <c r="D480" s="72"/>
    </row>
    <row r="481" spans="4:4" x14ac:dyDescent="0.2">
      <c r="D481" s="72"/>
    </row>
    <row r="482" spans="4:4" x14ac:dyDescent="0.2">
      <c r="D482" s="72"/>
    </row>
    <row r="483" spans="4:4" x14ac:dyDescent="0.2">
      <c r="D483" s="72"/>
    </row>
    <row r="484" spans="4:4" x14ac:dyDescent="0.2">
      <c r="D484" s="72"/>
    </row>
    <row r="485" spans="4:4" x14ac:dyDescent="0.2">
      <c r="D485" s="72"/>
    </row>
    <row r="486" spans="4:4" x14ac:dyDescent="0.2">
      <c r="D486" s="72"/>
    </row>
    <row r="487" spans="4:4" x14ac:dyDescent="0.2">
      <c r="D487" s="72"/>
    </row>
    <row r="488" spans="4:4" x14ac:dyDescent="0.2">
      <c r="D488" s="72"/>
    </row>
    <row r="489" spans="4:4" x14ac:dyDescent="0.2">
      <c r="D489" s="72"/>
    </row>
    <row r="490" spans="4:4" x14ac:dyDescent="0.2">
      <c r="D490" s="72"/>
    </row>
    <row r="491" spans="4:4" x14ac:dyDescent="0.2">
      <c r="D491" s="72"/>
    </row>
    <row r="492" spans="4:4" x14ac:dyDescent="0.2">
      <c r="D492" s="72"/>
    </row>
    <row r="493" spans="4:4" x14ac:dyDescent="0.2">
      <c r="D493" s="72"/>
    </row>
    <row r="494" spans="4:4" x14ac:dyDescent="0.2">
      <c r="D494" s="72"/>
    </row>
    <row r="495" spans="4:4" x14ac:dyDescent="0.2">
      <c r="D495" s="72"/>
    </row>
    <row r="496" spans="4:4" x14ac:dyDescent="0.2">
      <c r="D496" s="72"/>
    </row>
    <row r="497" spans="4:4" x14ac:dyDescent="0.2">
      <c r="D497" s="72"/>
    </row>
    <row r="498" spans="4:4" x14ac:dyDescent="0.2">
      <c r="D498" s="72"/>
    </row>
    <row r="499" spans="4:4" x14ac:dyDescent="0.2">
      <c r="D499" s="72"/>
    </row>
    <row r="500" spans="4:4" x14ac:dyDescent="0.2">
      <c r="D500" s="72"/>
    </row>
    <row r="501" spans="4:4" x14ac:dyDescent="0.2">
      <c r="D501" s="72"/>
    </row>
    <row r="502" spans="4:4" x14ac:dyDescent="0.2">
      <c r="D502" s="72"/>
    </row>
    <row r="503" spans="4:4" x14ac:dyDescent="0.2">
      <c r="D503" s="72"/>
    </row>
    <row r="504" spans="4:4" x14ac:dyDescent="0.2">
      <c r="D504" s="72"/>
    </row>
    <row r="505" spans="4:4" x14ac:dyDescent="0.2">
      <c r="D505" s="72"/>
    </row>
    <row r="506" spans="4:4" x14ac:dyDescent="0.2">
      <c r="D506" s="72"/>
    </row>
    <row r="507" spans="4:4" x14ac:dyDescent="0.2">
      <c r="D507" s="72"/>
    </row>
    <row r="508" spans="4:4" x14ac:dyDescent="0.2">
      <c r="D508" s="72"/>
    </row>
    <row r="509" spans="4:4" x14ac:dyDescent="0.2">
      <c r="D509" s="72"/>
    </row>
    <row r="510" spans="4:4" x14ac:dyDescent="0.2">
      <c r="D510" s="72"/>
    </row>
    <row r="511" spans="4:4" x14ac:dyDescent="0.2">
      <c r="D511" s="72"/>
    </row>
    <row r="512" spans="4:4" x14ac:dyDescent="0.2">
      <c r="D512" s="72"/>
    </row>
    <row r="513" spans="4:4" x14ac:dyDescent="0.2">
      <c r="D513" s="72"/>
    </row>
    <row r="514" spans="4:4" x14ac:dyDescent="0.2">
      <c r="D514" s="72"/>
    </row>
    <row r="515" spans="4:4" x14ac:dyDescent="0.2">
      <c r="D515" s="72"/>
    </row>
    <row r="516" spans="4:4" x14ac:dyDescent="0.2">
      <c r="D516" s="72"/>
    </row>
    <row r="517" spans="4:4" x14ac:dyDescent="0.2">
      <c r="D517" s="72"/>
    </row>
    <row r="518" spans="4:4" x14ac:dyDescent="0.2">
      <c r="D518" s="72"/>
    </row>
    <row r="519" spans="4:4" x14ac:dyDescent="0.2">
      <c r="D519" s="72"/>
    </row>
    <row r="520" spans="4:4" x14ac:dyDescent="0.2">
      <c r="D520" s="72"/>
    </row>
    <row r="521" spans="4:4" x14ac:dyDescent="0.2">
      <c r="D521" s="72"/>
    </row>
    <row r="522" spans="4:4" x14ac:dyDescent="0.2">
      <c r="D522" s="72"/>
    </row>
    <row r="523" spans="4:4" x14ac:dyDescent="0.2">
      <c r="D523" s="72"/>
    </row>
    <row r="524" spans="4:4" x14ac:dyDescent="0.2">
      <c r="D524" s="72"/>
    </row>
    <row r="525" spans="4:4" x14ac:dyDescent="0.2">
      <c r="D525" s="72"/>
    </row>
    <row r="526" spans="4:4" x14ac:dyDescent="0.2">
      <c r="D526" s="72"/>
    </row>
    <row r="527" spans="4:4" x14ac:dyDescent="0.2">
      <c r="D527" s="72"/>
    </row>
    <row r="528" spans="4:4" x14ac:dyDescent="0.2">
      <c r="D528" s="72"/>
    </row>
    <row r="529" spans="4:4" x14ac:dyDescent="0.2">
      <c r="D529" s="72"/>
    </row>
    <row r="530" spans="4:4" x14ac:dyDescent="0.2">
      <c r="D530" s="72"/>
    </row>
    <row r="531" spans="4:4" x14ac:dyDescent="0.2">
      <c r="D531" s="72"/>
    </row>
    <row r="532" spans="4:4" x14ac:dyDescent="0.2">
      <c r="D532" s="72"/>
    </row>
    <row r="533" spans="4:4" x14ac:dyDescent="0.2">
      <c r="D533" s="72"/>
    </row>
    <row r="534" spans="4:4" x14ac:dyDescent="0.2">
      <c r="D534" s="72"/>
    </row>
    <row r="535" spans="4:4" x14ac:dyDescent="0.2">
      <c r="D535" s="72"/>
    </row>
    <row r="536" spans="4:4" x14ac:dyDescent="0.2">
      <c r="D536" s="72"/>
    </row>
    <row r="537" spans="4:4" x14ac:dyDescent="0.2">
      <c r="D537" s="72"/>
    </row>
    <row r="538" spans="4:4" x14ac:dyDescent="0.2">
      <c r="D538" s="72"/>
    </row>
    <row r="539" spans="4:4" x14ac:dyDescent="0.2">
      <c r="D539" s="72"/>
    </row>
    <row r="540" spans="4:4" x14ac:dyDescent="0.2">
      <c r="D540" s="72"/>
    </row>
    <row r="541" spans="4:4" x14ac:dyDescent="0.2">
      <c r="D541" s="72"/>
    </row>
    <row r="542" spans="4:4" x14ac:dyDescent="0.2">
      <c r="D542" s="72"/>
    </row>
    <row r="543" spans="4:4" x14ac:dyDescent="0.2">
      <c r="D543" s="72"/>
    </row>
    <row r="544" spans="4:4" x14ac:dyDescent="0.2">
      <c r="D544" s="72"/>
    </row>
    <row r="545" spans="4:4" x14ac:dyDescent="0.2">
      <c r="D545" s="72"/>
    </row>
    <row r="546" spans="4:4" x14ac:dyDescent="0.2">
      <c r="D546" s="72"/>
    </row>
    <row r="547" spans="4:4" x14ac:dyDescent="0.2">
      <c r="D547" s="72"/>
    </row>
    <row r="548" spans="4:4" x14ac:dyDescent="0.2">
      <c r="D548" s="72"/>
    </row>
    <row r="549" spans="4:4" x14ac:dyDescent="0.2">
      <c r="D549" s="72"/>
    </row>
    <row r="550" spans="4:4" x14ac:dyDescent="0.2">
      <c r="D550" s="72"/>
    </row>
    <row r="551" spans="4:4" x14ac:dyDescent="0.2">
      <c r="D551" s="72"/>
    </row>
    <row r="552" spans="4:4" x14ac:dyDescent="0.2">
      <c r="D552" s="72"/>
    </row>
    <row r="553" spans="4:4" x14ac:dyDescent="0.2">
      <c r="D553" s="72"/>
    </row>
    <row r="554" spans="4:4" x14ac:dyDescent="0.2">
      <c r="D554" s="72"/>
    </row>
    <row r="555" spans="4:4" x14ac:dyDescent="0.2">
      <c r="D555" s="72"/>
    </row>
    <row r="556" spans="4:4" x14ac:dyDescent="0.2">
      <c r="D556" s="72"/>
    </row>
    <row r="557" spans="4:4" x14ac:dyDescent="0.2">
      <c r="D557" s="72"/>
    </row>
    <row r="558" spans="4:4" x14ac:dyDescent="0.2">
      <c r="D558" s="72"/>
    </row>
    <row r="559" spans="4:4" x14ac:dyDescent="0.2">
      <c r="D559" s="72"/>
    </row>
    <row r="560" spans="4:4" x14ac:dyDescent="0.2">
      <c r="D560" s="72"/>
    </row>
    <row r="561" spans="4:4" x14ac:dyDescent="0.2">
      <c r="D561" s="72"/>
    </row>
    <row r="562" spans="4:4" x14ac:dyDescent="0.2">
      <c r="D562" s="72"/>
    </row>
    <row r="563" spans="4:4" x14ac:dyDescent="0.2">
      <c r="D563" s="72"/>
    </row>
    <row r="564" spans="4:4" x14ac:dyDescent="0.2">
      <c r="D564" s="72"/>
    </row>
    <row r="565" spans="4:4" x14ac:dyDescent="0.2">
      <c r="D565" s="72"/>
    </row>
    <row r="566" spans="4:4" x14ac:dyDescent="0.2">
      <c r="D566" s="72"/>
    </row>
    <row r="567" spans="4:4" x14ac:dyDescent="0.2">
      <c r="D567" s="72"/>
    </row>
    <row r="568" spans="4:4" x14ac:dyDescent="0.2">
      <c r="D568" s="72"/>
    </row>
    <row r="569" spans="4:4" x14ac:dyDescent="0.2">
      <c r="D569" s="72"/>
    </row>
    <row r="570" spans="4:4" x14ac:dyDescent="0.2">
      <c r="D570" s="72"/>
    </row>
    <row r="571" spans="4:4" x14ac:dyDescent="0.2">
      <c r="D571" s="72"/>
    </row>
    <row r="572" spans="4:4" x14ac:dyDescent="0.2">
      <c r="D572" s="72"/>
    </row>
    <row r="573" spans="4:4" x14ac:dyDescent="0.2">
      <c r="D573" s="72"/>
    </row>
    <row r="574" spans="4:4" x14ac:dyDescent="0.2">
      <c r="D574" s="72"/>
    </row>
    <row r="575" spans="4:4" x14ac:dyDescent="0.2">
      <c r="D575" s="72"/>
    </row>
    <row r="576" spans="4:4" x14ac:dyDescent="0.2">
      <c r="D576" s="72"/>
    </row>
    <row r="577" spans="4:4" x14ac:dyDescent="0.2">
      <c r="D577" s="72"/>
    </row>
    <row r="578" spans="4:4" x14ac:dyDescent="0.2">
      <c r="D578" s="72"/>
    </row>
    <row r="579" spans="4:4" x14ac:dyDescent="0.2">
      <c r="D579" s="72"/>
    </row>
    <row r="580" spans="4:4" x14ac:dyDescent="0.2">
      <c r="D580" s="72"/>
    </row>
    <row r="581" spans="4:4" x14ac:dyDescent="0.2">
      <c r="D581" s="72"/>
    </row>
    <row r="582" spans="4:4" x14ac:dyDescent="0.2">
      <c r="D582" s="72"/>
    </row>
    <row r="583" spans="4:4" x14ac:dyDescent="0.2">
      <c r="D583" s="72"/>
    </row>
    <row r="584" spans="4:4" x14ac:dyDescent="0.2">
      <c r="D584" s="72"/>
    </row>
    <row r="585" spans="4:4" x14ac:dyDescent="0.2">
      <c r="D585" s="72"/>
    </row>
    <row r="586" spans="4:4" x14ac:dyDescent="0.2">
      <c r="D586" s="72"/>
    </row>
    <row r="587" spans="4:4" x14ac:dyDescent="0.2">
      <c r="D587" s="72"/>
    </row>
    <row r="588" spans="4:4" x14ac:dyDescent="0.2">
      <c r="D588" s="72"/>
    </row>
    <row r="589" spans="4:4" x14ac:dyDescent="0.2">
      <c r="D589" s="72"/>
    </row>
    <row r="590" spans="4:4" x14ac:dyDescent="0.2">
      <c r="D590" s="72"/>
    </row>
    <row r="591" spans="4:4" x14ac:dyDescent="0.2">
      <c r="D591" s="72"/>
    </row>
    <row r="592" spans="4:4" x14ac:dyDescent="0.2">
      <c r="D592" s="72"/>
    </row>
    <row r="593" spans="4:4" x14ac:dyDescent="0.2">
      <c r="D593" s="72"/>
    </row>
    <row r="594" spans="4:4" x14ac:dyDescent="0.2">
      <c r="D594" s="72"/>
    </row>
    <row r="595" spans="4:4" x14ac:dyDescent="0.2">
      <c r="D595" s="72"/>
    </row>
    <row r="596" spans="4:4" x14ac:dyDescent="0.2">
      <c r="D596" s="72"/>
    </row>
    <row r="597" spans="4:4" x14ac:dyDescent="0.2">
      <c r="D597" s="72"/>
    </row>
    <row r="598" spans="4:4" x14ac:dyDescent="0.2">
      <c r="D598" s="72"/>
    </row>
    <row r="599" spans="4:4" x14ac:dyDescent="0.2">
      <c r="D599" s="72"/>
    </row>
    <row r="600" spans="4:4" x14ac:dyDescent="0.2">
      <c r="D600" s="72"/>
    </row>
    <row r="601" spans="4:4" x14ac:dyDescent="0.2">
      <c r="D601" s="72"/>
    </row>
    <row r="602" spans="4:4" x14ac:dyDescent="0.2">
      <c r="D602" s="72"/>
    </row>
    <row r="603" spans="4:4" x14ac:dyDescent="0.2">
      <c r="D603" s="72"/>
    </row>
    <row r="604" spans="4:4" x14ac:dyDescent="0.2">
      <c r="D604" s="72"/>
    </row>
    <row r="605" spans="4:4" x14ac:dyDescent="0.2">
      <c r="D605" s="72"/>
    </row>
    <row r="606" spans="4:4" x14ac:dyDescent="0.2">
      <c r="D606" s="72"/>
    </row>
    <row r="607" spans="4:4" x14ac:dyDescent="0.2">
      <c r="D607" s="72"/>
    </row>
    <row r="608" spans="4:4" x14ac:dyDescent="0.2">
      <c r="D608" s="72"/>
    </row>
    <row r="609" spans="4:4" x14ac:dyDescent="0.2">
      <c r="D609" s="72"/>
    </row>
    <row r="610" spans="4:4" x14ac:dyDescent="0.2">
      <c r="D610" s="72"/>
    </row>
    <row r="611" spans="4:4" x14ac:dyDescent="0.2">
      <c r="D611" s="72"/>
    </row>
    <row r="612" spans="4:4" x14ac:dyDescent="0.2">
      <c r="D612" s="72"/>
    </row>
    <row r="613" spans="4:4" x14ac:dyDescent="0.2">
      <c r="D613" s="72"/>
    </row>
    <row r="614" spans="4:4" x14ac:dyDescent="0.2">
      <c r="D614" s="72"/>
    </row>
    <row r="615" spans="4:4" x14ac:dyDescent="0.2">
      <c r="D615" s="72"/>
    </row>
    <row r="616" spans="4:4" x14ac:dyDescent="0.2">
      <c r="D616" s="72"/>
    </row>
    <row r="617" spans="4:4" x14ac:dyDescent="0.2">
      <c r="D617" s="72"/>
    </row>
    <row r="618" spans="4:4" x14ac:dyDescent="0.2">
      <c r="D618" s="72"/>
    </row>
    <row r="619" spans="4:4" x14ac:dyDescent="0.2">
      <c r="D619" s="72"/>
    </row>
    <row r="620" spans="4:4" x14ac:dyDescent="0.2">
      <c r="D620" s="72"/>
    </row>
    <row r="621" spans="4:4" x14ac:dyDescent="0.2">
      <c r="D621" s="72"/>
    </row>
    <row r="622" spans="4:4" x14ac:dyDescent="0.2">
      <c r="D622" s="72"/>
    </row>
    <row r="623" spans="4:4" x14ac:dyDescent="0.2">
      <c r="D623" s="72"/>
    </row>
    <row r="624" spans="4:4" x14ac:dyDescent="0.2">
      <c r="D624" s="72"/>
    </row>
    <row r="625" spans="4:4" x14ac:dyDescent="0.2">
      <c r="D625" s="72"/>
    </row>
    <row r="626" spans="4:4" x14ac:dyDescent="0.2">
      <c r="D626" s="72"/>
    </row>
    <row r="627" spans="4:4" x14ac:dyDescent="0.2">
      <c r="D627" s="72"/>
    </row>
    <row r="628" spans="4:4" x14ac:dyDescent="0.2">
      <c r="D628" s="72"/>
    </row>
    <row r="629" spans="4:4" x14ac:dyDescent="0.2">
      <c r="D629" s="72"/>
    </row>
    <row r="630" spans="4:4" x14ac:dyDescent="0.2">
      <c r="D630" s="72"/>
    </row>
    <row r="631" spans="4:4" x14ac:dyDescent="0.2">
      <c r="D631" s="72"/>
    </row>
    <row r="632" spans="4:4" x14ac:dyDescent="0.2">
      <c r="D632" s="72"/>
    </row>
    <row r="633" spans="4:4" x14ac:dyDescent="0.2">
      <c r="D633" s="72"/>
    </row>
    <row r="634" spans="4:4" x14ac:dyDescent="0.2">
      <c r="D634" s="72"/>
    </row>
    <row r="635" spans="4:4" x14ac:dyDescent="0.2">
      <c r="D635" s="72"/>
    </row>
    <row r="636" spans="4:4" x14ac:dyDescent="0.2">
      <c r="D636" s="72"/>
    </row>
    <row r="637" spans="4:4" x14ac:dyDescent="0.2">
      <c r="D637" s="72"/>
    </row>
    <row r="638" spans="4:4" x14ac:dyDescent="0.2">
      <c r="D638" s="72"/>
    </row>
    <row r="639" spans="4:4" x14ac:dyDescent="0.2">
      <c r="D639" s="72"/>
    </row>
    <row r="640" spans="4:4" x14ac:dyDescent="0.2">
      <c r="D640" s="72"/>
    </row>
    <row r="641" spans="4:4" x14ac:dyDescent="0.2">
      <c r="D641" s="72"/>
    </row>
    <row r="642" spans="4:4" x14ac:dyDescent="0.2">
      <c r="D642" s="72"/>
    </row>
    <row r="643" spans="4:4" x14ac:dyDescent="0.2">
      <c r="D643" s="72"/>
    </row>
    <row r="644" spans="4:4" x14ac:dyDescent="0.2">
      <c r="D644" s="72"/>
    </row>
    <row r="645" spans="4:4" x14ac:dyDescent="0.2">
      <c r="D645" s="72"/>
    </row>
    <row r="646" spans="4:4" x14ac:dyDescent="0.2">
      <c r="D646" s="72"/>
    </row>
    <row r="647" spans="4:4" x14ac:dyDescent="0.2">
      <c r="D647" s="72"/>
    </row>
    <row r="648" spans="4:4" x14ac:dyDescent="0.2">
      <c r="D648" s="72"/>
    </row>
    <row r="649" spans="4:4" x14ac:dyDescent="0.2">
      <c r="D649" s="72"/>
    </row>
    <row r="650" spans="4:4" x14ac:dyDescent="0.2">
      <c r="D650" s="72"/>
    </row>
    <row r="651" spans="4:4" x14ac:dyDescent="0.2">
      <c r="D651" s="72"/>
    </row>
    <row r="652" spans="4:4" x14ac:dyDescent="0.2">
      <c r="D652" s="72"/>
    </row>
    <row r="653" spans="4:4" x14ac:dyDescent="0.2">
      <c r="D653" s="72"/>
    </row>
    <row r="654" spans="4:4" x14ac:dyDescent="0.2">
      <c r="D654" s="72"/>
    </row>
    <row r="655" spans="4:4" x14ac:dyDescent="0.2">
      <c r="D655" s="72"/>
    </row>
    <row r="656" spans="4:4" x14ac:dyDescent="0.2">
      <c r="D656" s="72"/>
    </row>
    <row r="657" spans="4:4" x14ac:dyDescent="0.2">
      <c r="D657" s="72"/>
    </row>
    <row r="658" spans="4:4" x14ac:dyDescent="0.2">
      <c r="D658" s="72"/>
    </row>
    <row r="659" spans="4:4" x14ac:dyDescent="0.2">
      <c r="D659" s="72"/>
    </row>
    <row r="660" spans="4:4" x14ac:dyDescent="0.2">
      <c r="D660" s="72"/>
    </row>
    <row r="661" spans="4:4" x14ac:dyDescent="0.2">
      <c r="D661" s="72"/>
    </row>
    <row r="662" spans="4:4" x14ac:dyDescent="0.2">
      <c r="D662" s="72"/>
    </row>
    <row r="663" spans="4:4" x14ac:dyDescent="0.2">
      <c r="D663" s="72"/>
    </row>
    <row r="664" spans="4:4" x14ac:dyDescent="0.2">
      <c r="D664" s="72"/>
    </row>
    <row r="665" spans="4:4" x14ac:dyDescent="0.2">
      <c r="D665" s="72"/>
    </row>
    <row r="666" spans="4:4" x14ac:dyDescent="0.2">
      <c r="D666" s="72"/>
    </row>
    <row r="667" spans="4:4" x14ac:dyDescent="0.2">
      <c r="D667" s="72"/>
    </row>
    <row r="668" spans="4:4" x14ac:dyDescent="0.2">
      <c r="D668" s="72"/>
    </row>
    <row r="669" spans="4:4" x14ac:dyDescent="0.2">
      <c r="D669" s="72"/>
    </row>
    <row r="670" spans="4:4" x14ac:dyDescent="0.2">
      <c r="D670" s="72"/>
    </row>
    <row r="671" spans="4:4" x14ac:dyDescent="0.2">
      <c r="D671" s="72"/>
    </row>
    <row r="672" spans="4:4" x14ac:dyDescent="0.2">
      <c r="D672" s="72"/>
    </row>
    <row r="673" spans="4:4" x14ac:dyDescent="0.2">
      <c r="D673" s="72"/>
    </row>
    <row r="674" spans="4:4" x14ac:dyDescent="0.2">
      <c r="D674" s="72"/>
    </row>
    <row r="675" spans="4:4" x14ac:dyDescent="0.2">
      <c r="D675" s="72"/>
    </row>
    <row r="676" spans="4:4" x14ac:dyDescent="0.2">
      <c r="D676" s="72"/>
    </row>
    <row r="677" spans="4:4" x14ac:dyDescent="0.2">
      <c r="D677" s="72"/>
    </row>
    <row r="678" spans="4:4" x14ac:dyDescent="0.2">
      <c r="D678" s="72"/>
    </row>
    <row r="679" spans="4:4" x14ac:dyDescent="0.2">
      <c r="D679" s="72"/>
    </row>
    <row r="680" spans="4:4" x14ac:dyDescent="0.2">
      <c r="D680" s="72"/>
    </row>
    <row r="681" spans="4:4" x14ac:dyDescent="0.2">
      <c r="D681" s="72"/>
    </row>
    <row r="682" spans="4:4" x14ac:dyDescent="0.2">
      <c r="D682" s="72"/>
    </row>
    <row r="683" spans="4:4" x14ac:dyDescent="0.2">
      <c r="D683" s="72"/>
    </row>
    <row r="684" spans="4:4" x14ac:dyDescent="0.2">
      <c r="D684" s="72"/>
    </row>
    <row r="685" spans="4:4" x14ac:dyDescent="0.2">
      <c r="D685" s="72"/>
    </row>
    <row r="686" spans="4:4" x14ac:dyDescent="0.2">
      <c r="D686" s="72"/>
    </row>
    <row r="687" spans="4:4" x14ac:dyDescent="0.2">
      <c r="D687" s="72"/>
    </row>
    <row r="688" spans="4:4" x14ac:dyDescent="0.2">
      <c r="D688" s="72"/>
    </row>
    <row r="689" spans="4:4" x14ac:dyDescent="0.2">
      <c r="D689" s="72"/>
    </row>
    <row r="690" spans="4:4" x14ac:dyDescent="0.2">
      <c r="D690" s="72"/>
    </row>
    <row r="691" spans="4:4" x14ac:dyDescent="0.2">
      <c r="D691" s="72"/>
    </row>
    <row r="692" spans="4:4" x14ac:dyDescent="0.2">
      <c r="D692" s="72"/>
    </row>
    <row r="693" spans="4:4" x14ac:dyDescent="0.2">
      <c r="D693" s="72"/>
    </row>
    <row r="694" spans="4:4" x14ac:dyDescent="0.2">
      <c r="D694" s="72"/>
    </row>
    <row r="695" spans="4:4" x14ac:dyDescent="0.2">
      <c r="D695" s="72"/>
    </row>
    <row r="696" spans="4:4" x14ac:dyDescent="0.2">
      <c r="D696" s="72"/>
    </row>
    <row r="697" spans="4:4" x14ac:dyDescent="0.2">
      <c r="D697" s="72"/>
    </row>
    <row r="698" spans="4:4" x14ac:dyDescent="0.2">
      <c r="D698" s="72"/>
    </row>
    <row r="699" spans="4:4" x14ac:dyDescent="0.2">
      <c r="D699" s="72"/>
    </row>
    <row r="700" spans="4:4" x14ac:dyDescent="0.2">
      <c r="D700" s="72"/>
    </row>
    <row r="701" spans="4:4" x14ac:dyDescent="0.2">
      <c r="D701" s="72"/>
    </row>
    <row r="702" spans="4:4" x14ac:dyDescent="0.2">
      <c r="D702" s="72"/>
    </row>
    <row r="703" spans="4:4" x14ac:dyDescent="0.2">
      <c r="D703" s="72"/>
    </row>
    <row r="704" spans="4:4" x14ac:dyDescent="0.2">
      <c r="D704" s="72"/>
    </row>
    <row r="705" spans="4:4" x14ac:dyDescent="0.2">
      <c r="D705" s="72"/>
    </row>
    <row r="706" spans="4:4" x14ac:dyDescent="0.2">
      <c r="D706" s="72"/>
    </row>
    <row r="707" spans="4:4" x14ac:dyDescent="0.2">
      <c r="D707" s="72"/>
    </row>
    <row r="708" spans="4:4" x14ac:dyDescent="0.2">
      <c r="D708" s="72"/>
    </row>
    <row r="709" spans="4:4" x14ac:dyDescent="0.2">
      <c r="D709" s="72"/>
    </row>
    <row r="710" spans="4:4" x14ac:dyDescent="0.2">
      <c r="D710" s="72"/>
    </row>
    <row r="711" spans="4:4" x14ac:dyDescent="0.2">
      <c r="D711" s="72"/>
    </row>
    <row r="712" spans="4:4" x14ac:dyDescent="0.2">
      <c r="D712" s="72"/>
    </row>
    <row r="713" spans="4:4" x14ac:dyDescent="0.2">
      <c r="D713" s="72"/>
    </row>
    <row r="714" spans="4:4" x14ac:dyDescent="0.2">
      <c r="D714" s="72"/>
    </row>
    <row r="715" spans="4:4" x14ac:dyDescent="0.2">
      <c r="D715" s="72"/>
    </row>
    <row r="716" spans="4:4" x14ac:dyDescent="0.2">
      <c r="D716" s="72"/>
    </row>
    <row r="717" spans="4:4" x14ac:dyDescent="0.2">
      <c r="D717" s="72"/>
    </row>
    <row r="718" spans="4:4" x14ac:dyDescent="0.2">
      <c r="D718" s="72"/>
    </row>
    <row r="719" spans="4:4" x14ac:dyDescent="0.2">
      <c r="D719" s="72"/>
    </row>
    <row r="720" spans="4:4" x14ac:dyDescent="0.2">
      <c r="D720" s="72"/>
    </row>
    <row r="721" spans="4:4" x14ac:dyDescent="0.2">
      <c r="D721" s="72"/>
    </row>
    <row r="722" spans="4:4" x14ac:dyDescent="0.2">
      <c r="D722" s="72"/>
    </row>
    <row r="723" spans="4:4" x14ac:dyDescent="0.2">
      <c r="D723" s="72"/>
    </row>
    <row r="724" spans="4:4" x14ac:dyDescent="0.2">
      <c r="D724" s="72"/>
    </row>
    <row r="725" spans="4:4" x14ac:dyDescent="0.2">
      <c r="D725" s="72"/>
    </row>
    <row r="726" spans="4:4" x14ac:dyDescent="0.2">
      <c r="D726" s="72"/>
    </row>
    <row r="727" spans="4:4" x14ac:dyDescent="0.2">
      <c r="D727" s="72"/>
    </row>
    <row r="728" spans="4:4" x14ac:dyDescent="0.2">
      <c r="D728" s="72"/>
    </row>
    <row r="729" spans="4:4" x14ac:dyDescent="0.2">
      <c r="D729" s="72"/>
    </row>
    <row r="730" spans="4:4" x14ac:dyDescent="0.2">
      <c r="D730" s="72"/>
    </row>
    <row r="731" spans="4:4" x14ac:dyDescent="0.2">
      <c r="D731" s="72"/>
    </row>
    <row r="732" spans="4:4" x14ac:dyDescent="0.2">
      <c r="D732" s="72"/>
    </row>
    <row r="733" spans="4:4" x14ac:dyDescent="0.2">
      <c r="D733" s="72"/>
    </row>
    <row r="734" spans="4:4" x14ac:dyDescent="0.2">
      <c r="D734" s="72"/>
    </row>
    <row r="735" spans="4:4" x14ac:dyDescent="0.2">
      <c r="D735" s="72"/>
    </row>
    <row r="736" spans="4:4" x14ac:dyDescent="0.2">
      <c r="D736" s="72"/>
    </row>
    <row r="737" spans="4:4" x14ac:dyDescent="0.2">
      <c r="D737" s="72"/>
    </row>
    <row r="738" spans="4:4" x14ac:dyDescent="0.2">
      <c r="D738" s="72"/>
    </row>
    <row r="739" spans="4:4" x14ac:dyDescent="0.2">
      <c r="D739" s="72"/>
    </row>
    <row r="740" spans="4:4" x14ac:dyDescent="0.2">
      <c r="D740" s="72"/>
    </row>
    <row r="741" spans="4:4" x14ac:dyDescent="0.2">
      <c r="D741" s="72"/>
    </row>
    <row r="742" spans="4:4" x14ac:dyDescent="0.2">
      <c r="D742" s="72"/>
    </row>
    <row r="743" spans="4:4" x14ac:dyDescent="0.2">
      <c r="D743" s="72"/>
    </row>
    <row r="744" spans="4:4" x14ac:dyDescent="0.2">
      <c r="D744" s="72"/>
    </row>
    <row r="745" spans="4:4" x14ac:dyDescent="0.2">
      <c r="D745" s="72"/>
    </row>
    <row r="746" spans="4:4" x14ac:dyDescent="0.2">
      <c r="D746" s="72"/>
    </row>
    <row r="747" spans="4:4" x14ac:dyDescent="0.2">
      <c r="D747" s="72"/>
    </row>
    <row r="748" spans="4:4" x14ac:dyDescent="0.2">
      <c r="D748" s="72"/>
    </row>
    <row r="749" spans="4:4" x14ac:dyDescent="0.2">
      <c r="D749" s="72"/>
    </row>
    <row r="750" spans="4:4" x14ac:dyDescent="0.2">
      <c r="D750" s="72"/>
    </row>
    <row r="751" spans="4:4" x14ac:dyDescent="0.2">
      <c r="D751" s="72"/>
    </row>
    <row r="752" spans="4:4" x14ac:dyDescent="0.2">
      <c r="D752" s="72"/>
    </row>
    <row r="753" spans="4:4" x14ac:dyDescent="0.2">
      <c r="D753" s="72"/>
    </row>
    <row r="754" spans="4:4" x14ac:dyDescent="0.2">
      <c r="D754" s="72"/>
    </row>
    <row r="755" spans="4:4" x14ac:dyDescent="0.2">
      <c r="D755" s="72"/>
    </row>
    <row r="756" spans="4:4" x14ac:dyDescent="0.2">
      <c r="D756" s="72"/>
    </row>
    <row r="757" spans="4:4" x14ac:dyDescent="0.2">
      <c r="D757" s="72"/>
    </row>
    <row r="758" spans="4:4" x14ac:dyDescent="0.2">
      <c r="D758" s="72"/>
    </row>
    <row r="759" spans="4:4" x14ac:dyDescent="0.2">
      <c r="D759" s="72"/>
    </row>
    <row r="760" spans="4:4" x14ac:dyDescent="0.2">
      <c r="D760" s="72"/>
    </row>
    <row r="761" spans="4:4" x14ac:dyDescent="0.2">
      <c r="D761" s="72"/>
    </row>
    <row r="762" spans="4:4" x14ac:dyDescent="0.2">
      <c r="D762" s="72"/>
    </row>
    <row r="763" spans="4:4" x14ac:dyDescent="0.2">
      <c r="D763" s="72"/>
    </row>
    <row r="764" spans="4:4" x14ac:dyDescent="0.2">
      <c r="D764" s="72"/>
    </row>
    <row r="765" spans="4:4" x14ac:dyDescent="0.2">
      <c r="D765" s="72"/>
    </row>
    <row r="766" spans="4:4" x14ac:dyDescent="0.2">
      <c r="D766" s="72"/>
    </row>
    <row r="767" spans="4:4" x14ac:dyDescent="0.2">
      <c r="D767" s="72"/>
    </row>
    <row r="768" spans="4:4" x14ac:dyDescent="0.2">
      <c r="D768" s="72"/>
    </row>
    <row r="769" spans="4:4" x14ac:dyDescent="0.2">
      <c r="D769" s="72"/>
    </row>
    <row r="770" spans="4:4" x14ac:dyDescent="0.2">
      <c r="D770" s="72"/>
    </row>
    <row r="771" spans="4:4" x14ac:dyDescent="0.2">
      <c r="D771" s="72"/>
    </row>
    <row r="772" spans="4:4" x14ac:dyDescent="0.2">
      <c r="D772" s="72"/>
    </row>
    <row r="773" spans="4:4" x14ac:dyDescent="0.2">
      <c r="D773" s="72"/>
    </row>
    <row r="774" spans="4:4" x14ac:dyDescent="0.2">
      <c r="D774" s="72"/>
    </row>
    <row r="775" spans="4:4" x14ac:dyDescent="0.2">
      <c r="D775" s="72"/>
    </row>
    <row r="776" spans="4:4" x14ac:dyDescent="0.2">
      <c r="D776" s="72"/>
    </row>
    <row r="777" spans="4:4" x14ac:dyDescent="0.2">
      <c r="D777" s="72"/>
    </row>
    <row r="778" spans="4:4" x14ac:dyDescent="0.2">
      <c r="D778" s="72"/>
    </row>
    <row r="779" spans="4:4" x14ac:dyDescent="0.2">
      <c r="D779" s="72"/>
    </row>
    <row r="780" spans="4:4" x14ac:dyDescent="0.2">
      <c r="D780" s="72"/>
    </row>
    <row r="781" spans="4:4" x14ac:dyDescent="0.2">
      <c r="D781" s="72"/>
    </row>
    <row r="782" spans="4:4" x14ac:dyDescent="0.2">
      <c r="D782" s="72"/>
    </row>
    <row r="783" spans="4:4" x14ac:dyDescent="0.2">
      <c r="D783" s="72"/>
    </row>
    <row r="784" spans="4:4" x14ac:dyDescent="0.2">
      <c r="D784" s="72"/>
    </row>
    <row r="785" spans="4:4" x14ac:dyDescent="0.2">
      <c r="D785" s="72"/>
    </row>
    <row r="786" spans="4:4" x14ac:dyDescent="0.2">
      <c r="D786" s="72"/>
    </row>
    <row r="787" spans="4:4" x14ac:dyDescent="0.2">
      <c r="D787" s="72"/>
    </row>
    <row r="788" spans="4:4" x14ac:dyDescent="0.2">
      <c r="D788" s="72"/>
    </row>
    <row r="789" spans="4:4" x14ac:dyDescent="0.2">
      <c r="D789" s="72"/>
    </row>
    <row r="790" spans="4:4" x14ac:dyDescent="0.2">
      <c r="D790" s="72"/>
    </row>
    <row r="791" spans="4:4" x14ac:dyDescent="0.2">
      <c r="D791" s="72"/>
    </row>
    <row r="792" spans="4:4" x14ac:dyDescent="0.2">
      <c r="D792" s="72"/>
    </row>
    <row r="793" spans="4:4" x14ac:dyDescent="0.2">
      <c r="D793" s="72"/>
    </row>
    <row r="794" spans="4:4" x14ac:dyDescent="0.2">
      <c r="D794" s="72"/>
    </row>
    <row r="795" spans="4:4" x14ac:dyDescent="0.2">
      <c r="D795" s="72"/>
    </row>
    <row r="796" spans="4:4" x14ac:dyDescent="0.2">
      <c r="D796" s="72"/>
    </row>
    <row r="797" spans="4:4" x14ac:dyDescent="0.2">
      <c r="D797" s="72"/>
    </row>
    <row r="798" spans="4:4" x14ac:dyDescent="0.2">
      <c r="D798" s="72"/>
    </row>
    <row r="799" spans="4:4" x14ac:dyDescent="0.2">
      <c r="D799" s="72"/>
    </row>
    <row r="800" spans="4:4" x14ac:dyDescent="0.2">
      <c r="D800" s="72"/>
    </row>
    <row r="801" spans="4:4" x14ac:dyDescent="0.2">
      <c r="D801" s="72"/>
    </row>
    <row r="802" spans="4:4" x14ac:dyDescent="0.2">
      <c r="D802" s="72"/>
    </row>
    <row r="803" spans="4:4" x14ac:dyDescent="0.2">
      <c r="D803" s="72"/>
    </row>
    <row r="804" spans="4:4" x14ac:dyDescent="0.2">
      <c r="D804" s="72"/>
    </row>
    <row r="805" spans="4:4" x14ac:dyDescent="0.2">
      <c r="D805" s="72"/>
    </row>
    <row r="806" spans="4:4" x14ac:dyDescent="0.2">
      <c r="D806" s="72"/>
    </row>
    <row r="807" spans="4:4" x14ac:dyDescent="0.2">
      <c r="D807" s="72"/>
    </row>
    <row r="808" spans="4:4" x14ac:dyDescent="0.2">
      <c r="D808" s="72"/>
    </row>
    <row r="809" spans="4:4" x14ac:dyDescent="0.2">
      <c r="D809" s="72"/>
    </row>
    <row r="810" spans="4:4" x14ac:dyDescent="0.2">
      <c r="D810" s="72"/>
    </row>
    <row r="811" spans="4:4" x14ac:dyDescent="0.2">
      <c r="D811" s="72"/>
    </row>
    <row r="812" spans="4:4" x14ac:dyDescent="0.2">
      <c r="D812" s="72"/>
    </row>
    <row r="813" spans="4:4" x14ac:dyDescent="0.2">
      <c r="D813" s="72"/>
    </row>
    <row r="814" spans="4:4" x14ac:dyDescent="0.2">
      <c r="D814" s="72"/>
    </row>
    <row r="815" spans="4:4" x14ac:dyDescent="0.2">
      <c r="D815" s="72"/>
    </row>
    <row r="816" spans="4:4" x14ac:dyDescent="0.2">
      <c r="D816" s="72"/>
    </row>
    <row r="817" spans="4:4" x14ac:dyDescent="0.2">
      <c r="D817" s="72"/>
    </row>
    <row r="818" spans="4:4" x14ac:dyDescent="0.2">
      <c r="D818" s="72"/>
    </row>
    <row r="819" spans="4:4" x14ac:dyDescent="0.2">
      <c r="D819" s="72"/>
    </row>
    <row r="820" spans="4:4" x14ac:dyDescent="0.2">
      <c r="D820" s="72"/>
    </row>
    <row r="821" spans="4:4" x14ac:dyDescent="0.2">
      <c r="D821" s="72"/>
    </row>
    <row r="822" spans="4:4" x14ac:dyDescent="0.2">
      <c r="D822" s="72"/>
    </row>
    <row r="823" spans="4:4" x14ac:dyDescent="0.2">
      <c r="D823" s="72"/>
    </row>
    <row r="824" spans="4:4" x14ac:dyDescent="0.2">
      <c r="D824" s="72"/>
    </row>
    <row r="825" spans="4:4" x14ac:dyDescent="0.2">
      <c r="D825" s="72"/>
    </row>
    <row r="826" spans="4:4" x14ac:dyDescent="0.2">
      <c r="D826" s="72"/>
    </row>
    <row r="827" spans="4:4" x14ac:dyDescent="0.2">
      <c r="D827" s="72"/>
    </row>
    <row r="828" spans="4:4" x14ac:dyDescent="0.2">
      <c r="D828" s="72"/>
    </row>
    <row r="829" spans="4:4" x14ac:dyDescent="0.2">
      <c r="D829" s="72"/>
    </row>
    <row r="830" spans="4:4" x14ac:dyDescent="0.2">
      <c r="D830" s="72"/>
    </row>
    <row r="831" spans="4:4" x14ac:dyDescent="0.2">
      <c r="D831" s="72"/>
    </row>
    <row r="832" spans="4:4" x14ac:dyDescent="0.2">
      <c r="D832" s="72"/>
    </row>
    <row r="833" spans="4:4" x14ac:dyDescent="0.2">
      <c r="D833" s="72"/>
    </row>
    <row r="834" spans="4:4" x14ac:dyDescent="0.2">
      <c r="D834" s="72"/>
    </row>
    <row r="835" spans="4:4" x14ac:dyDescent="0.2">
      <c r="D835" s="72"/>
    </row>
    <row r="836" spans="4:4" x14ac:dyDescent="0.2">
      <c r="D836" s="72"/>
    </row>
    <row r="837" spans="4:4" x14ac:dyDescent="0.2">
      <c r="D837" s="72"/>
    </row>
    <row r="838" spans="4:4" x14ac:dyDescent="0.2">
      <c r="D838" s="72"/>
    </row>
    <row r="839" spans="4:4" x14ac:dyDescent="0.2">
      <c r="D839" s="72"/>
    </row>
    <row r="840" spans="4:4" x14ac:dyDescent="0.2">
      <c r="D840" s="72"/>
    </row>
    <row r="841" spans="4:4" x14ac:dyDescent="0.2">
      <c r="D841" s="72"/>
    </row>
    <row r="842" spans="4:4" x14ac:dyDescent="0.2">
      <c r="D842" s="72"/>
    </row>
    <row r="843" spans="4:4" x14ac:dyDescent="0.2">
      <c r="D843" s="72"/>
    </row>
    <row r="844" spans="4:4" x14ac:dyDescent="0.2">
      <c r="D844" s="72"/>
    </row>
    <row r="845" spans="4:4" x14ac:dyDescent="0.2">
      <c r="D845" s="72"/>
    </row>
    <row r="846" spans="4:4" x14ac:dyDescent="0.2">
      <c r="D846" s="72"/>
    </row>
    <row r="847" spans="4:4" x14ac:dyDescent="0.2">
      <c r="D847" s="72"/>
    </row>
    <row r="848" spans="4:4" x14ac:dyDescent="0.2">
      <c r="D848" s="72"/>
    </row>
    <row r="849" spans="4:4" x14ac:dyDescent="0.2">
      <c r="D849" s="72"/>
    </row>
    <row r="850" spans="4:4" x14ac:dyDescent="0.2">
      <c r="D850" s="72"/>
    </row>
    <row r="851" spans="4:4" x14ac:dyDescent="0.2">
      <c r="D851" s="72"/>
    </row>
    <row r="852" spans="4:4" x14ac:dyDescent="0.2">
      <c r="D852" s="72"/>
    </row>
    <row r="853" spans="4:4" x14ac:dyDescent="0.2">
      <c r="D853" s="72"/>
    </row>
    <row r="854" spans="4:4" x14ac:dyDescent="0.2">
      <c r="D854" s="72"/>
    </row>
    <row r="855" spans="4:4" x14ac:dyDescent="0.2">
      <c r="D855" s="72"/>
    </row>
    <row r="856" spans="4:4" x14ac:dyDescent="0.2">
      <c r="D856" s="72"/>
    </row>
    <row r="857" spans="4:4" x14ac:dyDescent="0.2">
      <c r="D857" s="72"/>
    </row>
    <row r="858" spans="4:4" x14ac:dyDescent="0.2">
      <c r="D858" s="72"/>
    </row>
    <row r="859" spans="4:4" x14ac:dyDescent="0.2">
      <c r="D859" s="72"/>
    </row>
    <row r="860" spans="4:4" x14ac:dyDescent="0.2">
      <c r="D860" s="72"/>
    </row>
    <row r="861" spans="4:4" x14ac:dyDescent="0.2">
      <c r="D861" s="72"/>
    </row>
    <row r="862" spans="4:4" x14ac:dyDescent="0.2">
      <c r="D862" s="72"/>
    </row>
    <row r="863" spans="4:4" x14ac:dyDescent="0.2">
      <c r="D863" s="72"/>
    </row>
    <row r="864" spans="4:4" x14ac:dyDescent="0.2">
      <c r="D864" s="72"/>
    </row>
    <row r="865" spans="4:4" x14ac:dyDescent="0.2">
      <c r="D865" s="72"/>
    </row>
    <row r="866" spans="4:4" x14ac:dyDescent="0.2">
      <c r="D866" s="72"/>
    </row>
    <row r="867" spans="4:4" x14ac:dyDescent="0.2">
      <c r="D867" s="72"/>
    </row>
    <row r="868" spans="4:4" x14ac:dyDescent="0.2">
      <c r="D868" s="72"/>
    </row>
    <row r="869" spans="4:4" x14ac:dyDescent="0.2">
      <c r="D869" s="72"/>
    </row>
    <row r="870" spans="4:4" x14ac:dyDescent="0.2">
      <c r="D870" s="72"/>
    </row>
    <row r="871" spans="4:4" x14ac:dyDescent="0.2">
      <c r="D871" s="72"/>
    </row>
    <row r="872" spans="4:4" x14ac:dyDescent="0.2">
      <c r="D872" s="72"/>
    </row>
    <row r="873" spans="4:4" x14ac:dyDescent="0.2">
      <c r="D873" s="72"/>
    </row>
    <row r="874" spans="4:4" x14ac:dyDescent="0.2">
      <c r="D874" s="72"/>
    </row>
    <row r="875" spans="4:4" x14ac:dyDescent="0.2">
      <c r="D875" s="72"/>
    </row>
    <row r="876" spans="4:4" x14ac:dyDescent="0.2">
      <c r="D876" s="72"/>
    </row>
    <row r="877" spans="4:4" x14ac:dyDescent="0.2">
      <c r="D877" s="72"/>
    </row>
    <row r="878" spans="4:4" x14ac:dyDescent="0.2">
      <c r="D878" s="72"/>
    </row>
    <row r="879" spans="4:4" x14ac:dyDescent="0.2">
      <c r="D879" s="72"/>
    </row>
    <row r="880" spans="4:4" x14ac:dyDescent="0.2">
      <c r="D880" s="72"/>
    </row>
    <row r="881" spans="4:4" x14ac:dyDescent="0.2">
      <c r="D881" s="72"/>
    </row>
    <row r="882" spans="4:4" x14ac:dyDescent="0.2">
      <c r="D882" s="72"/>
    </row>
    <row r="883" spans="4:4" x14ac:dyDescent="0.2">
      <c r="D883" s="72"/>
    </row>
    <row r="884" spans="4:4" x14ac:dyDescent="0.2">
      <c r="D884" s="72"/>
    </row>
    <row r="885" spans="4:4" x14ac:dyDescent="0.2">
      <c r="D885" s="72"/>
    </row>
    <row r="886" spans="4:4" x14ac:dyDescent="0.2">
      <c r="D886" s="72"/>
    </row>
    <row r="887" spans="4:4" x14ac:dyDescent="0.2">
      <c r="D887" s="72"/>
    </row>
    <row r="888" spans="4:4" x14ac:dyDescent="0.2">
      <c r="D888" s="72"/>
    </row>
    <row r="889" spans="4:4" x14ac:dyDescent="0.2">
      <c r="D889" s="72"/>
    </row>
    <row r="890" spans="4:4" x14ac:dyDescent="0.2">
      <c r="D890" s="72"/>
    </row>
    <row r="891" spans="4:4" x14ac:dyDescent="0.2">
      <c r="D891" s="72"/>
    </row>
    <row r="892" spans="4:4" x14ac:dyDescent="0.2">
      <c r="D892" s="72"/>
    </row>
    <row r="893" spans="4:4" x14ac:dyDescent="0.2">
      <c r="D893" s="72"/>
    </row>
    <row r="894" spans="4:4" x14ac:dyDescent="0.2">
      <c r="D894" s="72"/>
    </row>
    <row r="895" spans="4:4" x14ac:dyDescent="0.2">
      <c r="D895" s="72"/>
    </row>
    <row r="896" spans="4:4" x14ac:dyDescent="0.2">
      <c r="D896" s="72"/>
    </row>
    <row r="897" spans="4:4" x14ac:dyDescent="0.2">
      <c r="D897" s="72"/>
    </row>
    <row r="898" spans="4:4" x14ac:dyDescent="0.2">
      <c r="D898" s="72"/>
    </row>
    <row r="899" spans="4:4" x14ac:dyDescent="0.2">
      <c r="D899" s="72"/>
    </row>
    <row r="900" spans="4:4" x14ac:dyDescent="0.2">
      <c r="D900" s="72"/>
    </row>
    <row r="901" spans="4:4" x14ac:dyDescent="0.2">
      <c r="D901" s="72"/>
    </row>
    <row r="902" spans="4:4" x14ac:dyDescent="0.2">
      <c r="D902" s="72"/>
    </row>
    <row r="903" spans="4:4" x14ac:dyDescent="0.2">
      <c r="D903" s="72"/>
    </row>
    <row r="904" spans="4:4" x14ac:dyDescent="0.2">
      <c r="D904" s="72"/>
    </row>
    <row r="905" spans="4:4" x14ac:dyDescent="0.2">
      <c r="D905" s="72"/>
    </row>
    <row r="906" spans="4:4" x14ac:dyDescent="0.2">
      <c r="D906" s="72"/>
    </row>
    <row r="907" spans="4:4" x14ac:dyDescent="0.2">
      <c r="D907" s="72"/>
    </row>
    <row r="908" spans="4:4" x14ac:dyDescent="0.2">
      <c r="D908" s="72"/>
    </row>
    <row r="909" spans="4:4" x14ac:dyDescent="0.2">
      <c r="D909" s="72"/>
    </row>
    <row r="910" spans="4:4" x14ac:dyDescent="0.2">
      <c r="D910" s="72"/>
    </row>
    <row r="911" spans="4:4" x14ac:dyDescent="0.2">
      <c r="D911" s="72"/>
    </row>
    <row r="912" spans="4:4" x14ac:dyDescent="0.2">
      <c r="D912" s="72"/>
    </row>
    <row r="913" spans="4:4" x14ac:dyDescent="0.2">
      <c r="D913" s="72"/>
    </row>
    <row r="914" spans="4:4" x14ac:dyDescent="0.2">
      <c r="D914" s="72"/>
    </row>
    <row r="915" spans="4:4" x14ac:dyDescent="0.2">
      <c r="D915" s="72"/>
    </row>
    <row r="916" spans="4:4" x14ac:dyDescent="0.2">
      <c r="D916" s="72"/>
    </row>
    <row r="917" spans="4:4" x14ac:dyDescent="0.2">
      <c r="D917" s="72"/>
    </row>
    <row r="918" spans="4:4" x14ac:dyDescent="0.2">
      <c r="D918" s="72"/>
    </row>
    <row r="919" spans="4:4" x14ac:dyDescent="0.2">
      <c r="D919" s="72"/>
    </row>
    <row r="920" spans="4:4" x14ac:dyDescent="0.2">
      <c r="D920" s="72"/>
    </row>
    <row r="921" spans="4:4" x14ac:dyDescent="0.2">
      <c r="D921" s="72"/>
    </row>
    <row r="922" spans="4:4" x14ac:dyDescent="0.2">
      <c r="D922" s="72"/>
    </row>
    <row r="923" spans="4:4" x14ac:dyDescent="0.2">
      <c r="D923" s="72"/>
    </row>
    <row r="924" spans="4:4" x14ac:dyDescent="0.2">
      <c r="D924" s="72"/>
    </row>
    <row r="925" spans="4:4" x14ac:dyDescent="0.2">
      <c r="D925" s="72"/>
    </row>
    <row r="926" spans="4:4" x14ac:dyDescent="0.2">
      <c r="D926" s="72"/>
    </row>
    <row r="927" spans="4:4" x14ac:dyDescent="0.2">
      <c r="D927" s="72"/>
    </row>
    <row r="928" spans="4:4" x14ac:dyDescent="0.2">
      <c r="D928" s="72"/>
    </row>
    <row r="929" spans="4:4" x14ac:dyDescent="0.2">
      <c r="D929" s="72"/>
    </row>
    <row r="930" spans="4:4" x14ac:dyDescent="0.2">
      <c r="D930" s="72"/>
    </row>
    <row r="931" spans="4:4" x14ac:dyDescent="0.2">
      <c r="D931" s="72"/>
    </row>
    <row r="932" spans="4:4" x14ac:dyDescent="0.2">
      <c r="D932" s="72"/>
    </row>
    <row r="933" spans="4:4" x14ac:dyDescent="0.2">
      <c r="D933" s="72"/>
    </row>
    <row r="934" spans="4:4" x14ac:dyDescent="0.2">
      <c r="D934" s="72"/>
    </row>
    <row r="935" spans="4:4" x14ac:dyDescent="0.2">
      <c r="D935" s="72"/>
    </row>
    <row r="936" spans="4:4" x14ac:dyDescent="0.2">
      <c r="D936" s="72"/>
    </row>
    <row r="937" spans="4:4" x14ac:dyDescent="0.2">
      <c r="D937" s="72"/>
    </row>
    <row r="938" spans="4:4" x14ac:dyDescent="0.2">
      <c r="D938" s="72"/>
    </row>
    <row r="939" spans="4:4" x14ac:dyDescent="0.2">
      <c r="D939" s="72"/>
    </row>
    <row r="940" spans="4:4" x14ac:dyDescent="0.2">
      <c r="D940" s="72"/>
    </row>
    <row r="941" spans="4:4" x14ac:dyDescent="0.2">
      <c r="D941" s="72"/>
    </row>
    <row r="942" spans="4:4" x14ac:dyDescent="0.2">
      <c r="D942" s="72"/>
    </row>
    <row r="943" spans="4:4" x14ac:dyDescent="0.2">
      <c r="D943" s="72"/>
    </row>
    <row r="944" spans="4:4" x14ac:dyDescent="0.2">
      <c r="D944" s="72"/>
    </row>
    <row r="945" spans="4:4" x14ac:dyDescent="0.2">
      <c r="D945" s="72"/>
    </row>
    <row r="946" spans="4:4" x14ac:dyDescent="0.2">
      <c r="D946" s="72"/>
    </row>
    <row r="947" spans="4:4" x14ac:dyDescent="0.2">
      <c r="D947" s="72"/>
    </row>
    <row r="948" spans="4:4" x14ac:dyDescent="0.2">
      <c r="D948" s="72"/>
    </row>
    <row r="949" spans="4:4" x14ac:dyDescent="0.2">
      <c r="D949" s="72"/>
    </row>
    <row r="950" spans="4:4" x14ac:dyDescent="0.2">
      <c r="D950" s="72"/>
    </row>
    <row r="951" spans="4:4" x14ac:dyDescent="0.2">
      <c r="D951" s="72"/>
    </row>
    <row r="952" spans="4:4" x14ac:dyDescent="0.2">
      <c r="D952" s="72"/>
    </row>
    <row r="953" spans="4:4" x14ac:dyDescent="0.2">
      <c r="D953" s="72"/>
    </row>
    <row r="954" spans="4:4" x14ac:dyDescent="0.2">
      <c r="D954" s="72"/>
    </row>
    <row r="955" spans="4:4" x14ac:dyDescent="0.2">
      <c r="D955" s="72"/>
    </row>
    <row r="956" spans="4:4" x14ac:dyDescent="0.2">
      <c r="D956" s="72"/>
    </row>
    <row r="957" spans="4:4" x14ac:dyDescent="0.2">
      <c r="D957" s="72"/>
    </row>
    <row r="958" spans="4:4" x14ac:dyDescent="0.2">
      <c r="D958" s="72"/>
    </row>
    <row r="959" spans="4:4" x14ac:dyDescent="0.2">
      <c r="D959" s="72"/>
    </row>
    <row r="960" spans="4:4" x14ac:dyDescent="0.2">
      <c r="D960" s="72"/>
    </row>
    <row r="961" spans="4:4" x14ac:dyDescent="0.2">
      <c r="D961" s="72"/>
    </row>
    <row r="962" spans="4:4" x14ac:dyDescent="0.2">
      <c r="D962" s="72"/>
    </row>
    <row r="963" spans="4:4" x14ac:dyDescent="0.2">
      <c r="D963" s="72"/>
    </row>
    <row r="964" spans="4:4" x14ac:dyDescent="0.2">
      <c r="D964" s="72"/>
    </row>
    <row r="965" spans="4:4" x14ac:dyDescent="0.2">
      <c r="D965" s="72"/>
    </row>
    <row r="966" spans="4:4" x14ac:dyDescent="0.2">
      <c r="D966" s="72"/>
    </row>
    <row r="967" spans="4:4" x14ac:dyDescent="0.2">
      <c r="D967" s="72"/>
    </row>
    <row r="968" spans="4:4" x14ac:dyDescent="0.2">
      <c r="D968" s="72"/>
    </row>
    <row r="969" spans="4:4" x14ac:dyDescent="0.2">
      <c r="D969" s="72"/>
    </row>
    <row r="970" spans="4:4" x14ac:dyDescent="0.2">
      <c r="D970" s="72"/>
    </row>
    <row r="971" spans="4:4" x14ac:dyDescent="0.2">
      <c r="D971" s="72"/>
    </row>
    <row r="972" spans="4:4" x14ac:dyDescent="0.2">
      <c r="D972" s="72"/>
    </row>
    <row r="973" spans="4:4" x14ac:dyDescent="0.2">
      <c r="D973" s="72"/>
    </row>
    <row r="974" spans="4:4" x14ac:dyDescent="0.2">
      <c r="D974" s="72"/>
    </row>
    <row r="975" spans="4:4" x14ac:dyDescent="0.2">
      <c r="D975" s="72"/>
    </row>
    <row r="976" spans="4:4" x14ac:dyDescent="0.2">
      <c r="D976" s="72"/>
    </row>
    <row r="977" spans="4:4" x14ac:dyDescent="0.2">
      <c r="D977" s="72"/>
    </row>
    <row r="978" spans="4:4" x14ac:dyDescent="0.2">
      <c r="D978" s="72"/>
    </row>
    <row r="979" spans="4:4" x14ac:dyDescent="0.2">
      <c r="D979" s="72"/>
    </row>
    <row r="980" spans="4:4" x14ac:dyDescent="0.2">
      <c r="D980" s="72"/>
    </row>
    <row r="981" spans="4:4" x14ac:dyDescent="0.2">
      <c r="D981" s="72"/>
    </row>
    <row r="982" spans="4:4" x14ac:dyDescent="0.2">
      <c r="D982" s="72"/>
    </row>
    <row r="983" spans="4:4" x14ac:dyDescent="0.2">
      <c r="D983" s="72"/>
    </row>
    <row r="984" spans="4:4" x14ac:dyDescent="0.2">
      <c r="D984" s="72"/>
    </row>
    <row r="985" spans="4:4" x14ac:dyDescent="0.2">
      <c r="D985" s="72"/>
    </row>
    <row r="986" spans="4:4" x14ac:dyDescent="0.2">
      <c r="D986" s="72"/>
    </row>
    <row r="987" spans="4:4" x14ac:dyDescent="0.2">
      <c r="D987" s="72"/>
    </row>
    <row r="988" spans="4:4" x14ac:dyDescent="0.2">
      <c r="D988" s="72"/>
    </row>
    <row r="989" spans="4:4" x14ac:dyDescent="0.2">
      <c r="D989" s="72"/>
    </row>
    <row r="990" spans="4:4" x14ac:dyDescent="0.2">
      <c r="D990" s="72"/>
    </row>
    <row r="991" spans="4:4" x14ac:dyDescent="0.2">
      <c r="D991" s="72"/>
    </row>
    <row r="992" spans="4:4" x14ac:dyDescent="0.2">
      <c r="D992" s="72"/>
    </row>
    <row r="993" spans="4:4" x14ac:dyDescent="0.2">
      <c r="D993" s="72"/>
    </row>
    <row r="994" spans="4:4" x14ac:dyDescent="0.2">
      <c r="D994" s="72"/>
    </row>
    <row r="995" spans="4:4" x14ac:dyDescent="0.2">
      <c r="D995" s="72"/>
    </row>
    <row r="996" spans="4:4" x14ac:dyDescent="0.2">
      <c r="D996" s="72"/>
    </row>
    <row r="997" spans="4:4" x14ac:dyDescent="0.2">
      <c r="D997" s="72"/>
    </row>
    <row r="998" spans="4:4" x14ac:dyDescent="0.2">
      <c r="D998" s="72"/>
    </row>
    <row r="999" spans="4:4" x14ac:dyDescent="0.2">
      <c r="D999" s="72"/>
    </row>
    <row r="1000" spans="4:4" x14ac:dyDescent="0.2">
      <c r="D1000" s="72"/>
    </row>
    <row r="1001" spans="4:4" x14ac:dyDescent="0.2">
      <c r="D1001" s="72"/>
    </row>
    <row r="1002" spans="4:4" x14ac:dyDescent="0.2">
      <c r="D1002" s="72"/>
    </row>
    <row r="1003" spans="4:4" x14ac:dyDescent="0.2">
      <c r="D1003" s="72"/>
    </row>
    <row r="1004" spans="4:4" x14ac:dyDescent="0.2">
      <c r="D1004" s="72"/>
    </row>
    <row r="1005" spans="4:4" x14ac:dyDescent="0.2">
      <c r="D1005" s="72"/>
    </row>
    <row r="1006" spans="4:4" x14ac:dyDescent="0.2">
      <c r="D1006" s="72"/>
    </row>
    <row r="1007" spans="4:4" x14ac:dyDescent="0.2">
      <c r="D1007" s="72"/>
    </row>
    <row r="1008" spans="4:4" x14ac:dyDescent="0.2">
      <c r="D1008" s="72"/>
    </row>
    <row r="1009" spans="4:4" x14ac:dyDescent="0.2">
      <c r="D1009" s="72"/>
    </row>
    <row r="1010" spans="4:4" x14ac:dyDescent="0.2">
      <c r="D1010" s="72"/>
    </row>
    <row r="1011" spans="4:4" x14ac:dyDescent="0.2">
      <c r="D1011" s="72"/>
    </row>
    <row r="1012" spans="4:4" x14ac:dyDescent="0.2">
      <c r="D1012" s="72"/>
    </row>
    <row r="1013" spans="4:4" x14ac:dyDescent="0.2">
      <c r="D1013" s="72"/>
    </row>
    <row r="1014" spans="4:4" x14ac:dyDescent="0.2">
      <c r="D1014" s="72"/>
    </row>
    <row r="1015" spans="4:4" x14ac:dyDescent="0.2">
      <c r="D1015" s="72"/>
    </row>
    <row r="1016" spans="4:4" x14ac:dyDescent="0.2">
      <c r="D1016" s="72"/>
    </row>
    <row r="1017" spans="4:4" x14ac:dyDescent="0.2">
      <c r="D1017" s="72"/>
    </row>
    <row r="1018" spans="4:4" x14ac:dyDescent="0.2">
      <c r="D1018" s="72"/>
    </row>
    <row r="1019" spans="4:4" x14ac:dyDescent="0.2">
      <c r="D1019" s="72"/>
    </row>
    <row r="1020" spans="4:4" x14ac:dyDescent="0.2">
      <c r="D1020" s="72"/>
    </row>
    <row r="1021" spans="4:4" x14ac:dyDescent="0.2">
      <c r="D1021" s="72"/>
    </row>
    <row r="1022" spans="4:4" x14ac:dyDescent="0.2">
      <c r="D1022" s="72"/>
    </row>
    <row r="1023" spans="4:4" x14ac:dyDescent="0.2">
      <c r="D1023" s="72"/>
    </row>
    <row r="1024" spans="4:4" x14ac:dyDescent="0.2">
      <c r="D1024" s="72"/>
    </row>
    <row r="1025" spans="4:4" x14ac:dyDescent="0.2">
      <c r="D1025" s="72"/>
    </row>
    <row r="1026" spans="4:4" x14ac:dyDescent="0.2">
      <c r="D1026" s="72"/>
    </row>
    <row r="1027" spans="4:4" x14ac:dyDescent="0.2">
      <c r="D1027" s="72"/>
    </row>
    <row r="1028" spans="4:4" x14ac:dyDescent="0.2">
      <c r="D1028" s="72"/>
    </row>
    <row r="1029" spans="4:4" x14ac:dyDescent="0.2">
      <c r="D1029" s="72"/>
    </row>
    <row r="1030" spans="4:4" x14ac:dyDescent="0.2">
      <c r="D1030" s="72"/>
    </row>
    <row r="1031" spans="4:4" x14ac:dyDescent="0.2">
      <c r="D1031" s="72"/>
    </row>
    <row r="1032" spans="4:4" x14ac:dyDescent="0.2">
      <c r="D1032" s="72"/>
    </row>
    <row r="1033" spans="4:4" x14ac:dyDescent="0.2">
      <c r="D1033" s="72"/>
    </row>
    <row r="1034" spans="4:4" x14ac:dyDescent="0.2">
      <c r="D1034" s="72"/>
    </row>
    <row r="1035" spans="4:4" x14ac:dyDescent="0.2">
      <c r="D1035" s="72"/>
    </row>
    <row r="1036" spans="4:4" x14ac:dyDescent="0.2">
      <c r="D1036" s="72"/>
    </row>
    <row r="1037" spans="4:4" x14ac:dyDescent="0.2">
      <c r="D1037" s="72"/>
    </row>
    <row r="1038" spans="4:4" x14ac:dyDescent="0.2">
      <c r="D1038" s="72"/>
    </row>
    <row r="1039" spans="4:4" x14ac:dyDescent="0.2">
      <c r="D1039" s="72"/>
    </row>
    <row r="1040" spans="4:4" x14ac:dyDescent="0.2">
      <c r="D1040" s="72"/>
    </row>
    <row r="1041" spans="4:4" x14ac:dyDescent="0.2">
      <c r="D1041" s="72"/>
    </row>
    <row r="1042" spans="4:4" x14ac:dyDescent="0.2">
      <c r="D1042" s="72"/>
    </row>
    <row r="1043" spans="4:4" x14ac:dyDescent="0.2">
      <c r="D1043" s="72"/>
    </row>
    <row r="1044" spans="4:4" x14ac:dyDescent="0.2">
      <c r="D1044" s="72"/>
    </row>
    <row r="1045" spans="4:4" x14ac:dyDescent="0.2">
      <c r="D1045" s="72"/>
    </row>
    <row r="1046" spans="4:4" x14ac:dyDescent="0.2">
      <c r="D1046" s="72"/>
    </row>
    <row r="1047" spans="4:4" x14ac:dyDescent="0.2">
      <c r="D1047" s="72"/>
    </row>
    <row r="1048" spans="4:4" x14ac:dyDescent="0.2">
      <c r="D1048" s="72"/>
    </row>
    <row r="1049" spans="4:4" x14ac:dyDescent="0.2">
      <c r="D1049" s="72"/>
    </row>
    <row r="1050" spans="4:4" x14ac:dyDescent="0.2">
      <c r="D1050" s="72"/>
    </row>
    <row r="1051" spans="4:4" x14ac:dyDescent="0.2">
      <c r="D1051" s="72"/>
    </row>
    <row r="1052" spans="4:4" x14ac:dyDescent="0.2">
      <c r="D1052" s="72"/>
    </row>
    <row r="1053" spans="4:4" x14ac:dyDescent="0.2">
      <c r="D1053" s="72"/>
    </row>
    <row r="1054" spans="4:4" x14ac:dyDescent="0.2">
      <c r="D1054" s="72"/>
    </row>
    <row r="1055" spans="4:4" x14ac:dyDescent="0.2">
      <c r="D1055" s="72"/>
    </row>
    <row r="1056" spans="4:4" x14ac:dyDescent="0.2">
      <c r="D1056" s="72"/>
    </row>
    <row r="1057" spans="4:4" x14ac:dyDescent="0.2">
      <c r="D1057" s="72"/>
    </row>
    <row r="1058" spans="4:4" x14ac:dyDescent="0.2">
      <c r="D1058" s="72"/>
    </row>
    <row r="1059" spans="4:4" x14ac:dyDescent="0.2">
      <c r="D1059" s="72"/>
    </row>
    <row r="1060" spans="4:4" x14ac:dyDescent="0.2">
      <c r="D1060" s="72"/>
    </row>
    <row r="1061" spans="4:4" x14ac:dyDescent="0.2">
      <c r="D1061" s="72"/>
    </row>
    <row r="1062" spans="4:4" x14ac:dyDescent="0.2">
      <c r="D1062" s="72"/>
    </row>
    <row r="1063" spans="4:4" x14ac:dyDescent="0.2">
      <c r="D1063" s="72"/>
    </row>
    <row r="1064" spans="4:4" x14ac:dyDescent="0.2">
      <c r="D1064" s="72"/>
    </row>
    <row r="1065" spans="4:4" x14ac:dyDescent="0.2">
      <c r="D1065" s="72"/>
    </row>
    <row r="1066" spans="4:4" x14ac:dyDescent="0.2">
      <c r="D1066" s="72"/>
    </row>
    <row r="1067" spans="4:4" x14ac:dyDescent="0.2">
      <c r="D1067" s="72"/>
    </row>
    <row r="1068" spans="4:4" x14ac:dyDescent="0.2">
      <c r="D1068" s="72"/>
    </row>
    <row r="1069" spans="4:4" x14ac:dyDescent="0.2">
      <c r="D1069" s="72"/>
    </row>
    <row r="1070" spans="4:4" x14ac:dyDescent="0.2">
      <c r="D1070" s="72"/>
    </row>
    <row r="1071" spans="4:4" x14ac:dyDescent="0.2">
      <c r="D1071" s="72"/>
    </row>
    <row r="1072" spans="4:4" x14ac:dyDescent="0.2">
      <c r="D1072" s="72"/>
    </row>
    <row r="1073" spans="4:4" x14ac:dyDescent="0.2">
      <c r="D1073" s="72"/>
    </row>
    <row r="1074" spans="4:4" x14ac:dyDescent="0.2">
      <c r="D1074" s="72"/>
    </row>
    <row r="1075" spans="4:4" x14ac:dyDescent="0.2">
      <c r="D1075" s="72"/>
    </row>
    <row r="1076" spans="4:4" x14ac:dyDescent="0.2">
      <c r="D1076" s="72"/>
    </row>
    <row r="1077" spans="4:4" x14ac:dyDescent="0.2">
      <c r="D1077" s="72"/>
    </row>
    <row r="1078" spans="4:4" x14ac:dyDescent="0.2">
      <c r="D1078" s="72"/>
    </row>
    <row r="1079" spans="4:4" x14ac:dyDescent="0.2">
      <c r="D1079" s="72"/>
    </row>
    <row r="1080" spans="4:4" x14ac:dyDescent="0.2">
      <c r="D1080" s="72"/>
    </row>
    <row r="1081" spans="4:4" x14ac:dyDescent="0.2">
      <c r="D1081" s="72"/>
    </row>
    <row r="1082" spans="4:4" x14ac:dyDescent="0.2">
      <c r="D1082" s="72"/>
    </row>
    <row r="1083" spans="4:4" x14ac:dyDescent="0.2">
      <c r="D1083" s="72"/>
    </row>
    <row r="1084" spans="4:4" x14ac:dyDescent="0.2">
      <c r="D1084" s="72"/>
    </row>
    <row r="1085" spans="4:4" x14ac:dyDescent="0.2">
      <c r="D1085" s="72"/>
    </row>
    <row r="1086" spans="4:4" x14ac:dyDescent="0.2">
      <c r="D1086" s="72"/>
    </row>
    <row r="1087" spans="4:4" x14ac:dyDescent="0.2">
      <c r="D1087" s="72"/>
    </row>
    <row r="1088" spans="4:4" x14ac:dyDescent="0.2">
      <c r="D1088" s="72"/>
    </row>
    <row r="1089" spans="4:4" x14ac:dyDescent="0.2">
      <c r="D1089" s="72"/>
    </row>
    <row r="1090" spans="4:4" x14ac:dyDescent="0.2">
      <c r="D1090" s="72"/>
    </row>
    <row r="1091" spans="4:4" x14ac:dyDescent="0.2">
      <c r="D1091" s="72"/>
    </row>
    <row r="1092" spans="4:4" x14ac:dyDescent="0.2">
      <c r="D1092" s="72"/>
    </row>
    <row r="1093" spans="4:4" x14ac:dyDescent="0.2">
      <c r="D1093" s="72"/>
    </row>
    <row r="1094" spans="4:4" x14ac:dyDescent="0.2">
      <c r="D1094" s="72"/>
    </row>
    <row r="1095" spans="4:4" x14ac:dyDescent="0.2">
      <c r="D1095" s="72"/>
    </row>
    <row r="1096" spans="4:4" x14ac:dyDescent="0.2">
      <c r="D1096" s="72"/>
    </row>
    <row r="1097" spans="4:4" x14ac:dyDescent="0.2">
      <c r="D1097" s="72"/>
    </row>
    <row r="1098" spans="4:4" x14ac:dyDescent="0.2">
      <c r="D1098" s="72"/>
    </row>
    <row r="1099" spans="4:4" x14ac:dyDescent="0.2">
      <c r="D1099" s="72"/>
    </row>
    <row r="1100" spans="4:4" x14ac:dyDescent="0.2">
      <c r="D1100" s="72"/>
    </row>
    <row r="1101" spans="4:4" x14ac:dyDescent="0.2">
      <c r="D1101" s="72"/>
    </row>
    <row r="1102" spans="4:4" x14ac:dyDescent="0.2">
      <c r="D1102" s="72"/>
    </row>
    <row r="1103" spans="4:4" x14ac:dyDescent="0.2">
      <c r="D1103" s="72"/>
    </row>
    <row r="1104" spans="4:4" x14ac:dyDescent="0.2">
      <c r="D1104" s="72"/>
    </row>
    <row r="1105" spans="4:4" x14ac:dyDescent="0.2">
      <c r="D1105" s="72"/>
    </row>
    <row r="1106" spans="4:4" x14ac:dyDescent="0.2">
      <c r="D1106" s="72"/>
    </row>
    <row r="1107" spans="4:4" x14ac:dyDescent="0.2">
      <c r="D1107" s="72"/>
    </row>
    <row r="1108" spans="4:4" x14ac:dyDescent="0.2">
      <c r="D1108" s="72"/>
    </row>
    <row r="1109" spans="4:4" x14ac:dyDescent="0.2">
      <c r="D1109" s="72"/>
    </row>
    <row r="1110" spans="4:4" x14ac:dyDescent="0.2">
      <c r="D1110" s="72"/>
    </row>
    <row r="1111" spans="4:4" x14ac:dyDescent="0.2">
      <c r="D1111" s="72"/>
    </row>
    <row r="1112" spans="4:4" x14ac:dyDescent="0.2">
      <c r="D1112" s="72"/>
    </row>
    <row r="1113" spans="4:4" x14ac:dyDescent="0.2">
      <c r="D1113" s="72"/>
    </row>
    <row r="1114" spans="4:4" x14ac:dyDescent="0.2">
      <c r="D1114" s="72"/>
    </row>
    <row r="1115" spans="4:4" x14ac:dyDescent="0.2">
      <c r="D1115" s="72"/>
    </row>
    <row r="1116" spans="4:4" x14ac:dyDescent="0.2">
      <c r="D1116" s="72"/>
    </row>
    <row r="1117" spans="4:4" x14ac:dyDescent="0.2">
      <c r="D1117" s="72"/>
    </row>
    <row r="1118" spans="4:4" x14ac:dyDescent="0.2">
      <c r="D1118" s="72"/>
    </row>
    <row r="1119" spans="4:4" x14ac:dyDescent="0.2">
      <c r="D1119" s="72"/>
    </row>
    <row r="1120" spans="4:4" x14ac:dyDescent="0.2">
      <c r="D1120" s="72"/>
    </row>
    <row r="1121" spans="4:4" x14ac:dyDescent="0.2">
      <c r="D1121" s="72"/>
    </row>
    <row r="1122" spans="4:4" x14ac:dyDescent="0.2">
      <c r="D1122" s="72"/>
    </row>
    <row r="1123" spans="4:4" x14ac:dyDescent="0.2">
      <c r="D1123" s="72"/>
    </row>
    <row r="1124" spans="4:4" x14ac:dyDescent="0.2">
      <c r="D1124" s="72"/>
    </row>
    <row r="1125" spans="4:4" x14ac:dyDescent="0.2">
      <c r="D1125" s="72"/>
    </row>
    <row r="1126" spans="4:4" x14ac:dyDescent="0.2">
      <c r="D1126" s="72"/>
    </row>
    <row r="1127" spans="4:4" x14ac:dyDescent="0.2">
      <c r="D1127" s="72"/>
    </row>
    <row r="1128" spans="4:4" x14ac:dyDescent="0.2">
      <c r="D1128" s="72"/>
    </row>
    <row r="1129" spans="4:4" x14ac:dyDescent="0.2">
      <c r="D1129" s="72"/>
    </row>
    <row r="1130" spans="4:4" x14ac:dyDescent="0.2">
      <c r="D1130" s="72"/>
    </row>
    <row r="1131" spans="4:4" x14ac:dyDescent="0.2">
      <c r="D1131" s="72"/>
    </row>
    <row r="1132" spans="4:4" x14ac:dyDescent="0.2">
      <c r="D1132" s="72"/>
    </row>
    <row r="1133" spans="4:4" x14ac:dyDescent="0.2">
      <c r="D1133" s="72"/>
    </row>
    <row r="1134" spans="4:4" x14ac:dyDescent="0.2">
      <c r="D1134" s="72"/>
    </row>
    <row r="1135" spans="4:4" x14ac:dyDescent="0.2">
      <c r="D1135" s="72"/>
    </row>
    <row r="1136" spans="4:4" x14ac:dyDescent="0.2">
      <c r="D1136" s="72"/>
    </row>
    <row r="1137" spans="4:4" x14ac:dyDescent="0.2">
      <c r="D1137" s="72"/>
    </row>
    <row r="1138" spans="4:4" x14ac:dyDescent="0.2">
      <c r="D1138" s="72"/>
    </row>
    <row r="1139" spans="4:4" x14ac:dyDescent="0.2">
      <c r="D1139" s="72"/>
    </row>
    <row r="1140" spans="4:4" x14ac:dyDescent="0.2">
      <c r="D1140" s="72"/>
    </row>
    <row r="1141" spans="4:4" x14ac:dyDescent="0.2">
      <c r="D1141" s="72"/>
    </row>
    <row r="1142" spans="4:4" x14ac:dyDescent="0.2">
      <c r="D1142" s="72"/>
    </row>
    <row r="1143" spans="4:4" x14ac:dyDescent="0.2">
      <c r="D1143" s="72"/>
    </row>
    <row r="1144" spans="4:4" x14ac:dyDescent="0.2">
      <c r="D1144" s="72"/>
    </row>
    <row r="1145" spans="4:4" x14ac:dyDescent="0.2">
      <c r="D1145" s="72"/>
    </row>
    <row r="1146" spans="4:4" x14ac:dyDescent="0.2">
      <c r="D1146" s="72"/>
    </row>
    <row r="1147" spans="4:4" x14ac:dyDescent="0.2">
      <c r="D1147" s="72"/>
    </row>
    <row r="1148" spans="4:4" x14ac:dyDescent="0.2">
      <c r="D1148" s="72"/>
    </row>
    <row r="1149" spans="4:4" x14ac:dyDescent="0.2">
      <c r="D1149" s="72"/>
    </row>
    <row r="1150" spans="4:4" x14ac:dyDescent="0.2">
      <c r="D1150" s="72"/>
    </row>
    <row r="1151" spans="4:4" x14ac:dyDescent="0.2">
      <c r="D1151" s="72"/>
    </row>
    <row r="1152" spans="4:4" x14ac:dyDescent="0.2">
      <c r="D1152" s="72"/>
    </row>
    <row r="1153" spans="4:4" x14ac:dyDescent="0.2">
      <c r="D1153" s="72"/>
    </row>
    <row r="1154" spans="4:4" x14ac:dyDescent="0.2">
      <c r="D1154" s="72"/>
    </row>
    <row r="1155" spans="4:4" x14ac:dyDescent="0.2">
      <c r="D1155" s="72"/>
    </row>
    <row r="1156" spans="4:4" x14ac:dyDescent="0.2">
      <c r="D1156" s="72"/>
    </row>
    <row r="1157" spans="4:4" x14ac:dyDescent="0.2">
      <c r="D1157" s="72"/>
    </row>
    <row r="1158" spans="4:4" x14ac:dyDescent="0.2">
      <c r="D1158" s="72"/>
    </row>
    <row r="1159" spans="4:4" x14ac:dyDescent="0.2">
      <c r="D1159" s="72"/>
    </row>
    <row r="1160" spans="4:4" x14ac:dyDescent="0.2">
      <c r="D1160" s="72"/>
    </row>
    <row r="1161" spans="4:4" x14ac:dyDescent="0.2">
      <c r="D1161" s="72"/>
    </row>
    <row r="1162" spans="4:4" x14ac:dyDescent="0.2">
      <c r="D1162" s="72"/>
    </row>
    <row r="1163" spans="4:4" x14ac:dyDescent="0.2">
      <c r="D1163" s="72"/>
    </row>
    <row r="1164" spans="4:4" x14ac:dyDescent="0.2">
      <c r="D1164" s="72"/>
    </row>
    <row r="1165" spans="4:4" x14ac:dyDescent="0.2">
      <c r="D1165" s="72"/>
    </row>
    <row r="1166" spans="4:4" x14ac:dyDescent="0.2">
      <c r="D1166" s="72"/>
    </row>
    <row r="1167" spans="4:4" x14ac:dyDescent="0.2">
      <c r="D1167" s="72"/>
    </row>
    <row r="1168" spans="4:4" x14ac:dyDescent="0.2">
      <c r="D1168" s="72"/>
    </row>
    <row r="1169" spans="4:4" x14ac:dyDescent="0.2">
      <c r="D1169" s="72"/>
    </row>
    <row r="1170" spans="4:4" x14ac:dyDescent="0.2">
      <c r="D1170" s="72"/>
    </row>
    <row r="1171" spans="4:4" x14ac:dyDescent="0.2">
      <c r="D1171" s="72"/>
    </row>
    <row r="1172" spans="4:4" x14ac:dyDescent="0.2">
      <c r="D1172" s="72"/>
    </row>
    <row r="1173" spans="4:4" x14ac:dyDescent="0.2">
      <c r="D1173" s="72"/>
    </row>
    <row r="1174" spans="4:4" x14ac:dyDescent="0.2">
      <c r="D1174" s="72"/>
    </row>
    <row r="1175" spans="4:4" x14ac:dyDescent="0.2">
      <c r="D1175" s="72"/>
    </row>
    <row r="1176" spans="4:4" x14ac:dyDescent="0.2">
      <c r="D1176" s="72"/>
    </row>
    <row r="1177" spans="4:4" x14ac:dyDescent="0.2">
      <c r="D1177" s="72"/>
    </row>
    <row r="1178" spans="4:4" x14ac:dyDescent="0.2">
      <c r="D1178" s="72"/>
    </row>
    <row r="1179" spans="4:4" x14ac:dyDescent="0.2">
      <c r="D1179" s="72"/>
    </row>
    <row r="1180" spans="4:4" x14ac:dyDescent="0.2">
      <c r="D1180" s="72"/>
    </row>
    <row r="1181" spans="4:4" x14ac:dyDescent="0.2">
      <c r="D1181" s="72"/>
    </row>
    <row r="1182" spans="4:4" x14ac:dyDescent="0.2">
      <c r="D1182" s="72"/>
    </row>
    <row r="1183" spans="4:4" x14ac:dyDescent="0.2">
      <c r="D1183" s="72"/>
    </row>
    <row r="1184" spans="4:4" x14ac:dyDescent="0.2">
      <c r="D1184" s="72"/>
    </row>
    <row r="1185" spans="4:4" x14ac:dyDescent="0.2">
      <c r="D1185" s="72"/>
    </row>
    <row r="1186" spans="4:4" x14ac:dyDescent="0.2">
      <c r="D1186" s="72"/>
    </row>
    <row r="1187" spans="4:4" x14ac:dyDescent="0.2">
      <c r="D1187" s="72"/>
    </row>
    <row r="1188" spans="4:4" x14ac:dyDescent="0.2">
      <c r="D1188" s="72"/>
    </row>
    <row r="1189" spans="4:4" x14ac:dyDescent="0.2">
      <c r="D1189" s="72"/>
    </row>
    <row r="1190" spans="4:4" x14ac:dyDescent="0.2">
      <c r="D1190" s="72"/>
    </row>
    <row r="1191" spans="4:4" x14ac:dyDescent="0.2">
      <c r="D1191" s="72"/>
    </row>
    <row r="1192" spans="4:4" x14ac:dyDescent="0.2">
      <c r="D1192" s="72"/>
    </row>
    <row r="1193" spans="4:4" x14ac:dyDescent="0.2">
      <c r="D1193" s="72"/>
    </row>
    <row r="1194" spans="4:4" x14ac:dyDescent="0.2">
      <c r="D1194" s="72"/>
    </row>
    <row r="1195" spans="4:4" x14ac:dyDescent="0.2">
      <c r="D1195" s="72"/>
    </row>
    <row r="1196" spans="4:4" x14ac:dyDescent="0.2">
      <c r="D1196" s="72"/>
    </row>
    <row r="1197" spans="4:4" x14ac:dyDescent="0.2">
      <c r="D1197" s="72"/>
    </row>
    <row r="1198" spans="4:4" x14ac:dyDescent="0.2">
      <c r="D1198" s="72"/>
    </row>
    <row r="1199" spans="4:4" x14ac:dyDescent="0.2">
      <c r="D1199" s="72"/>
    </row>
    <row r="1200" spans="4:4" x14ac:dyDescent="0.2">
      <c r="D1200" s="72"/>
    </row>
    <row r="1201" spans="4:4" x14ac:dyDescent="0.2">
      <c r="D1201" s="72"/>
    </row>
    <row r="1202" spans="4:4" x14ac:dyDescent="0.2">
      <c r="D1202" s="72"/>
    </row>
    <row r="1203" spans="4:4" x14ac:dyDescent="0.2">
      <c r="D1203" s="72"/>
    </row>
    <row r="1204" spans="4:4" x14ac:dyDescent="0.2">
      <c r="D1204" s="72"/>
    </row>
    <row r="1205" spans="4:4" x14ac:dyDescent="0.2">
      <c r="D1205" s="72"/>
    </row>
    <row r="1206" spans="4:4" x14ac:dyDescent="0.2">
      <c r="D1206" s="72"/>
    </row>
    <row r="1207" spans="4:4" x14ac:dyDescent="0.2">
      <c r="D1207" s="72"/>
    </row>
    <row r="1208" spans="4:4" x14ac:dyDescent="0.2">
      <c r="D1208" s="72"/>
    </row>
    <row r="1209" spans="4:4" x14ac:dyDescent="0.2">
      <c r="D1209" s="72"/>
    </row>
    <row r="1210" spans="4:4" x14ac:dyDescent="0.2">
      <c r="D1210" s="72"/>
    </row>
    <row r="1211" spans="4:4" x14ac:dyDescent="0.2">
      <c r="D1211" s="72"/>
    </row>
    <row r="1212" spans="4:4" x14ac:dyDescent="0.2">
      <c r="D1212" s="72"/>
    </row>
    <row r="1213" spans="4:4" x14ac:dyDescent="0.2">
      <c r="D1213" s="72"/>
    </row>
    <row r="1214" spans="4:4" x14ac:dyDescent="0.2">
      <c r="D1214" s="72"/>
    </row>
    <row r="1215" spans="4:4" x14ac:dyDescent="0.2">
      <c r="D1215" s="72"/>
    </row>
    <row r="1216" spans="4:4" x14ac:dyDescent="0.2">
      <c r="D1216" s="72"/>
    </row>
    <row r="1217" spans="4:4" x14ac:dyDescent="0.2">
      <c r="D1217" s="72"/>
    </row>
    <row r="1218" spans="4:4" x14ac:dyDescent="0.2">
      <c r="D1218" s="72"/>
    </row>
    <row r="1219" spans="4:4" x14ac:dyDescent="0.2">
      <c r="D1219" s="72"/>
    </row>
    <row r="1220" spans="4:4" x14ac:dyDescent="0.2">
      <c r="D1220" s="72"/>
    </row>
    <row r="1221" spans="4:4" x14ac:dyDescent="0.2">
      <c r="D1221" s="72"/>
    </row>
    <row r="1222" spans="4:4" x14ac:dyDescent="0.2">
      <c r="D1222" s="72"/>
    </row>
    <row r="1223" spans="4:4" x14ac:dyDescent="0.2">
      <c r="D1223" s="72"/>
    </row>
    <row r="1224" spans="4:4" x14ac:dyDescent="0.2">
      <c r="D1224" s="72"/>
    </row>
    <row r="1225" spans="4:4" x14ac:dyDescent="0.2">
      <c r="D1225" s="72"/>
    </row>
    <row r="1226" spans="4:4" x14ac:dyDescent="0.2">
      <c r="D1226" s="72"/>
    </row>
    <row r="1227" spans="4:4" x14ac:dyDescent="0.2">
      <c r="D1227" s="72"/>
    </row>
    <row r="1228" spans="4:4" x14ac:dyDescent="0.2">
      <c r="D1228" s="72"/>
    </row>
    <row r="1229" spans="4:4" x14ac:dyDescent="0.2">
      <c r="D1229" s="72"/>
    </row>
    <row r="1230" spans="4:4" x14ac:dyDescent="0.2">
      <c r="D1230" s="72"/>
    </row>
    <row r="1231" spans="4:4" x14ac:dyDescent="0.2">
      <c r="D1231" s="72"/>
    </row>
    <row r="1232" spans="4:4" x14ac:dyDescent="0.2">
      <c r="D1232" s="72"/>
    </row>
    <row r="1233" spans="4:4" x14ac:dyDescent="0.2">
      <c r="D1233" s="72"/>
    </row>
    <row r="1234" spans="4:4" x14ac:dyDescent="0.2">
      <c r="D1234" s="72"/>
    </row>
    <row r="1235" spans="4:4" x14ac:dyDescent="0.2">
      <c r="D1235" s="72"/>
    </row>
    <row r="1236" spans="4:4" x14ac:dyDescent="0.2">
      <c r="D1236" s="72"/>
    </row>
    <row r="1237" spans="4:4" x14ac:dyDescent="0.2">
      <c r="D1237" s="72"/>
    </row>
    <row r="1238" spans="4:4" x14ac:dyDescent="0.2">
      <c r="D1238" s="72"/>
    </row>
    <row r="1239" spans="4:4" x14ac:dyDescent="0.2">
      <c r="D1239" s="72"/>
    </row>
    <row r="1240" spans="4:4" x14ac:dyDescent="0.2">
      <c r="D1240" s="72"/>
    </row>
    <row r="1241" spans="4:4" x14ac:dyDescent="0.2">
      <c r="D1241" s="72"/>
    </row>
    <row r="1242" spans="4:4" x14ac:dyDescent="0.2">
      <c r="D1242" s="72"/>
    </row>
    <row r="1243" spans="4:4" x14ac:dyDescent="0.2">
      <c r="D1243" s="72"/>
    </row>
    <row r="1244" spans="4:4" x14ac:dyDescent="0.2">
      <c r="D1244" s="72"/>
    </row>
    <row r="1245" spans="4:4" x14ac:dyDescent="0.2">
      <c r="D1245" s="72"/>
    </row>
    <row r="1246" spans="4:4" x14ac:dyDescent="0.2">
      <c r="D1246" s="72"/>
    </row>
    <row r="1247" spans="4:4" x14ac:dyDescent="0.2">
      <c r="D1247" s="72"/>
    </row>
    <row r="1248" spans="4:4" x14ac:dyDescent="0.2">
      <c r="D1248" s="72"/>
    </row>
    <row r="1249" spans="4:4" x14ac:dyDescent="0.2">
      <c r="D1249" s="72"/>
    </row>
    <row r="1250" spans="4:4" x14ac:dyDescent="0.2">
      <c r="D1250" s="72"/>
    </row>
    <row r="1251" spans="4:4" x14ac:dyDescent="0.2">
      <c r="D1251" s="72"/>
    </row>
    <row r="1252" spans="4:4" x14ac:dyDescent="0.2">
      <c r="D1252" s="72"/>
    </row>
    <row r="1253" spans="4:4" x14ac:dyDescent="0.2">
      <c r="D1253" s="72"/>
    </row>
    <row r="1254" spans="4:4" x14ac:dyDescent="0.2">
      <c r="D1254" s="72"/>
    </row>
    <row r="1255" spans="4:4" x14ac:dyDescent="0.2">
      <c r="D1255" s="72"/>
    </row>
    <row r="1256" spans="4:4" x14ac:dyDescent="0.2">
      <c r="D1256" s="72"/>
    </row>
    <row r="1257" spans="4:4" x14ac:dyDescent="0.2">
      <c r="D1257" s="72"/>
    </row>
    <row r="1258" spans="4:4" x14ac:dyDescent="0.2">
      <c r="D1258" s="72"/>
    </row>
    <row r="1259" spans="4:4" x14ac:dyDescent="0.2">
      <c r="D1259" s="72"/>
    </row>
    <row r="1260" spans="4:4" x14ac:dyDescent="0.2">
      <c r="D1260" s="72"/>
    </row>
    <row r="1261" spans="4:4" x14ac:dyDescent="0.2">
      <c r="D1261" s="72"/>
    </row>
    <row r="1262" spans="4:4" x14ac:dyDescent="0.2">
      <c r="D1262" s="72"/>
    </row>
    <row r="1263" spans="4:4" x14ac:dyDescent="0.2">
      <c r="D1263" s="72"/>
    </row>
    <row r="1264" spans="4:4" x14ac:dyDescent="0.2">
      <c r="D1264" s="72"/>
    </row>
    <row r="1265" spans="4:4" x14ac:dyDescent="0.2">
      <c r="D1265" s="72"/>
    </row>
    <row r="1266" spans="4:4" x14ac:dyDescent="0.2">
      <c r="D1266" s="72"/>
    </row>
    <row r="1267" spans="4:4" x14ac:dyDescent="0.2">
      <c r="D1267" s="72"/>
    </row>
    <row r="1268" spans="4:4" x14ac:dyDescent="0.2">
      <c r="D1268" s="72"/>
    </row>
    <row r="1269" spans="4:4" x14ac:dyDescent="0.2">
      <c r="D1269" s="72"/>
    </row>
    <row r="1270" spans="4:4" x14ac:dyDescent="0.2">
      <c r="D1270" s="72"/>
    </row>
    <row r="1271" spans="4:4" x14ac:dyDescent="0.2">
      <c r="D1271" s="72"/>
    </row>
    <row r="1272" spans="4:4" x14ac:dyDescent="0.2">
      <c r="D1272" s="72"/>
    </row>
    <row r="1273" spans="4:4" x14ac:dyDescent="0.2">
      <c r="D1273" s="72"/>
    </row>
    <row r="1274" spans="4:4" x14ac:dyDescent="0.2">
      <c r="D1274" s="72"/>
    </row>
    <row r="1275" spans="4:4" x14ac:dyDescent="0.2">
      <c r="D1275" s="72"/>
    </row>
    <row r="1276" spans="4:4" x14ac:dyDescent="0.2">
      <c r="D1276" s="72"/>
    </row>
    <row r="1277" spans="4:4" x14ac:dyDescent="0.2">
      <c r="D1277" s="72"/>
    </row>
    <row r="1278" spans="4:4" x14ac:dyDescent="0.2">
      <c r="D1278" s="72"/>
    </row>
    <row r="1279" spans="4:4" x14ac:dyDescent="0.2">
      <c r="D1279" s="72"/>
    </row>
    <row r="1280" spans="4:4" x14ac:dyDescent="0.2">
      <c r="D1280" s="72"/>
    </row>
    <row r="1281" spans="4:4" x14ac:dyDescent="0.2">
      <c r="D1281" s="72"/>
    </row>
    <row r="1282" spans="4:4" x14ac:dyDescent="0.2">
      <c r="D1282" s="72"/>
    </row>
    <row r="1283" spans="4:4" x14ac:dyDescent="0.2">
      <c r="D1283" s="72"/>
    </row>
    <row r="1284" spans="4:4" x14ac:dyDescent="0.2">
      <c r="D1284" s="72"/>
    </row>
    <row r="1285" spans="4:4" x14ac:dyDescent="0.2">
      <c r="D1285" s="72"/>
    </row>
    <row r="1286" spans="4:4" x14ac:dyDescent="0.2">
      <c r="D1286" s="72"/>
    </row>
    <row r="1287" spans="4:4" x14ac:dyDescent="0.2">
      <c r="D1287" s="72"/>
    </row>
    <row r="1288" spans="4:4" x14ac:dyDescent="0.2">
      <c r="D1288" s="72"/>
    </row>
    <row r="1289" spans="4:4" x14ac:dyDescent="0.2">
      <c r="D1289" s="72"/>
    </row>
    <row r="1290" spans="4:4" x14ac:dyDescent="0.2">
      <c r="D1290" s="72"/>
    </row>
    <row r="1291" spans="4:4" x14ac:dyDescent="0.2">
      <c r="D1291" s="72"/>
    </row>
    <row r="1292" spans="4:4" x14ac:dyDescent="0.2">
      <c r="D1292" s="72"/>
    </row>
    <row r="1293" spans="4:4" x14ac:dyDescent="0.2">
      <c r="D1293" s="72"/>
    </row>
    <row r="1294" spans="4:4" x14ac:dyDescent="0.2">
      <c r="D1294" s="72"/>
    </row>
    <row r="1295" spans="4:4" x14ac:dyDescent="0.2">
      <c r="D1295" s="72"/>
    </row>
    <row r="1296" spans="4:4" x14ac:dyDescent="0.2">
      <c r="D1296" s="72"/>
    </row>
    <row r="1297" spans="4:4" x14ac:dyDescent="0.2">
      <c r="D1297" s="72"/>
    </row>
    <row r="1298" spans="4:4" x14ac:dyDescent="0.2">
      <c r="D1298" s="72"/>
    </row>
    <row r="1299" spans="4:4" x14ac:dyDescent="0.2">
      <c r="D1299" s="72"/>
    </row>
    <row r="1300" spans="4:4" x14ac:dyDescent="0.2">
      <c r="D1300" s="72"/>
    </row>
    <row r="1301" spans="4:4" x14ac:dyDescent="0.2">
      <c r="D1301" s="72"/>
    </row>
    <row r="1302" spans="4:4" x14ac:dyDescent="0.2">
      <c r="D1302" s="72"/>
    </row>
    <row r="1303" spans="4:4" x14ac:dyDescent="0.2">
      <c r="D1303" s="72"/>
    </row>
    <row r="1304" spans="4:4" x14ac:dyDescent="0.2">
      <c r="D1304" s="72"/>
    </row>
    <row r="1305" spans="4:4" x14ac:dyDescent="0.2">
      <c r="D1305" s="72"/>
    </row>
    <row r="1306" spans="4:4" x14ac:dyDescent="0.2">
      <c r="D1306" s="72"/>
    </row>
    <row r="1307" spans="4:4" x14ac:dyDescent="0.2">
      <c r="D1307" s="72"/>
    </row>
    <row r="1308" spans="4:4" x14ac:dyDescent="0.2">
      <c r="D1308" s="72"/>
    </row>
    <row r="1309" spans="4:4" x14ac:dyDescent="0.2">
      <c r="D1309" s="72"/>
    </row>
    <row r="1310" spans="4:4" x14ac:dyDescent="0.2">
      <c r="D1310" s="72"/>
    </row>
    <row r="1311" spans="4:4" x14ac:dyDescent="0.2">
      <c r="D1311" s="72"/>
    </row>
    <row r="1312" spans="4:4" x14ac:dyDescent="0.2">
      <c r="D1312" s="72"/>
    </row>
    <row r="1313" spans="4:4" x14ac:dyDescent="0.2">
      <c r="D1313" s="72"/>
    </row>
    <row r="1314" spans="4:4" x14ac:dyDescent="0.2">
      <c r="D1314" s="72"/>
    </row>
    <row r="1315" spans="4:4" x14ac:dyDescent="0.2">
      <c r="D1315" s="72"/>
    </row>
    <row r="1316" spans="4:4" x14ac:dyDescent="0.2">
      <c r="D1316" s="72"/>
    </row>
    <row r="1317" spans="4:4" x14ac:dyDescent="0.2">
      <c r="D1317" s="72"/>
    </row>
    <row r="1318" spans="4:4" x14ac:dyDescent="0.2">
      <c r="D1318" s="72"/>
    </row>
    <row r="1319" spans="4:4" x14ac:dyDescent="0.2">
      <c r="D1319" s="72"/>
    </row>
    <row r="1320" spans="4:4" x14ac:dyDescent="0.2">
      <c r="D1320" s="72"/>
    </row>
    <row r="1321" spans="4:4" x14ac:dyDescent="0.2">
      <c r="D1321" s="72"/>
    </row>
    <row r="1322" spans="4:4" x14ac:dyDescent="0.2">
      <c r="D1322" s="72"/>
    </row>
    <row r="1323" spans="4:4" x14ac:dyDescent="0.2">
      <c r="D1323" s="72"/>
    </row>
    <row r="1324" spans="4:4" x14ac:dyDescent="0.2">
      <c r="D1324" s="72"/>
    </row>
    <row r="1325" spans="4:4" x14ac:dyDescent="0.2">
      <c r="D1325" s="72"/>
    </row>
    <row r="1326" spans="4:4" x14ac:dyDescent="0.2">
      <c r="D1326" s="72"/>
    </row>
    <row r="1327" spans="4:4" x14ac:dyDescent="0.2">
      <c r="D1327" s="72"/>
    </row>
    <row r="1328" spans="4:4" x14ac:dyDescent="0.2">
      <c r="D1328" s="72"/>
    </row>
    <row r="1329" spans="4:4" x14ac:dyDescent="0.2">
      <c r="D1329" s="72"/>
    </row>
    <row r="1330" spans="4:4" x14ac:dyDescent="0.2">
      <c r="D1330" s="72"/>
    </row>
    <row r="1331" spans="4:4" x14ac:dyDescent="0.2">
      <c r="D1331" s="72"/>
    </row>
    <row r="1332" spans="4:4" x14ac:dyDescent="0.2">
      <c r="D1332" s="72"/>
    </row>
    <row r="1333" spans="4:4" x14ac:dyDescent="0.2">
      <c r="D1333" s="72"/>
    </row>
    <row r="1334" spans="4:4" x14ac:dyDescent="0.2">
      <c r="D1334" s="72"/>
    </row>
    <row r="1335" spans="4:4" x14ac:dyDescent="0.2">
      <c r="D1335" s="72"/>
    </row>
    <row r="1336" spans="4:4" x14ac:dyDescent="0.2">
      <c r="D1336" s="72"/>
    </row>
    <row r="1337" spans="4:4" x14ac:dyDescent="0.2">
      <c r="D1337" s="72"/>
    </row>
    <row r="1338" spans="4:4" x14ac:dyDescent="0.2">
      <c r="D1338" s="72"/>
    </row>
    <row r="1339" spans="4:4" x14ac:dyDescent="0.2">
      <c r="D1339" s="72"/>
    </row>
    <row r="1340" spans="4:4" x14ac:dyDescent="0.2">
      <c r="D1340" s="72"/>
    </row>
    <row r="1341" spans="4:4" x14ac:dyDescent="0.2">
      <c r="D1341" s="72"/>
    </row>
    <row r="1342" spans="4:4" x14ac:dyDescent="0.2">
      <c r="D1342" s="72"/>
    </row>
    <row r="1343" spans="4:4" x14ac:dyDescent="0.2">
      <c r="D1343" s="72"/>
    </row>
    <row r="1344" spans="4:4" x14ac:dyDescent="0.2">
      <c r="D1344" s="72"/>
    </row>
    <row r="1345" spans="4:4" x14ac:dyDescent="0.2">
      <c r="D1345" s="72"/>
    </row>
    <row r="1346" spans="4:4" x14ac:dyDescent="0.2">
      <c r="D1346" s="72"/>
    </row>
    <row r="1347" spans="4:4" x14ac:dyDescent="0.2">
      <c r="D1347" s="72"/>
    </row>
    <row r="1348" spans="4:4" x14ac:dyDescent="0.2">
      <c r="D1348" s="72"/>
    </row>
    <row r="1349" spans="4:4" x14ac:dyDescent="0.2">
      <c r="D1349" s="72"/>
    </row>
    <row r="1350" spans="4:4" x14ac:dyDescent="0.2">
      <c r="D1350" s="72"/>
    </row>
    <row r="1351" spans="4:4" x14ac:dyDescent="0.2">
      <c r="D1351" s="72"/>
    </row>
    <row r="1352" spans="4:4" x14ac:dyDescent="0.2">
      <c r="D1352" s="72"/>
    </row>
    <row r="1353" spans="4:4" x14ac:dyDescent="0.2">
      <c r="D1353" s="72"/>
    </row>
    <row r="1354" spans="4:4" x14ac:dyDescent="0.2">
      <c r="D1354" s="72"/>
    </row>
    <row r="1355" spans="4:4" x14ac:dyDescent="0.2">
      <c r="D1355" s="72"/>
    </row>
    <row r="1356" spans="4:4" x14ac:dyDescent="0.2">
      <c r="D1356" s="72"/>
    </row>
    <row r="1357" spans="4:4" x14ac:dyDescent="0.2">
      <c r="D1357" s="72"/>
    </row>
    <row r="1358" spans="4:4" x14ac:dyDescent="0.2">
      <c r="D1358" s="72"/>
    </row>
    <row r="1359" spans="4:4" x14ac:dyDescent="0.2">
      <c r="D1359" s="72"/>
    </row>
    <row r="1360" spans="4:4" x14ac:dyDescent="0.2">
      <c r="D1360" s="72"/>
    </row>
    <row r="1361" spans="4:4" x14ac:dyDescent="0.2">
      <c r="D1361" s="72"/>
    </row>
    <row r="1362" spans="4:4" x14ac:dyDescent="0.2">
      <c r="D1362" s="72"/>
    </row>
    <row r="1363" spans="4:4" x14ac:dyDescent="0.2">
      <c r="D1363" s="72"/>
    </row>
    <row r="1364" spans="4:4" x14ac:dyDescent="0.2">
      <c r="D1364" s="72"/>
    </row>
    <row r="1365" spans="4:4" x14ac:dyDescent="0.2">
      <c r="D1365" s="72"/>
    </row>
    <row r="1366" spans="4:4" x14ac:dyDescent="0.2">
      <c r="D1366" s="72"/>
    </row>
    <row r="1367" spans="4:4" x14ac:dyDescent="0.2">
      <c r="D1367" s="72"/>
    </row>
    <row r="1368" spans="4:4" x14ac:dyDescent="0.2">
      <c r="D1368" s="72"/>
    </row>
    <row r="1369" spans="4:4" x14ac:dyDescent="0.2">
      <c r="D1369" s="72"/>
    </row>
    <row r="1370" spans="4:4" x14ac:dyDescent="0.2">
      <c r="D1370" s="72"/>
    </row>
    <row r="1371" spans="4:4" x14ac:dyDescent="0.2">
      <c r="D1371" s="72"/>
    </row>
    <row r="1372" spans="4:4" x14ac:dyDescent="0.2">
      <c r="D1372" s="72"/>
    </row>
    <row r="1373" spans="4:4" x14ac:dyDescent="0.2">
      <c r="D1373" s="72"/>
    </row>
    <row r="1374" spans="4:4" x14ac:dyDescent="0.2">
      <c r="D1374" s="72"/>
    </row>
    <row r="1375" spans="4:4" x14ac:dyDescent="0.2">
      <c r="D1375" s="72"/>
    </row>
    <row r="1376" spans="4:4" x14ac:dyDescent="0.2">
      <c r="D1376" s="72"/>
    </row>
    <row r="1377" spans="4:4" x14ac:dyDescent="0.2">
      <c r="D1377" s="72"/>
    </row>
    <row r="1378" spans="4:4" x14ac:dyDescent="0.2">
      <c r="D1378" s="72"/>
    </row>
    <row r="1379" spans="4:4" x14ac:dyDescent="0.2">
      <c r="D1379" s="72"/>
    </row>
    <row r="1380" spans="4:4" x14ac:dyDescent="0.2">
      <c r="D1380" s="72"/>
    </row>
    <row r="1381" spans="4:4" x14ac:dyDescent="0.2">
      <c r="D1381" s="72"/>
    </row>
    <row r="1382" spans="4:4" x14ac:dyDescent="0.2">
      <c r="D1382" s="72"/>
    </row>
    <row r="1383" spans="4:4" x14ac:dyDescent="0.2">
      <c r="D1383" s="72"/>
    </row>
    <row r="1384" spans="4:4" x14ac:dyDescent="0.2">
      <c r="D1384" s="72"/>
    </row>
    <row r="1385" spans="4:4" x14ac:dyDescent="0.2">
      <c r="D1385" s="72"/>
    </row>
    <row r="1386" spans="4:4" x14ac:dyDescent="0.2">
      <c r="D1386" s="72"/>
    </row>
    <row r="1387" spans="4:4" x14ac:dyDescent="0.2">
      <c r="D1387" s="72"/>
    </row>
    <row r="1388" spans="4:4" x14ac:dyDescent="0.2">
      <c r="D1388" s="72"/>
    </row>
    <row r="1389" spans="4:4" x14ac:dyDescent="0.2">
      <c r="D1389" s="72"/>
    </row>
    <row r="1390" spans="4:4" x14ac:dyDescent="0.2">
      <c r="D1390" s="72"/>
    </row>
    <row r="1391" spans="4:4" x14ac:dyDescent="0.2">
      <c r="D1391" s="72"/>
    </row>
    <row r="1392" spans="4:4" x14ac:dyDescent="0.2">
      <c r="D1392" s="72"/>
    </row>
    <row r="1393" spans="4:4" x14ac:dyDescent="0.2">
      <c r="D1393" s="72"/>
    </row>
    <row r="1394" spans="4:4" x14ac:dyDescent="0.2">
      <c r="D1394" s="72"/>
    </row>
    <row r="1395" spans="4:4" x14ac:dyDescent="0.2">
      <c r="D1395" s="72"/>
    </row>
    <row r="1396" spans="4:4" x14ac:dyDescent="0.2">
      <c r="D1396" s="72"/>
    </row>
    <row r="1397" spans="4:4" x14ac:dyDescent="0.2">
      <c r="D1397" s="72"/>
    </row>
    <row r="1398" spans="4:4" x14ac:dyDescent="0.2">
      <c r="D1398" s="72"/>
    </row>
    <row r="1399" spans="4:4" x14ac:dyDescent="0.2">
      <c r="D1399" s="72"/>
    </row>
    <row r="1400" spans="4:4" x14ac:dyDescent="0.2">
      <c r="D1400" s="72"/>
    </row>
    <row r="1401" spans="4:4" x14ac:dyDescent="0.2">
      <c r="D1401" s="72"/>
    </row>
    <row r="1402" spans="4:4" x14ac:dyDescent="0.2">
      <c r="D1402" s="72"/>
    </row>
    <row r="1403" spans="4:4" x14ac:dyDescent="0.2">
      <c r="D1403" s="72"/>
    </row>
    <row r="1404" spans="4:4" x14ac:dyDescent="0.2">
      <c r="D1404" s="72"/>
    </row>
    <row r="1405" spans="4:4" x14ac:dyDescent="0.2">
      <c r="D1405" s="72"/>
    </row>
    <row r="1406" spans="4:4" x14ac:dyDescent="0.2">
      <c r="D1406" s="72"/>
    </row>
    <row r="1407" spans="4:4" x14ac:dyDescent="0.2">
      <c r="D1407" s="72"/>
    </row>
    <row r="1408" spans="4:4" x14ac:dyDescent="0.2">
      <c r="D1408" s="72"/>
    </row>
    <row r="1409" spans="4:4" x14ac:dyDescent="0.2">
      <c r="D1409" s="72"/>
    </row>
    <row r="1410" spans="4:4" x14ac:dyDescent="0.2">
      <c r="D1410" s="72"/>
    </row>
    <row r="1411" spans="4:4" x14ac:dyDescent="0.2">
      <c r="D1411" s="72"/>
    </row>
    <row r="1412" spans="4:4" x14ac:dyDescent="0.2">
      <c r="D1412" s="72"/>
    </row>
    <row r="1413" spans="4:4" x14ac:dyDescent="0.2">
      <c r="D1413" s="72"/>
    </row>
    <row r="1414" spans="4:4" x14ac:dyDescent="0.2">
      <c r="D1414" s="72"/>
    </row>
    <row r="1415" spans="4:4" x14ac:dyDescent="0.2">
      <c r="D1415" s="72"/>
    </row>
    <row r="1416" spans="4:4" x14ac:dyDescent="0.2">
      <c r="D1416" s="72"/>
    </row>
    <row r="1417" spans="4:4" x14ac:dyDescent="0.2">
      <c r="D1417" s="72"/>
    </row>
    <row r="1418" spans="4:4" x14ac:dyDescent="0.2">
      <c r="D1418" s="72"/>
    </row>
    <row r="1419" spans="4:4" x14ac:dyDescent="0.2">
      <c r="D1419" s="72"/>
    </row>
    <row r="1420" spans="4:4" x14ac:dyDescent="0.2">
      <c r="D1420" s="72"/>
    </row>
    <row r="1421" spans="4:4" x14ac:dyDescent="0.2">
      <c r="D1421" s="72"/>
    </row>
    <row r="1422" spans="4:4" x14ac:dyDescent="0.2">
      <c r="D1422" s="72"/>
    </row>
    <row r="1423" spans="4:4" x14ac:dyDescent="0.2">
      <c r="D1423" s="72"/>
    </row>
    <row r="1424" spans="4:4" x14ac:dyDescent="0.2">
      <c r="D1424" s="72"/>
    </row>
    <row r="1425" spans="4:4" x14ac:dyDescent="0.2">
      <c r="D1425" s="72"/>
    </row>
    <row r="1426" spans="4:4" x14ac:dyDescent="0.2">
      <c r="D1426" s="72"/>
    </row>
    <row r="1427" spans="4:4" x14ac:dyDescent="0.2">
      <c r="D1427" s="72"/>
    </row>
    <row r="1428" spans="4:4" x14ac:dyDescent="0.2">
      <c r="D1428" s="72"/>
    </row>
    <row r="1429" spans="4:4" x14ac:dyDescent="0.2">
      <c r="D1429" s="72"/>
    </row>
    <row r="1430" spans="4:4" x14ac:dyDescent="0.2">
      <c r="D1430" s="72"/>
    </row>
    <row r="1431" spans="4:4" x14ac:dyDescent="0.2">
      <c r="D1431" s="72"/>
    </row>
    <row r="1432" spans="4:4" x14ac:dyDescent="0.2">
      <c r="D1432" s="72"/>
    </row>
    <row r="1433" spans="4:4" x14ac:dyDescent="0.2">
      <c r="D1433" s="72"/>
    </row>
    <row r="1434" spans="4:4" x14ac:dyDescent="0.2">
      <c r="D1434" s="72"/>
    </row>
    <row r="1435" spans="4:4" x14ac:dyDescent="0.2">
      <c r="D1435" s="72"/>
    </row>
    <row r="1436" spans="4:4" x14ac:dyDescent="0.2">
      <c r="D1436" s="72"/>
    </row>
    <row r="1437" spans="4:4" x14ac:dyDescent="0.2">
      <c r="D1437" s="72"/>
    </row>
    <row r="1438" spans="4:4" x14ac:dyDescent="0.2">
      <c r="D1438" s="72"/>
    </row>
    <row r="1439" spans="4:4" x14ac:dyDescent="0.2">
      <c r="D1439" s="72"/>
    </row>
    <row r="1440" spans="4:4" x14ac:dyDescent="0.2">
      <c r="D1440" s="72"/>
    </row>
    <row r="1441" spans="4:4" x14ac:dyDescent="0.2">
      <c r="D1441" s="72"/>
    </row>
    <row r="1442" spans="4:4" x14ac:dyDescent="0.2">
      <c r="D1442" s="72"/>
    </row>
    <row r="1443" spans="4:4" x14ac:dyDescent="0.2">
      <c r="D1443" s="72"/>
    </row>
    <row r="1444" spans="4:4" x14ac:dyDescent="0.2">
      <c r="D1444" s="72"/>
    </row>
    <row r="1445" spans="4:4" x14ac:dyDescent="0.2">
      <c r="D1445" s="72"/>
    </row>
    <row r="1446" spans="4:4" x14ac:dyDescent="0.2">
      <c r="D1446" s="72"/>
    </row>
    <row r="1447" spans="4:4" x14ac:dyDescent="0.2">
      <c r="D1447" s="72"/>
    </row>
    <row r="1448" spans="4:4" x14ac:dyDescent="0.2">
      <c r="D1448" s="72"/>
    </row>
    <row r="1449" spans="4:4" x14ac:dyDescent="0.2">
      <c r="D1449" s="72"/>
    </row>
    <row r="1450" spans="4:4" x14ac:dyDescent="0.2">
      <c r="D1450" s="72"/>
    </row>
    <row r="1451" spans="4:4" x14ac:dyDescent="0.2">
      <c r="D1451" s="72"/>
    </row>
    <row r="1452" spans="4:4" x14ac:dyDescent="0.2">
      <c r="D1452" s="72"/>
    </row>
    <row r="1453" spans="4:4" x14ac:dyDescent="0.2">
      <c r="D1453" s="72"/>
    </row>
    <row r="1454" spans="4:4" x14ac:dyDescent="0.2">
      <c r="D1454" s="72"/>
    </row>
    <row r="1455" spans="4:4" x14ac:dyDescent="0.2">
      <c r="D1455" s="72"/>
    </row>
    <row r="1456" spans="4:4" x14ac:dyDescent="0.2">
      <c r="D1456" s="72"/>
    </row>
    <row r="1457" spans="4:4" x14ac:dyDescent="0.2">
      <c r="D1457" s="72"/>
    </row>
    <row r="1458" spans="4:4" x14ac:dyDescent="0.2">
      <c r="D1458" s="72"/>
    </row>
    <row r="1459" spans="4:4" x14ac:dyDescent="0.2">
      <c r="D1459" s="72"/>
    </row>
    <row r="1460" spans="4:4" x14ac:dyDescent="0.2">
      <c r="D1460" s="72"/>
    </row>
    <row r="1461" spans="4:4" x14ac:dyDescent="0.2">
      <c r="D1461" s="72"/>
    </row>
    <row r="1462" spans="4:4" x14ac:dyDescent="0.2">
      <c r="D1462" s="72"/>
    </row>
    <row r="1463" spans="4:4" x14ac:dyDescent="0.2">
      <c r="D1463" s="72"/>
    </row>
    <row r="1464" spans="4:4" x14ac:dyDescent="0.2">
      <c r="D1464" s="72"/>
    </row>
    <row r="1465" spans="4:4" x14ac:dyDescent="0.2">
      <c r="D1465" s="72"/>
    </row>
    <row r="1466" spans="4:4" x14ac:dyDescent="0.2">
      <c r="D1466" s="72"/>
    </row>
    <row r="1467" spans="4:4" x14ac:dyDescent="0.2">
      <c r="D1467" s="72"/>
    </row>
    <row r="1468" spans="4:4" x14ac:dyDescent="0.2">
      <c r="D1468" s="72"/>
    </row>
    <row r="1469" spans="4:4" x14ac:dyDescent="0.2">
      <c r="D1469" s="72"/>
    </row>
    <row r="1470" spans="4:4" x14ac:dyDescent="0.2">
      <c r="D1470" s="72"/>
    </row>
    <row r="1471" spans="4:4" x14ac:dyDescent="0.2">
      <c r="D1471" s="72"/>
    </row>
    <row r="1472" spans="4:4" x14ac:dyDescent="0.2">
      <c r="D1472" s="72"/>
    </row>
    <row r="1473" spans="4:4" x14ac:dyDescent="0.2">
      <c r="D1473" s="72"/>
    </row>
    <row r="1474" spans="4:4" x14ac:dyDescent="0.2">
      <c r="D1474" s="72"/>
    </row>
    <row r="1475" spans="4:4" x14ac:dyDescent="0.2">
      <c r="D1475" s="72"/>
    </row>
    <row r="1476" spans="4:4" x14ac:dyDescent="0.2">
      <c r="D1476" s="72"/>
    </row>
    <row r="1477" spans="4:4" x14ac:dyDescent="0.2">
      <c r="D1477" s="72"/>
    </row>
    <row r="1478" spans="4:4" x14ac:dyDescent="0.2">
      <c r="D1478" s="72"/>
    </row>
    <row r="1479" spans="4:4" x14ac:dyDescent="0.2">
      <c r="D1479" s="72"/>
    </row>
    <row r="1480" spans="4:4" x14ac:dyDescent="0.2">
      <c r="D1480" s="72"/>
    </row>
    <row r="1481" spans="4:4" x14ac:dyDescent="0.2">
      <c r="D1481" s="72"/>
    </row>
    <row r="1482" spans="4:4" x14ac:dyDescent="0.2">
      <c r="D1482" s="72"/>
    </row>
    <row r="1483" spans="4:4" x14ac:dyDescent="0.2">
      <c r="D1483" s="72"/>
    </row>
    <row r="1484" spans="4:4" x14ac:dyDescent="0.2">
      <c r="D1484" s="72"/>
    </row>
    <row r="1485" spans="4:4" x14ac:dyDescent="0.2">
      <c r="D1485" s="72"/>
    </row>
    <row r="1486" spans="4:4" x14ac:dyDescent="0.2">
      <c r="D1486" s="72"/>
    </row>
    <row r="1487" spans="4:4" x14ac:dyDescent="0.2">
      <c r="D1487" s="72"/>
    </row>
    <row r="1488" spans="4:4" x14ac:dyDescent="0.2">
      <c r="D1488" s="72"/>
    </row>
    <row r="1489" spans="4:4" x14ac:dyDescent="0.2">
      <c r="D1489" s="72"/>
    </row>
    <row r="1490" spans="4:4" x14ac:dyDescent="0.2">
      <c r="D1490" s="72"/>
    </row>
    <row r="1491" spans="4:4" x14ac:dyDescent="0.2">
      <c r="D1491" s="72"/>
    </row>
    <row r="1492" spans="4:4" x14ac:dyDescent="0.2">
      <c r="D1492" s="72"/>
    </row>
    <row r="1493" spans="4:4" x14ac:dyDescent="0.2">
      <c r="D1493" s="72"/>
    </row>
    <row r="1494" spans="4:4" x14ac:dyDescent="0.2">
      <c r="D1494" s="72"/>
    </row>
    <row r="1495" spans="4:4" x14ac:dyDescent="0.2">
      <c r="D1495" s="72"/>
    </row>
    <row r="1496" spans="4:4" x14ac:dyDescent="0.2">
      <c r="D1496" s="72"/>
    </row>
    <row r="1497" spans="4:4" x14ac:dyDescent="0.2">
      <c r="D1497" s="72"/>
    </row>
    <row r="1498" spans="4:4" x14ac:dyDescent="0.2">
      <c r="D1498" s="72"/>
    </row>
    <row r="1499" spans="4:4" x14ac:dyDescent="0.2">
      <c r="D1499" s="72"/>
    </row>
    <row r="1500" spans="4:4" x14ac:dyDescent="0.2">
      <c r="D1500" s="72"/>
    </row>
    <row r="1501" spans="4:4" x14ac:dyDescent="0.2">
      <c r="D1501" s="72"/>
    </row>
    <row r="1502" spans="4:4" x14ac:dyDescent="0.2">
      <c r="D1502" s="72"/>
    </row>
    <row r="1503" spans="4:4" x14ac:dyDescent="0.2">
      <c r="D1503" s="72"/>
    </row>
    <row r="1504" spans="4:4" x14ac:dyDescent="0.2">
      <c r="D1504" s="72"/>
    </row>
    <row r="1505" spans="4:4" x14ac:dyDescent="0.2">
      <c r="D1505" s="72"/>
    </row>
    <row r="1506" spans="4:4" x14ac:dyDescent="0.2">
      <c r="D1506" s="72"/>
    </row>
    <row r="1507" spans="4:4" x14ac:dyDescent="0.2">
      <c r="D1507" s="72"/>
    </row>
    <row r="1508" spans="4:4" x14ac:dyDescent="0.2">
      <c r="D1508" s="72"/>
    </row>
    <row r="1509" spans="4:4" x14ac:dyDescent="0.2">
      <c r="D1509" s="72"/>
    </row>
    <row r="1510" spans="4:4" x14ac:dyDescent="0.2">
      <c r="D1510" s="72"/>
    </row>
    <row r="1511" spans="4:4" x14ac:dyDescent="0.2">
      <c r="D1511" s="72"/>
    </row>
    <row r="1512" spans="4:4" x14ac:dyDescent="0.2">
      <c r="D1512" s="72"/>
    </row>
    <row r="1513" spans="4:4" x14ac:dyDescent="0.2">
      <c r="D1513" s="72"/>
    </row>
    <row r="1514" spans="4:4" x14ac:dyDescent="0.2">
      <c r="D1514" s="72"/>
    </row>
    <row r="1515" spans="4:4" x14ac:dyDescent="0.2">
      <c r="D1515" s="72"/>
    </row>
    <row r="1516" spans="4:4" x14ac:dyDescent="0.2">
      <c r="D1516" s="72"/>
    </row>
    <row r="1517" spans="4:4" x14ac:dyDescent="0.2">
      <c r="D1517" s="72"/>
    </row>
    <row r="1518" spans="4:4" x14ac:dyDescent="0.2">
      <c r="D1518" s="72"/>
    </row>
    <row r="1519" spans="4:4" x14ac:dyDescent="0.2">
      <c r="D1519" s="72"/>
    </row>
    <row r="1520" spans="4:4" x14ac:dyDescent="0.2">
      <c r="D1520" s="72"/>
    </row>
    <row r="1521" spans="4:4" x14ac:dyDescent="0.2">
      <c r="D1521" s="72"/>
    </row>
    <row r="1522" spans="4:4" x14ac:dyDescent="0.2">
      <c r="D1522" s="72"/>
    </row>
    <row r="1523" spans="4:4" x14ac:dyDescent="0.2">
      <c r="D1523" s="72"/>
    </row>
    <row r="1524" spans="4:4" x14ac:dyDescent="0.2">
      <c r="D1524" s="72"/>
    </row>
    <row r="1525" spans="4:4" x14ac:dyDescent="0.2">
      <c r="D1525" s="72"/>
    </row>
    <row r="1526" spans="4:4" x14ac:dyDescent="0.2">
      <c r="D1526" s="72"/>
    </row>
    <row r="1527" spans="4:4" x14ac:dyDescent="0.2">
      <c r="D1527" s="72"/>
    </row>
    <row r="1528" spans="4:4" x14ac:dyDescent="0.2">
      <c r="D1528" s="72"/>
    </row>
    <row r="1529" spans="4:4" x14ac:dyDescent="0.2">
      <c r="D1529" s="72"/>
    </row>
    <row r="1530" spans="4:4" x14ac:dyDescent="0.2">
      <c r="D1530" s="72"/>
    </row>
    <row r="1531" spans="4:4" x14ac:dyDescent="0.2">
      <c r="D1531" s="72"/>
    </row>
    <row r="1532" spans="4:4" x14ac:dyDescent="0.2">
      <c r="D1532" s="72"/>
    </row>
    <row r="1533" spans="4:4" x14ac:dyDescent="0.2">
      <c r="D1533" s="72"/>
    </row>
    <row r="1534" spans="4:4" x14ac:dyDescent="0.2">
      <c r="D1534" s="72"/>
    </row>
    <row r="1535" spans="4:4" x14ac:dyDescent="0.2">
      <c r="D1535" s="72"/>
    </row>
    <row r="1536" spans="4:4" x14ac:dyDescent="0.2">
      <c r="D1536" s="72"/>
    </row>
    <row r="1537" spans="4:4" x14ac:dyDescent="0.2">
      <c r="D1537" s="72"/>
    </row>
    <row r="1538" spans="4:4" x14ac:dyDescent="0.2">
      <c r="D1538" s="72"/>
    </row>
    <row r="1539" spans="4:4" x14ac:dyDescent="0.2">
      <c r="D1539" s="72"/>
    </row>
    <row r="1540" spans="4:4" x14ac:dyDescent="0.2">
      <c r="D1540" s="72"/>
    </row>
    <row r="1541" spans="4:4" x14ac:dyDescent="0.2">
      <c r="D1541" s="72"/>
    </row>
    <row r="1542" spans="4:4" x14ac:dyDescent="0.2">
      <c r="D1542" s="72"/>
    </row>
    <row r="1543" spans="4:4" x14ac:dyDescent="0.2">
      <c r="D1543" s="72"/>
    </row>
    <row r="1544" spans="4:4" x14ac:dyDescent="0.2">
      <c r="D1544" s="72"/>
    </row>
    <row r="1545" spans="4:4" x14ac:dyDescent="0.2">
      <c r="D1545" s="72"/>
    </row>
    <row r="1546" spans="4:4" x14ac:dyDescent="0.2">
      <c r="D1546" s="72"/>
    </row>
    <row r="1547" spans="4:4" x14ac:dyDescent="0.2">
      <c r="D1547" s="72"/>
    </row>
    <row r="1548" spans="4:4" x14ac:dyDescent="0.2">
      <c r="D1548" s="72"/>
    </row>
    <row r="1549" spans="4:4" x14ac:dyDescent="0.2">
      <c r="D1549" s="72"/>
    </row>
    <row r="1550" spans="4:4" x14ac:dyDescent="0.2">
      <c r="D1550" s="72"/>
    </row>
    <row r="1551" spans="4:4" x14ac:dyDescent="0.2">
      <c r="D1551" s="72"/>
    </row>
    <row r="1552" spans="4:4" x14ac:dyDescent="0.2">
      <c r="D1552" s="72"/>
    </row>
    <row r="1553" spans="4:4" x14ac:dyDescent="0.2">
      <c r="D1553" s="72"/>
    </row>
    <row r="1554" spans="4:4" x14ac:dyDescent="0.2">
      <c r="D1554" s="72"/>
    </row>
    <row r="1555" spans="4:4" x14ac:dyDescent="0.2">
      <c r="D1555" s="72"/>
    </row>
    <row r="1556" spans="4:4" x14ac:dyDescent="0.2">
      <c r="D1556" s="72"/>
    </row>
    <row r="1557" spans="4:4" x14ac:dyDescent="0.2">
      <c r="D1557" s="72"/>
    </row>
    <row r="1558" spans="4:4" x14ac:dyDescent="0.2">
      <c r="D1558" s="72"/>
    </row>
    <row r="1559" spans="4:4" x14ac:dyDescent="0.2">
      <c r="D1559" s="72"/>
    </row>
    <row r="1560" spans="4:4" x14ac:dyDescent="0.2">
      <c r="D1560" s="72"/>
    </row>
    <row r="1561" spans="4:4" x14ac:dyDescent="0.2">
      <c r="D1561" s="72"/>
    </row>
    <row r="1562" spans="4:4" x14ac:dyDescent="0.2">
      <c r="D1562" s="72"/>
    </row>
    <row r="1563" spans="4:4" x14ac:dyDescent="0.2">
      <c r="D1563" s="72"/>
    </row>
    <row r="1564" spans="4:4" x14ac:dyDescent="0.2">
      <c r="D1564" s="72"/>
    </row>
    <row r="1565" spans="4:4" x14ac:dyDescent="0.2">
      <c r="D1565" s="72"/>
    </row>
    <row r="1566" spans="4:4" x14ac:dyDescent="0.2">
      <c r="D1566" s="72"/>
    </row>
    <row r="1567" spans="4:4" x14ac:dyDescent="0.2">
      <c r="D1567" s="72"/>
    </row>
    <row r="1568" spans="4:4" x14ac:dyDescent="0.2">
      <c r="D1568" s="72"/>
    </row>
    <row r="1569" spans="4:4" x14ac:dyDescent="0.2">
      <c r="D1569" s="72"/>
    </row>
    <row r="1570" spans="4:4" x14ac:dyDescent="0.2">
      <c r="D1570" s="72"/>
    </row>
    <row r="1571" spans="4:4" x14ac:dyDescent="0.2">
      <c r="D1571" s="72"/>
    </row>
    <row r="1572" spans="4:4" x14ac:dyDescent="0.2">
      <c r="D1572" s="72"/>
    </row>
    <row r="1573" spans="4:4" x14ac:dyDescent="0.2">
      <c r="D1573" s="72"/>
    </row>
    <row r="1574" spans="4:4" x14ac:dyDescent="0.2">
      <c r="D1574" s="72"/>
    </row>
    <row r="1575" spans="4:4" x14ac:dyDescent="0.2">
      <c r="D1575" s="72"/>
    </row>
    <row r="1576" spans="4:4" x14ac:dyDescent="0.2">
      <c r="D1576" s="72"/>
    </row>
    <row r="1577" spans="4:4" x14ac:dyDescent="0.2">
      <c r="D1577" s="72"/>
    </row>
    <row r="1578" spans="4:4" x14ac:dyDescent="0.2">
      <c r="D1578" s="72"/>
    </row>
    <row r="1579" spans="4:4" x14ac:dyDescent="0.2">
      <c r="D1579" s="72"/>
    </row>
    <row r="1580" spans="4:4" x14ac:dyDescent="0.2">
      <c r="D1580" s="72"/>
    </row>
    <row r="1581" spans="4:4" x14ac:dyDescent="0.2">
      <c r="D1581" s="72"/>
    </row>
    <row r="1582" spans="4:4" x14ac:dyDescent="0.2">
      <c r="D1582" s="72"/>
    </row>
    <row r="1583" spans="4:4" x14ac:dyDescent="0.2">
      <c r="D1583" s="72"/>
    </row>
    <row r="1584" spans="4:4" x14ac:dyDescent="0.2">
      <c r="D1584" s="72"/>
    </row>
    <row r="1585" spans="4:4" x14ac:dyDescent="0.2">
      <c r="D1585" s="72"/>
    </row>
    <row r="1586" spans="4:4" x14ac:dyDescent="0.2">
      <c r="D1586" s="72"/>
    </row>
    <row r="1587" spans="4:4" x14ac:dyDescent="0.2">
      <c r="D1587" s="72"/>
    </row>
    <row r="1588" spans="4:4" x14ac:dyDescent="0.2">
      <c r="D1588" s="72"/>
    </row>
    <row r="1589" spans="4:4" x14ac:dyDescent="0.2">
      <c r="D1589" s="72"/>
    </row>
    <row r="1590" spans="4:4" x14ac:dyDescent="0.2">
      <c r="D1590" s="72"/>
    </row>
    <row r="1591" spans="4:4" x14ac:dyDescent="0.2">
      <c r="D1591" s="72"/>
    </row>
    <row r="1592" spans="4:4" x14ac:dyDescent="0.2">
      <c r="D1592" s="72"/>
    </row>
    <row r="1593" spans="4:4" x14ac:dyDescent="0.2">
      <c r="D1593" s="72"/>
    </row>
    <row r="1594" spans="4:4" x14ac:dyDescent="0.2">
      <c r="D1594" s="72"/>
    </row>
    <row r="1595" spans="4:4" x14ac:dyDescent="0.2">
      <c r="D1595" s="72"/>
    </row>
    <row r="1596" spans="4:4" x14ac:dyDescent="0.2">
      <c r="D1596" s="72"/>
    </row>
    <row r="1597" spans="4:4" x14ac:dyDescent="0.2">
      <c r="D1597" s="72"/>
    </row>
    <row r="1598" spans="4:4" x14ac:dyDescent="0.2">
      <c r="D1598" s="72"/>
    </row>
    <row r="1599" spans="4:4" x14ac:dyDescent="0.2">
      <c r="D1599" s="72"/>
    </row>
    <row r="1600" spans="4:4" x14ac:dyDescent="0.2">
      <c r="D1600" s="72"/>
    </row>
    <row r="1601" spans="4:4" x14ac:dyDescent="0.2">
      <c r="D1601" s="72"/>
    </row>
    <row r="1602" spans="4:4" x14ac:dyDescent="0.2">
      <c r="D1602" s="72"/>
    </row>
    <row r="1603" spans="4:4" x14ac:dyDescent="0.2">
      <c r="D1603" s="72"/>
    </row>
    <row r="1604" spans="4:4" x14ac:dyDescent="0.2">
      <c r="D1604" s="72"/>
    </row>
    <row r="1605" spans="4:4" x14ac:dyDescent="0.2">
      <c r="D1605" s="72"/>
    </row>
    <row r="1606" spans="4:4" x14ac:dyDescent="0.2">
      <c r="D1606" s="72"/>
    </row>
    <row r="1607" spans="4:4" x14ac:dyDescent="0.2">
      <c r="D1607" s="72"/>
    </row>
    <row r="1608" spans="4:4" x14ac:dyDescent="0.2">
      <c r="D1608" s="72"/>
    </row>
    <row r="1609" spans="4:4" x14ac:dyDescent="0.2">
      <c r="D1609" s="72"/>
    </row>
    <row r="1610" spans="4:4" x14ac:dyDescent="0.2">
      <c r="D1610" s="72"/>
    </row>
    <row r="1611" spans="4:4" x14ac:dyDescent="0.2">
      <c r="D1611" s="72"/>
    </row>
    <row r="1612" spans="4:4" x14ac:dyDescent="0.2">
      <c r="D1612" s="72"/>
    </row>
    <row r="1613" spans="4:4" x14ac:dyDescent="0.2">
      <c r="D1613" s="72"/>
    </row>
    <row r="1614" spans="4:4" x14ac:dyDescent="0.2">
      <c r="D1614" s="72"/>
    </row>
    <row r="1615" spans="4:4" x14ac:dyDescent="0.2">
      <c r="D1615" s="72"/>
    </row>
    <row r="1616" spans="4:4" x14ac:dyDescent="0.2">
      <c r="D1616" s="72"/>
    </row>
    <row r="1617" spans="4:4" x14ac:dyDescent="0.2">
      <c r="D1617" s="72"/>
    </row>
    <row r="1618" spans="4:4" x14ac:dyDescent="0.2">
      <c r="D1618" s="72"/>
    </row>
    <row r="1619" spans="4:4" x14ac:dyDescent="0.2">
      <c r="D1619" s="72"/>
    </row>
    <row r="1620" spans="4:4" x14ac:dyDescent="0.2">
      <c r="D1620" s="72"/>
    </row>
    <row r="1621" spans="4:4" x14ac:dyDescent="0.2">
      <c r="D1621" s="72"/>
    </row>
    <row r="1622" spans="4:4" x14ac:dyDescent="0.2">
      <c r="D1622" s="72"/>
    </row>
    <row r="1623" spans="4:4" x14ac:dyDescent="0.2">
      <c r="D1623" s="72"/>
    </row>
    <row r="1624" spans="4:4" x14ac:dyDescent="0.2">
      <c r="D1624" s="72"/>
    </row>
    <row r="1625" spans="4:4" x14ac:dyDescent="0.2">
      <c r="D1625" s="72"/>
    </row>
    <row r="1626" spans="4:4" x14ac:dyDescent="0.2">
      <c r="D1626" s="72"/>
    </row>
    <row r="1627" spans="4:4" x14ac:dyDescent="0.2">
      <c r="D1627" s="72"/>
    </row>
    <row r="1628" spans="4:4" x14ac:dyDescent="0.2">
      <c r="D1628" s="72"/>
    </row>
    <row r="1629" spans="4:4" x14ac:dyDescent="0.2">
      <c r="D1629" s="72"/>
    </row>
    <row r="1630" spans="4:4" x14ac:dyDescent="0.2">
      <c r="D1630" s="72"/>
    </row>
    <row r="1631" spans="4:4" x14ac:dyDescent="0.2">
      <c r="D1631" s="72"/>
    </row>
    <row r="1632" spans="4:4" x14ac:dyDescent="0.2">
      <c r="D1632" s="72"/>
    </row>
    <row r="1633" spans="4:4" x14ac:dyDescent="0.2">
      <c r="D1633" s="72"/>
    </row>
    <row r="1634" spans="4:4" x14ac:dyDescent="0.2">
      <c r="D1634" s="72"/>
    </row>
    <row r="1635" spans="4:4" x14ac:dyDescent="0.2">
      <c r="D1635" s="72"/>
    </row>
    <row r="1636" spans="4:4" x14ac:dyDescent="0.2">
      <c r="D1636" s="72"/>
    </row>
    <row r="1637" spans="4:4" x14ac:dyDescent="0.2">
      <c r="D1637" s="72"/>
    </row>
    <row r="1638" spans="4:4" x14ac:dyDescent="0.2">
      <c r="D1638" s="72"/>
    </row>
    <row r="1639" spans="4:4" x14ac:dyDescent="0.2">
      <c r="D1639" s="72"/>
    </row>
    <row r="1640" spans="4:4" x14ac:dyDescent="0.2">
      <c r="D1640" s="72"/>
    </row>
    <row r="1641" spans="4:4" x14ac:dyDescent="0.2">
      <c r="D1641" s="72"/>
    </row>
    <row r="1642" spans="4:4" x14ac:dyDescent="0.2">
      <c r="D1642" s="72"/>
    </row>
    <row r="1643" spans="4:4" x14ac:dyDescent="0.2">
      <c r="D1643" s="72"/>
    </row>
    <row r="1644" spans="4:4" x14ac:dyDescent="0.2">
      <c r="D1644" s="72"/>
    </row>
    <row r="1645" spans="4:4" x14ac:dyDescent="0.2">
      <c r="D1645" s="72"/>
    </row>
    <row r="1646" spans="4:4" x14ac:dyDescent="0.2">
      <c r="D1646" s="72"/>
    </row>
    <row r="1647" spans="4:4" x14ac:dyDescent="0.2">
      <c r="D1647" s="72"/>
    </row>
    <row r="1648" spans="4:4" x14ac:dyDescent="0.2">
      <c r="D1648" s="72"/>
    </row>
    <row r="1649" spans="4:4" x14ac:dyDescent="0.2">
      <c r="D1649" s="72"/>
    </row>
    <row r="1650" spans="4:4" x14ac:dyDescent="0.2">
      <c r="D1650" s="72"/>
    </row>
    <row r="1651" spans="4:4" x14ac:dyDescent="0.2">
      <c r="D1651" s="72"/>
    </row>
    <row r="1652" spans="4:4" x14ac:dyDescent="0.2">
      <c r="D1652" s="72"/>
    </row>
    <row r="1653" spans="4:4" x14ac:dyDescent="0.2">
      <c r="D1653" s="72"/>
    </row>
    <row r="1654" spans="4:4" x14ac:dyDescent="0.2">
      <c r="D1654" s="72"/>
    </row>
    <row r="1655" spans="4:4" x14ac:dyDescent="0.2">
      <c r="D1655" s="72"/>
    </row>
    <row r="1656" spans="4:4" x14ac:dyDescent="0.2">
      <c r="D1656" s="72"/>
    </row>
    <row r="1657" spans="4:4" x14ac:dyDescent="0.2">
      <c r="D1657" s="72"/>
    </row>
    <row r="1658" spans="4:4" x14ac:dyDescent="0.2">
      <c r="D1658" s="72"/>
    </row>
    <row r="1659" spans="4:4" x14ac:dyDescent="0.2">
      <c r="D1659" s="72"/>
    </row>
    <row r="1660" spans="4:4" x14ac:dyDescent="0.2">
      <c r="D1660" s="72"/>
    </row>
    <row r="1661" spans="4:4" x14ac:dyDescent="0.2">
      <c r="D1661" s="72"/>
    </row>
    <row r="1662" spans="4:4" x14ac:dyDescent="0.2">
      <c r="D1662" s="72"/>
    </row>
    <row r="1663" spans="4:4" x14ac:dyDescent="0.2">
      <c r="D1663" s="72"/>
    </row>
    <row r="1664" spans="4:4" x14ac:dyDescent="0.2">
      <c r="D1664" s="72"/>
    </row>
    <row r="1665" spans="4:4" x14ac:dyDescent="0.2">
      <c r="D1665" s="72"/>
    </row>
    <row r="1666" spans="4:4" x14ac:dyDescent="0.2">
      <c r="D1666" s="72"/>
    </row>
    <row r="1667" spans="4:4" x14ac:dyDescent="0.2">
      <c r="D1667" s="72"/>
    </row>
    <row r="1668" spans="4:4" x14ac:dyDescent="0.2">
      <c r="D1668" s="72"/>
    </row>
    <row r="1669" spans="4:4" x14ac:dyDescent="0.2">
      <c r="D1669" s="72"/>
    </row>
    <row r="1670" spans="4:4" x14ac:dyDescent="0.2">
      <c r="D1670" s="72"/>
    </row>
    <row r="1671" spans="4:4" x14ac:dyDescent="0.2">
      <c r="D1671" s="72"/>
    </row>
    <row r="1672" spans="4:4" x14ac:dyDescent="0.2">
      <c r="D1672" s="72"/>
    </row>
    <row r="1673" spans="4:4" x14ac:dyDescent="0.2">
      <c r="D1673" s="72"/>
    </row>
    <row r="1674" spans="4:4" x14ac:dyDescent="0.2">
      <c r="D1674" s="72"/>
    </row>
    <row r="1675" spans="4:4" x14ac:dyDescent="0.2">
      <c r="D1675" s="72"/>
    </row>
    <row r="1676" spans="4:4" x14ac:dyDescent="0.2">
      <c r="D1676" s="72"/>
    </row>
    <row r="1677" spans="4:4" x14ac:dyDescent="0.2">
      <c r="D1677" s="72"/>
    </row>
    <row r="1678" spans="4:4" x14ac:dyDescent="0.2">
      <c r="D1678" s="72"/>
    </row>
    <row r="1679" spans="4:4" x14ac:dyDescent="0.2">
      <c r="D1679" s="72"/>
    </row>
    <row r="1680" spans="4:4" x14ac:dyDescent="0.2">
      <c r="D1680" s="72"/>
    </row>
    <row r="1681" spans="4:4" x14ac:dyDescent="0.2">
      <c r="D1681" s="72"/>
    </row>
    <row r="1682" spans="4:4" x14ac:dyDescent="0.2">
      <c r="D1682" s="72"/>
    </row>
    <row r="1683" spans="4:4" x14ac:dyDescent="0.2">
      <c r="D1683" s="72"/>
    </row>
    <row r="1684" spans="4:4" x14ac:dyDescent="0.2">
      <c r="D1684" s="72"/>
    </row>
    <row r="1685" spans="4:4" x14ac:dyDescent="0.2">
      <c r="D1685" s="72"/>
    </row>
    <row r="1686" spans="4:4" x14ac:dyDescent="0.2">
      <c r="D1686" s="72"/>
    </row>
    <row r="1687" spans="4:4" x14ac:dyDescent="0.2">
      <c r="D1687" s="72"/>
    </row>
    <row r="1688" spans="4:4" x14ac:dyDescent="0.2">
      <c r="D1688" s="72"/>
    </row>
    <row r="1689" spans="4:4" x14ac:dyDescent="0.2">
      <c r="D1689" s="72"/>
    </row>
    <row r="1690" spans="4:4" x14ac:dyDescent="0.2">
      <c r="D1690" s="72"/>
    </row>
    <row r="1691" spans="4:4" x14ac:dyDescent="0.2">
      <c r="D1691" s="72"/>
    </row>
    <row r="1692" spans="4:4" x14ac:dyDescent="0.2">
      <c r="D1692" s="72"/>
    </row>
    <row r="1693" spans="4:4" x14ac:dyDescent="0.2">
      <c r="D1693" s="72"/>
    </row>
    <row r="1694" spans="4:4" x14ac:dyDescent="0.2">
      <c r="D1694" s="72"/>
    </row>
    <row r="1695" spans="4:4" x14ac:dyDescent="0.2">
      <c r="D1695" s="72"/>
    </row>
    <row r="1696" spans="4:4" x14ac:dyDescent="0.2">
      <c r="D1696" s="72"/>
    </row>
    <row r="1697" spans="4:4" x14ac:dyDescent="0.2">
      <c r="D1697" s="72"/>
    </row>
    <row r="1698" spans="4:4" x14ac:dyDescent="0.2">
      <c r="D1698" s="72"/>
    </row>
    <row r="1699" spans="4:4" x14ac:dyDescent="0.2">
      <c r="D1699" s="72"/>
    </row>
    <row r="1700" spans="4:4" x14ac:dyDescent="0.2">
      <c r="D1700" s="72"/>
    </row>
    <row r="1701" spans="4:4" x14ac:dyDescent="0.2">
      <c r="D1701" s="72"/>
    </row>
    <row r="1702" spans="4:4" x14ac:dyDescent="0.2">
      <c r="D1702" s="72"/>
    </row>
    <row r="1703" spans="4:4" x14ac:dyDescent="0.2">
      <c r="D1703" s="72"/>
    </row>
    <row r="1704" spans="4:4" x14ac:dyDescent="0.2">
      <c r="D1704" s="72"/>
    </row>
    <row r="1705" spans="4:4" x14ac:dyDescent="0.2">
      <c r="D1705" s="72"/>
    </row>
    <row r="1706" spans="4:4" x14ac:dyDescent="0.2">
      <c r="D1706" s="72"/>
    </row>
    <row r="1707" spans="4:4" x14ac:dyDescent="0.2">
      <c r="D1707" s="72"/>
    </row>
    <row r="1708" spans="4:4" x14ac:dyDescent="0.2">
      <c r="D1708" s="72"/>
    </row>
    <row r="1709" spans="4:4" x14ac:dyDescent="0.2">
      <c r="D1709" s="72"/>
    </row>
    <row r="1710" spans="4:4" x14ac:dyDescent="0.2">
      <c r="D1710" s="72"/>
    </row>
    <row r="1711" spans="4:4" x14ac:dyDescent="0.2">
      <c r="D1711" s="72"/>
    </row>
    <row r="1712" spans="4:4" x14ac:dyDescent="0.2">
      <c r="D1712" s="72"/>
    </row>
    <row r="1713" spans="4:4" x14ac:dyDescent="0.2">
      <c r="D1713" s="72"/>
    </row>
    <row r="1714" spans="4:4" x14ac:dyDescent="0.2">
      <c r="D1714" s="72"/>
    </row>
    <row r="1715" spans="4:4" x14ac:dyDescent="0.2">
      <c r="D1715" s="72"/>
    </row>
    <row r="1716" spans="4:4" x14ac:dyDescent="0.2">
      <c r="D1716" s="72"/>
    </row>
    <row r="1717" spans="4:4" x14ac:dyDescent="0.2">
      <c r="D1717" s="72"/>
    </row>
    <row r="1718" spans="4:4" x14ac:dyDescent="0.2">
      <c r="D1718" s="72"/>
    </row>
    <row r="1719" spans="4:4" x14ac:dyDescent="0.2">
      <c r="D1719" s="72"/>
    </row>
    <row r="1720" spans="4:4" x14ac:dyDescent="0.2">
      <c r="D1720" s="72"/>
    </row>
    <row r="1721" spans="4:4" x14ac:dyDescent="0.2">
      <c r="D1721" s="72"/>
    </row>
    <row r="1722" spans="4:4" x14ac:dyDescent="0.2">
      <c r="D1722" s="72"/>
    </row>
    <row r="1723" spans="4:4" x14ac:dyDescent="0.2">
      <c r="D1723" s="72"/>
    </row>
    <row r="1724" spans="4:4" x14ac:dyDescent="0.2">
      <c r="D1724" s="72"/>
    </row>
    <row r="1725" spans="4:4" x14ac:dyDescent="0.2">
      <c r="D1725" s="72"/>
    </row>
    <row r="1726" spans="4:4" x14ac:dyDescent="0.2">
      <c r="D1726" s="72"/>
    </row>
    <row r="1727" spans="4:4" x14ac:dyDescent="0.2">
      <c r="D1727" s="72"/>
    </row>
    <row r="1728" spans="4:4" x14ac:dyDescent="0.2">
      <c r="D1728" s="72"/>
    </row>
    <row r="1729" spans="4:4" x14ac:dyDescent="0.2">
      <c r="D1729" s="72"/>
    </row>
    <row r="1730" spans="4:4" x14ac:dyDescent="0.2">
      <c r="D1730" s="72"/>
    </row>
    <row r="1731" spans="4:4" x14ac:dyDescent="0.2">
      <c r="D1731" s="72"/>
    </row>
    <row r="1732" spans="4:4" x14ac:dyDescent="0.2">
      <c r="D1732" s="72"/>
    </row>
    <row r="1733" spans="4:4" x14ac:dyDescent="0.2">
      <c r="D1733" s="72"/>
    </row>
    <row r="1734" spans="4:4" x14ac:dyDescent="0.2">
      <c r="D1734" s="72"/>
    </row>
    <row r="1735" spans="4:4" x14ac:dyDescent="0.2">
      <c r="D1735" s="72"/>
    </row>
    <row r="1736" spans="4:4" x14ac:dyDescent="0.2">
      <c r="D1736" s="72"/>
    </row>
    <row r="1737" spans="4:4" x14ac:dyDescent="0.2">
      <c r="D1737" s="72"/>
    </row>
    <row r="1738" spans="4:4" x14ac:dyDescent="0.2">
      <c r="D1738" s="72"/>
    </row>
    <row r="1739" spans="4:4" x14ac:dyDescent="0.2">
      <c r="D1739" s="72"/>
    </row>
    <row r="1740" spans="4:4" x14ac:dyDescent="0.2">
      <c r="D1740" s="72"/>
    </row>
    <row r="1741" spans="4:4" x14ac:dyDescent="0.2">
      <c r="D1741" s="72"/>
    </row>
    <row r="1742" spans="4:4" x14ac:dyDescent="0.2">
      <c r="D1742" s="72"/>
    </row>
    <row r="1743" spans="4:4" x14ac:dyDescent="0.2">
      <c r="D1743" s="72"/>
    </row>
    <row r="1744" spans="4:4" x14ac:dyDescent="0.2">
      <c r="D1744" s="72"/>
    </row>
    <row r="1745" spans="4:4" x14ac:dyDescent="0.2">
      <c r="D1745" s="72"/>
    </row>
    <row r="1746" spans="4:4" x14ac:dyDescent="0.2">
      <c r="D1746" s="72"/>
    </row>
    <row r="1747" spans="4:4" x14ac:dyDescent="0.2">
      <c r="D1747" s="72"/>
    </row>
    <row r="1748" spans="4:4" x14ac:dyDescent="0.2">
      <c r="D1748" s="72"/>
    </row>
    <row r="1749" spans="4:4" x14ac:dyDescent="0.2">
      <c r="D1749" s="72"/>
    </row>
    <row r="1750" spans="4:4" x14ac:dyDescent="0.2">
      <c r="D1750" s="72"/>
    </row>
    <row r="1751" spans="4:4" x14ac:dyDescent="0.2">
      <c r="D1751" s="72"/>
    </row>
    <row r="1752" spans="4:4" x14ac:dyDescent="0.2">
      <c r="D1752" s="72"/>
    </row>
    <row r="1753" spans="4:4" x14ac:dyDescent="0.2">
      <c r="D1753" s="72"/>
    </row>
    <row r="1754" spans="4:4" x14ac:dyDescent="0.2">
      <c r="D1754" s="72"/>
    </row>
    <row r="1755" spans="4:4" x14ac:dyDescent="0.2">
      <c r="D1755" s="72"/>
    </row>
    <row r="1756" spans="4:4" x14ac:dyDescent="0.2">
      <c r="D1756" s="72"/>
    </row>
    <row r="1757" spans="4:4" x14ac:dyDescent="0.2">
      <c r="D1757" s="72"/>
    </row>
    <row r="1758" spans="4:4" x14ac:dyDescent="0.2">
      <c r="D1758" s="72"/>
    </row>
    <row r="1759" spans="4:4" x14ac:dyDescent="0.2">
      <c r="D1759" s="72"/>
    </row>
    <row r="1760" spans="4:4" x14ac:dyDescent="0.2">
      <c r="D1760" s="72"/>
    </row>
    <row r="1761" spans="4:4" x14ac:dyDescent="0.2">
      <c r="D1761" s="72"/>
    </row>
    <row r="1762" spans="4:4" x14ac:dyDescent="0.2">
      <c r="D1762" s="72"/>
    </row>
    <row r="1763" spans="4:4" x14ac:dyDescent="0.2">
      <c r="D1763" s="72"/>
    </row>
    <row r="1764" spans="4:4" x14ac:dyDescent="0.2">
      <c r="D1764" s="72"/>
    </row>
    <row r="1765" spans="4:4" x14ac:dyDescent="0.2">
      <c r="D1765" s="72"/>
    </row>
    <row r="1766" spans="4:4" x14ac:dyDescent="0.2">
      <c r="D1766" s="72"/>
    </row>
    <row r="1767" spans="4:4" x14ac:dyDescent="0.2">
      <c r="D1767" s="72"/>
    </row>
    <row r="1768" spans="4:4" x14ac:dyDescent="0.2">
      <c r="D1768" s="72"/>
    </row>
    <row r="1769" spans="4:4" x14ac:dyDescent="0.2">
      <c r="D1769" s="72"/>
    </row>
    <row r="1770" spans="4:4" x14ac:dyDescent="0.2">
      <c r="D1770" s="72"/>
    </row>
    <row r="1771" spans="4:4" x14ac:dyDescent="0.2">
      <c r="D1771" s="72"/>
    </row>
    <row r="1772" spans="4:4" x14ac:dyDescent="0.2">
      <c r="D1772" s="72"/>
    </row>
    <row r="1773" spans="4:4" x14ac:dyDescent="0.2">
      <c r="D1773" s="72"/>
    </row>
    <row r="1774" spans="4:4" x14ac:dyDescent="0.2">
      <c r="D1774" s="72"/>
    </row>
    <row r="1775" spans="4:4" x14ac:dyDescent="0.2">
      <c r="D1775" s="72"/>
    </row>
    <row r="1776" spans="4:4" x14ac:dyDescent="0.2">
      <c r="D1776" s="72"/>
    </row>
    <row r="1777" spans="4:4" x14ac:dyDescent="0.2">
      <c r="D1777" s="72"/>
    </row>
    <row r="1778" spans="4:4" x14ac:dyDescent="0.2">
      <c r="D1778" s="72"/>
    </row>
    <row r="1779" spans="4:4" x14ac:dyDescent="0.2">
      <c r="D1779" s="72"/>
    </row>
    <row r="1780" spans="4:4" x14ac:dyDescent="0.2">
      <c r="D1780" s="72"/>
    </row>
    <row r="1781" spans="4:4" x14ac:dyDescent="0.2">
      <c r="D1781" s="72"/>
    </row>
    <row r="1782" spans="4:4" x14ac:dyDescent="0.2">
      <c r="D1782" s="72"/>
    </row>
    <row r="1783" spans="4:4" x14ac:dyDescent="0.2">
      <c r="D1783" s="72"/>
    </row>
    <row r="1784" spans="4:4" x14ac:dyDescent="0.2">
      <c r="D1784" s="72"/>
    </row>
    <row r="1785" spans="4:4" x14ac:dyDescent="0.2">
      <c r="D1785" s="72"/>
    </row>
    <row r="1786" spans="4:4" x14ac:dyDescent="0.2">
      <c r="D1786" s="72"/>
    </row>
    <row r="1787" spans="4:4" x14ac:dyDescent="0.2">
      <c r="D1787" s="72"/>
    </row>
    <row r="1788" spans="4:4" x14ac:dyDescent="0.2">
      <c r="D1788" s="72"/>
    </row>
    <row r="1789" spans="4:4" x14ac:dyDescent="0.2">
      <c r="D1789" s="72"/>
    </row>
    <row r="1790" spans="4:4" x14ac:dyDescent="0.2">
      <c r="D1790" s="72"/>
    </row>
    <row r="1791" spans="4:4" x14ac:dyDescent="0.2">
      <c r="D1791" s="72"/>
    </row>
    <row r="1792" spans="4:4" x14ac:dyDescent="0.2">
      <c r="D1792" s="72"/>
    </row>
    <row r="1793" spans="4:4" x14ac:dyDescent="0.2">
      <c r="D1793" s="72"/>
    </row>
    <row r="1794" spans="4:4" x14ac:dyDescent="0.2">
      <c r="D1794" s="72"/>
    </row>
    <row r="1795" spans="4:4" x14ac:dyDescent="0.2">
      <c r="D1795" s="72"/>
    </row>
    <row r="1796" spans="4:4" x14ac:dyDescent="0.2">
      <c r="D1796" s="72"/>
    </row>
    <row r="1797" spans="4:4" x14ac:dyDescent="0.2">
      <c r="D1797" s="72"/>
    </row>
    <row r="1798" spans="4:4" x14ac:dyDescent="0.2">
      <c r="D1798" s="72"/>
    </row>
    <row r="1799" spans="4:4" x14ac:dyDescent="0.2">
      <c r="D1799" s="72"/>
    </row>
    <row r="1800" spans="4:4" x14ac:dyDescent="0.2">
      <c r="D1800" s="72"/>
    </row>
    <row r="1801" spans="4:4" x14ac:dyDescent="0.2">
      <c r="D1801" s="72"/>
    </row>
    <row r="1802" spans="4:4" x14ac:dyDescent="0.2">
      <c r="D1802" s="72"/>
    </row>
    <row r="1803" spans="4:4" x14ac:dyDescent="0.2">
      <c r="D1803" s="72"/>
    </row>
    <row r="1804" spans="4:4" x14ac:dyDescent="0.2">
      <c r="D1804" s="72"/>
    </row>
    <row r="1805" spans="4:4" x14ac:dyDescent="0.2">
      <c r="D1805" s="72"/>
    </row>
    <row r="1806" spans="4:4" x14ac:dyDescent="0.2">
      <c r="D1806" s="72"/>
    </row>
    <row r="1807" spans="4:4" x14ac:dyDescent="0.2">
      <c r="D1807" s="72"/>
    </row>
    <row r="1808" spans="4:4" x14ac:dyDescent="0.2">
      <c r="D1808" s="72"/>
    </row>
    <row r="1809" spans="4:4" x14ac:dyDescent="0.2">
      <c r="D1809" s="72"/>
    </row>
    <row r="1810" spans="4:4" x14ac:dyDescent="0.2">
      <c r="D1810" s="72"/>
    </row>
    <row r="1811" spans="4:4" x14ac:dyDescent="0.2">
      <c r="D1811" s="72"/>
    </row>
    <row r="1812" spans="4:4" x14ac:dyDescent="0.2">
      <c r="D1812" s="72"/>
    </row>
    <row r="1813" spans="4:4" x14ac:dyDescent="0.2">
      <c r="D1813" s="72"/>
    </row>
    <row r="1814" spans="4:4" x14ac:dyDescent="0.2">
      <c r="D1814" s="72"/>
    </row>
    <row r="1815" spans="4:4" x14ac:dyDescent="0.2">
      <c r="D1815" s="72"/>
    </row>
    <row r="1816" spans="4:4" x14ac:dyDescent="0.2">
      <c r="D1816" s="72"/>
    </row>
    <row r="1817" spans="4:4" x14ac:dyDescent="0.2">
      <c r="D1817" s="72"/>
    </row>
    <row r="1818" spans="4:4" x14ac:dyDescent="0.2">
      <c r="D1818" s="72"/>
    </row>
    <row r="1819" spans="4:4" x14ac:dyDescent="0.2">
      <c r="D1819" s="72"/>
    </row>
    <row r="1820" spans="4:4" x14ac:dyDescent="0.2">
      <c r="D1820" s="72"/>
    </row>
    <row r="1821" spans="4:4" x14ac:dyDescent="0.2">
      <c r="D1821" s="72"/>
    </row>
    <row r="1822" spans="4:4" x14ac:dyDescent="0.2">
      <c r="D1822" s="72"/>
    </row>
    <row r="1823" spans="4:4" x14ac:dyDescent="0.2">
      <c r="D1823" s="72"/>
    </row>
    <row r="1824" spans="4:4" x14ac:dyDescent="0.2">
      <c r="D1824" s="72"/>
    </row>
    <row r="1825" spans="4:4" x14ac:dyDescent="0.2">
      <c r="D1825" s="72"/>
    </row>
    <row r="1826" spans="4:4" x14ac:dyDescent="0.2">
      <c r="D1826" s="72"/>
    </row>
    <row r="1827" spans="4:4" x14ac:dyDescent="0.2">
      <c r="D1827" s="72"/>
    </row>
    <row r="1828" spans="4:4" x14ac:dyDescent="0.2">
      <c r="D1828" s="72"/>
    </row>
    <row r="1829" spans="4:4" x14ac:dyDescent="0.2">
      <c r="D1829" s="72"/>
    </row>
    <row r="1830" spans="4:4" x14ac:dyDescent="0.2">
      <c r="D1830" s="72"/>
    </row>
    <row r="1831" spans="4:4" x14ac:dyDescent="0.2">
      <c r="D1831" s="72"/>
    </row>
    <row r="1832" spans="4:4" x14ac:dyDescent="0.2">
      <c r="D1832" s="72"/>
    </row>
    <row r="1833" spans="4:4" x14ac:dyDescent="0.2">
      <c r="D1833" s="72"/>
    </row>
    <row r="1834" spans="4:4" x14ac:dyDescent="0.2">
      <c r="D1834" s="72"/>
    </row>
    <row r="1835" spans="4:4" x14ac:dyDescent="0.2">
      <c r="D1835" s="72"/>
    </row>
    <row r="1836" spans="4:4" x14ac:dyDescent="0.2">
      <c r="D1836" s="72"/>
    </row>
    <row r="1837" spans="4:4" x14ac:dyDescent="0.2">
      <c r="D1837" s="72"/>
    </row>
    <row r="1838" spans="4:4" x14ac:dyDescent="0.2">
      <c r="D1838" s="72"/>
    </row>
    <row r="1839" spans="4:4" x14ac:dyDescent="0.2">
      <c r="D1839" s="72"/>
    </row>
    <row r="1840" spans="4:4" x14ac:dyDescent="0.2">
      <c r="D1840" s="72"/>
    </row>
    <row r="1841" spans="4:4" x14ac:dyDescent="0.2">
      <c r="D1841" s="72"/>
    </row>
    <row r="1842" spans="4:4" x14ac:dyDescent="0.2">
      <c r="D1842" s="72"/>
    </row>
    <row r="1843" spans="4:4" x14ac:dyDescent="0.2">
      <c r="D1843" s="72"/>
    </row>
    <row r="1844" spans="4:4" x14ac:dyDescent="0.2">
      <c r="D1844" s="72"/>
    </row>
    <row r="1845" spans="4:4" x14ac:dyDescent="0.2">
      <c r="D1845" s="72"/>
    </row>
    <row r="1846" spans="4:4" x14ac:dyDescent="0.2">
      <c r="D1846" s="72"/>
    </row>
    <row r="1847" spans="4:4" x14ac:dyDescent="0.2">
      <c r="D1847" s="72"/>
    </row>
    <row r="1848" spans="4:4" x14ac:dyDescent="0.2">
      <c r="D1848" s="72"/>
    </row>
    <row r="1849" spans="4:4" x14ac:dyDescent="0.2">
      <c r="D1849" s="72"/>
    </row>
    <row r="1850" spans="4:4" x14ac:dyDescent="0.2">
      <c r="D1850" s="72"/>
    </row>
    <row r="1851" spans="4:4" x14ac:dyDescent="0.2">
      <c r="D1851" s="72"/>
    </row>
    <row r="1852" spans="4:4" x14ac:dyDescent="0.2">
      <c r="D1852" s="72"/>
    </row>
    <row r="1853" spans="4:4" x14ac:dyDescent="0.2">
      <c r="D1853" s="72"/>
    </row>
    <row r="1854" spans="4:4" x14ac:dyDescent="0.2">
      <c r="D1854" s="72"/>
    </row>
    <row r="1855" spans="4:4" x14ac:dyDescent="0.2">
      <c r="D1855" s="72"/>
    </row>
    <row r="1856" spans="4:4" x14ac:dyDescent="0.2">
      <c r="D1856" s="72"/>
    </row>
    <row r="1857" spans="4:4" x14ac:dyDescent="0.2">
      <c r="D1857" s="72"/>
    </row>
    <row r="1858" spans="4:4" x14ac:dyDescent="0.2">
      <c r="D1858" s="72"/>
    </row>
    <row r="1859" spans="4:4" x14ac:dyDescent="0.2">
      <c r="D1859" s="72"/>
    </row>
    <row r="1860" spans="4:4" x14ac:dyDescent="0.2">
      <c r="D1860" s="72"/>
    </row>
    <row r="1861" spans="4:4" x14ac:dyDescent="0.2">
      <c r="D1861" s="72"/>
    </row>
    <row r="1862" spans="4:4" x14ac:dyDescent="0.2">
      <c r="D1862" s="72"/>
    </row>
    <row r="1863" spans="4:4" x14ac:dyDescent="0.2">
      <c r="D1863" s="72"/>
    </row>
    <row r="1864" spans="4:4" x14ac:dyDescent="0.2">
      <c r="D1864" s="72"/>
    </row>
    <row r="1865" spans="4:4" x14ac:dyDescent="0.2">
      <c r="D1865" s="72"/>
    </row>
    <row r="1866" spans="4:4" x14ac:dyDescent="0.2">
      <c r="D1866" s="72"/>
    </row>
    <row r="1867" spans="4:4" x14ac:dyDescent="0.2">
      <c r="D1867" s="72"/>
    </row>
    <row r="1868" spans="4:4" x14ac:dyDescent="0.2">
      <c r="D1868" s="72"/>
    </row>
    <row r="1869" spans="4:4" x14ac:dyDescent="0.2">
      <c r="D1869" s="72"/>
    </row>
    <row r="1870" spans="4:4" x14ac:dyDescent="0.2">
      <c r="D1870" s="72"/>
    </row>
    <row r="1871" spans="4:4" x14ac:dyDescent="0.2">
      <c r="D1871" s="72"/>
    </row>
    <row r="1872" spans="4:4" x14ac:dyDescent="0.2">
      <c r="D1872" s="72"/>
    </row>
    <row r="1873" spans="4:4" x14ac:dyDescent="0.2">
      <c r="D1873" s="72"/>
    </row>
    <row r="1874" spans="4:4" x14ac:dyDescent="0.2">
      <c r="D1874" s="72"/>
    </row>
    <row r="1875" spans="4:4" x14ac:dyDescent="0.2">
      <c r="D1875" s="72"/>
    </row>
    <row r="1876" spans="4:4" x14ac:dyDescent="0.2">
      <c r="D1876" s="72"/>
    </row>
    <row r="1877" spans="4:4" x14ac:dyDescent="0.2">
      <c r="D1877" s="72"/>
    </row>
    <row r="1878" spans="4:4" x14ac:dyDescent="0.2">
      <c r="D1878" s="72"/>
    </row>
    <row r="1879" spans="4:4" x14ac:dyDescent="0.2">
      <c r="D1879" s="72"/>
    </row>
    <row r="1880" spans="4:4" x14ac:dyDescent="0.2">
      <c r="D1880" s="72"/>
    </row>
    <row r="1881" spans="4:4" x14ac:dyDescent="0.2">
      <c r="D1881" s="72"/>
    </row>
    <row r="1882" spans="4:4" x14ac:dyDescent="0.2">
      <c r="D1882" s="72"/>
    </row>
    <row r="1883" spans="4:4" x14ac:dyDescent="0.2">
      <c r="D1883" s="72"/>
    </row>
    <row r="1884" spans="4:4" x14ac:dyDescent="0.2">
      <c r="D1884" s="72"/>
    </row>
    <row r="1885" spans="4:4" x14ac:dyDescent="0.2">
      <c r="D1885" s="72"/>
    </row>
    <row r="1886" spans="4:4" x14ac:dyDescent="0.2">
      <c r="D1886" s="72"/>
    </row>
    <row r="1887" spans="4:4" x14ac:dyDescent="0.2">
      <c r="D1887" s="72"/>
    </row>
    <row r="1888" spans="4:4" x14ac:dyDescent="0.2">
      <c r="D1888" s="72"/>
    </row>
    <row r="1889" spans="4:4" x14ac:dyDescent="0.2">
      <c r="D1889" s="72"/>
    </row>
    <row r="1890" spans="4:4" x14ac:dyDescent="0.2">
      <c r="D1890" s="72"/>
    </row>
    <row r="1891" spans="4:4" x14ac:dyDescent="0.2">
      <c r="D1891" s="72"/>
    </row>
    <row r="1892" spans="4:4" x14ac:dyDescent="0.2">
      <c r="D1892" s="72"/>
    </row>
    <row r="1893" spans="4:4" x14ac:dyDescent="0.2">
      <c r="D1893" s="72"/>
    </row>
    <row r="1894" spans="4:4" x14ac:dyDescent="0.2">
      <c r="D1894" s="72"/>
    </row>
    <row r="1895" spans="4:4" x14ac:dyDescent="0.2">
      <c r="D1895" s="72"/>
    </row>
    <row r="1896" spans="4:4" x14ac:dyDescent="0.2">
      <c r="D1896" s="72"/>
    </row>
    <row r="1897" spans="4:4" x14ac:dyDescent="0.2">
      <c r="D1897" s="72"/>
    </row>
    <row r="1898" spans="4:4" x14ac:dyDescent="0.2">
      <c r="D1898" s="72"/>
    </row>
    <row r="1899" spans="4:4" x14ac:dyDescent="0.2">
      <c r="D1899" s="72"/>
    </row>
    <row r="1900" spans="4:4" x14ac:dyDescent="0.2">
      <c r="D1900" s="72"/>
    </row>
    <row r="1901" spans="4:4" x14ac:dyDescent="0.2">
      <c r="D1901" s="72"/>
    </row>
    <row r="1902" spans="4:4" x14ac:dyDescent="0.2">
      <c r="D1902" s="72"/>
    </row>
    <row r="1903" spans="4:4" x14ac:dyDescent="0.2">
      <c r="D1903" s="72"/>
    </row>
    <row r="1904" spans="4:4" x14ac:dyDescent="0.2">
      <c r="D1904" s="72"/>
    </row>
    <row r="1905" spans="4:4" x14ac:dyDescent="0.2">
      <c r="D1905" s="72"/>
    </row>
    <row r="1906" spans="4:4" x14ac:dyDescent="0.2">
      <c r="D1906" s="72"/>
    </row>
    <row r="1907" spans="4:4" x14ac:dyDescent="0.2">
      <c r="D1907" s="72"/>
    </row>
    <row r="1908" spans="4:4" x14ac:dyDescent="0.2">
      <c r="D1908" s="72"/>
    </row>
    <row r="1909" spans="4:4" x14ac:dyDescent="0.2">
      <c r="D1909" s="72"/>
    </row>
    <row r="1910" spans="4:4" x14ac:dyDescent="0.2">
      <c r="D1910" s="72"/>
    </row>
    <row r="1911" spans="4:4" x14ac:dyDescent="0.2">
      <c r="D1911" s="72"/>
    </row>
    <row r="1912" spans="4:4" x14ac:dyDescent="0.2">
      <c r="D1912" s="72"/>
    </row>
    <row r="1913" spans="4:4" x14ac:dyDescent="0.2">
      <c r="D1913" s="72"/>
    </row>
    <row r="1914" spans="4:4" x14ac:dyDescent="0.2">
      <c r="D1914" s="72"/>
    </row>
    <row r="1915" spans="4:4" x14ac:dyDescent="0.2">
      <c r="D1915" s="72"/>
    </row>
    <row r="1916" spans="4:4" x14ac:dyDescent="0.2">
      <c r="D1916" s="72"/>
    </row>
    <row r="1917" spans="4:4" x14ac:dyDescent="0.2">
      <c r="D1917" s="72"/>
    </row>
    <row r="1918" spans="4:4" x14ac:dyDescent="0.2">
      <c r="D1918" s="72"/>
    </row>
    <row r="1919" spans="4:4" x14ac:dyDescent="0.2">
      <c r="D1919" s="72"/>
    </row>
    <row r="1920" spans="4:4" x14ac:dyDescent="0.2">
      <c r="D1920" s="72"/>
    </row>
    <row r="1921" spans="4:4" x14ac:dyDescent="0.2">
      <c r="D1921" s="72"/>
    </row>
    <row r="1922" spans="4:4" x14ac:dyDescent="0.2">
      <c r="D1922" s="72"/>
    </row>
    <row r="1923" spans="4:4" x14ac:dyDescent="0.2">
      <c r="D1923" s="72"/>
    </row>
    <row r="1924" spans="4:4" x14ac:dyDescent="0.2">
      <c r="D1924" s="72"/>
    </row>
    <row r="1925" spans="4:4" x14ac:dyDescent="0.2">
      <c r="D1925" s="72"/>
    </row>
    <row r="1926" spans="4:4" x14ac:dyDescent="0.2">
      <c r="D1926" s="72"/>
    </row>
    <row r="1927" spans="4:4" x14ac:dyDescent="0.2">
      <c r="D1927" s="72"/>
    </row>
    <row r="1928" spans="4:4" x14ac:dyDescent="0.2">
      <c r="D1928" s="72"/>
    </row>
    <row r="1929" spans="4:4" x14ac:dyDescent="0.2">
      <c r="D1929" s="72"/>
    </row>
    <row r="1930" spans="4:4" x14ac:dyDescent="0.2">
      <c r="D1930" s="72"/>
    </row>
    <row r="1931" spans="4:4" x14ac:dyDescent="0.2">
      <c r="D1931" s="72"/>
    </row>
    <row r="1932" spans="4:4" x14ac:dyDescent="0.2">
      <c r="D1932" s="72"/>
    </row>
    <row r="1933" spans="4:4" x14ac:dyDescent="0.2">
      <c r="D1933" s="72"/>
    </row>
    <row r="1934" spans="4:4" x14ac:dyDescent="0.2">
      <c r="D1934" s="72"/>
    </row>
    <row r="1935" spans="4:4" x14ac:dyDescent="0.2">
      <c r="D1935" s="72"/>
    </row>
    <row r="1936" spans="4:4" x14ac:dyDescent="0.2">
      <c r="D1936" s="72"/>
    </row>
    <row r="1937" spans="4:4" x14ac:dyDescent="0.2">
      <c r="D1937" s="72"/>
    </row>
    <row r="1938" spans="4:4" x14ac:dyDescent="0.2">
      <c r="D1938" s="72"/>
    </row>
    <row r="1939" spans="4:4" x14ac:dyDescent="0.2">
      <c r="D1939" s="72"/>
    </row>
    <row r="1940" spans="4:4" x14ac:dyDescent="0.2">
      <c r="D1940" s="72"/>
    </row>
    <row r="1941" spans="4:4" x14ac:dyDescent="0.2">
      <c r="D1941" s="72"/>
    </row>
    <row r="1942" spans="4:4" x14ac:dyDescent="0.2">
      <c r="D1942" s="72"/>
    </row>
    <row r="1943" spans="4:4" x14ac:dyDescent="0.2">
      <c r="D1943" s="72"/>
    </row>
    <row r="1944" spans="4:4" x14ac:dyDescent="0.2">
      <c r="D1944" s="72"/>
    </row>
    <row r="1945" spans="4:4" x14ac:dyDescent="0.2">
      <c r="D1945" s="72"/>
    </row>
    <row r="1946" spans="4:4" x14ac:dyDescent="0.2">
      <c r="D1946" s="72"/>
    </row>
    <row r="1947" spans="4:4" x14ac:dyDescent="0.2">
      <c r="D1947" s="72"/>
    </row>
    <row r="1948" spans="4:4" x14ac:dyDescent="0.2">
      <c r="D1948" s="72"/>
    </row>
    <row r="1949" spans="4:4" x14ac:dyDescent="0.2">
      <c r="D1949" s="72"/>
    </row>
    <row r="1950" spans="4:4" x14ac:dyDescent="0.2">
      <c r="D1950" s="72"/>
    </row>
    <row r="1951" spans="4:4" x14ac:dyDescent="0.2">
      <c r="D1951" s="72"/>
    </row>
    <row r="1952" spans="4:4" x14ac:dyDescent="0.2">
      <c r="D1952" s="72"/>
    </row>
    <row r="1953" spans="4:4" x14ac:dyDescent="0.2">
      <c r="D1953" s="72"/>
    </row>
    <row r="1954" spans="4:4" x14ac:dyDescent="0.2">
      <c r="D1954" s="72"/>
    </row>
    <row r="1955" spans="4:4" x14ac:dyDescent="0.2">
      <c r="D1955" s="72"/>
    </row>
    <row r="1956" spans="4:4" x14ac:dyDescent="0.2">
      <c r="D1956" s="72"/>
    </row>
    <row r="1957" spans="4:4" x14ac:dyDescent="0.2">
      <c r="D1957" s="72"/>
    </row>
    <row r="1958" spans="4:4" x14ac:dyDescent="0.2">
      <c r="D1958" s="72"/>
    </row>
    <row r="1959" spans="4:4" x14ac:dyDescent="0.2">
      <c r="D1959" s="72"/>
    </row>
    <row r="1960" spans="4:4" x14ac:dyDescent="0.2">
      <c r="D1960" s="72"/>
    </row>
    <row r="1961" spans="4:4" x14ac:dyDescent="0.2">
      <c r="D1961" s="72"/>
    </row>
    <row r="1962" spans="4:4" x14ac:dyDescent="0.2">
      <c r="D1962" s="72"/>
    </row>
    <row r="1963" spans="4:4" x14ac:dyDescent="0.2">
      <c r="D1963" s="72"/>
    </row>
    <row r="1964" spans="4:4" x14ac:dyDescent="0.2">
      <c r="D1964" s="72"/>
    </row>
    <row r="1965" spans="4:4" x14ac:dyDescent="0.2">
      <c r="D1965" s="72"/>
    </row>
    <row r="1966" spans="4:4" x14ac:dyDescent="0.2">
      <c r="D1966" s="72"/>
    </row>
    <row r="1967" spans="4:4" x14ac:dyDescent="0.2">
      <c r="D1967" s="72"/>
    </row>
    <row r="1968" spans="4:4" x14ac:dyDescent="0.2">
      <c r="D1968" s="72"/>
    </row>
    <row r="1969" spans="4:4" x14ac:dyDescent="0.2">
      <c r="D1969" s="72"/>
    </row>
    <row r="1970" spans="4:4" x14ac:dyDescent="0.2">
      <c r="D1970" s="72"/>
    </row>
    <row r="1971" spans="4:4" x14ac:dyDescent="0.2">
      <c r="D1971" s="72"/>
    </row>
    <row r="1972" spans="4:4" x14ac:dyDescent="0.2">
      <c r="D1972" s="72"/>
    </row>
    <row r="1973" spans="4:4" x14ac:dyDescent="0.2">
      <c r="D1973" s="72"/>
    </row>
    <row r="1974" spans="4:4" x14ac:dyDescent="0.2">
      <c r="D1974" s="72"/>
    </row>
    <row r="1975" spans="4:4" x14ac:dyDescent="0.2">
      <c r="D1975" s="72"/>
    </row>
    <row r="1976" spans="4:4" x14ac:dyDescent="0.2">
      <c r="D1976" s="72"/>
    </row>
    <row r="1977" spans="4:4" x14ac:dyDescent="0.2">
      <c r="D1977" s="72"/>
    </row>
    <row r="1978" spans="4:4" x14ac:dyDescent="0.2">
      <c r="D1978" s="72"/>
    </row>
    <row r="1979" spans="4:4" x14ac:dyDescent="0.2">
      <c r="D1979" s="72"/>
    </row>
    <row r="1980" spans="4:4" x14ac:dyDescent="0.2">
      <c r="D1980" s="72"/>
    </row>
    <row r="1981" spans="4:4" x14ac:dyDescent="0.2">
      <c r="D1981" s="72"/>
    </row>
    <row r="1982" spans="4:4" x14ac:dyDescent="0.2">
      <c r="D1982" s="72"/>
    </row>
    <row r="1983" spans="4:4" x14ac:dyDescent="0.2">
      <c r="D1983" s="72"/>
    </row>
    <row r="1984" spans="4:4" x14ac:dyDescent="0.2">
      <c r="D1984" s="72"/>
    </row>
    <row r="1985" spans="4:4" x14ac:dyDescent="0.2">
      <c r="D1985" s="72"/>
    </row>
    <row r="1986" spans="4:4" x14ac:dyDescent="0.2">
      <c r="D1986" s="72"/>
    </row>
    <row r="1987" spans="4:4" x14ac:dyDescent="0.2">
      <c r="D1987" s="72"/>
    </row>
    <row r="1988" spans="4:4" x14ac:dyDescent="0.2">
      <c r="D1988" s="72"/>
    </row>
    <row r="1989" spans="4:4" x14ac:dyDescent="0.2">
      <c r="D1989" s="72"/>
    </row>
    <row r="1990" spans="4:4" x14ac:dyDescent="0.2">
      <c r="D1990" s="72"/>
    </row>
    <row r="1991" spans="4:4" x14ac:dyDescent="0.2">
      <c r="D1991" s="72"/>
    </row>
    <row r="1992" spans="4:4" x14ac:dyDescent="0.2">
      <c r="D1992" s="72"/>
    </row>
    <row r="1993" spans="4:4" x14ac:dyDescent="0.2">
      <c r="D1993" s="72"/>
    </row>
    <row r="1994" spans="4:4" x14ac:dyDescent="0.2">
      <c r="D1994" s="72"/>
    </row>
    <row r="1995" spans="4:4" x14ac:dyDescent="0.2">
      <c r="D1995" s="72"/>
    </row>
    <row r="1996" spans="4:4" x14ac:dyDescent="0.2">
      <c r="D1996" s="72"/>
    </row>
    <row r="1997" spans="4:4" x14ac:dyDescent="0.2">
      <c r="D1997" s="72"/>
    </row>
    <row r="1998" spans="4:4" x14ac:dyDescent="0.2">
      <c r="D1998" s="72"/>
    </row>
    <row r="1999" spans="4:4" x14ac:dyDescent="0.2">
      <c r="D1999" s="72"/>
    </row>
    <row r="2000" spans="4:4" x14ac:dyDescent="0.2">
      <c r="D2000" s="72"/>
    </row>
    <row r="2001" spans="4:4" x14ac:dyDescent="0.2">
      <c r="D2001" s="72"/>
    </row>
    <row r="2002" spans="4:4" x14ac:dyDescent="0.2">
      <c r="D2002" s="72"/>
    </row>
    <row r="2003" spans="4:4" x14ac:dyDescent="0.2">
      <c r="D2003" s="72"/>
    </row>
    <row r="2004" spans="4:4" x14ac:dyDescent="0.2">
      <c r="D2004" s="72"/>
    </row>
    <row r="2005" spans="4:4" x14ac:dyDescent="0.2">
      <c r="D2005" s="72"/>
    </row>
    <row r="2006" spans="4:4" x14ac:dyDescent="0.2">
      <c r="D2006" s="72"/>
    </row>
    <row r="2007" spans="4:4" x14ac:dyDescent="0.2">
      <c r="D2007" s="72"/>
    </row>
    <row r="2008" spans="4:4" x14ac:dyDescent="0.2">
      <c r="D2008" s="72"/>
    </row>
    <row r="2009" spans="4:4" x14ac:dyDescent="0.2">
      <c r="D2009" s="72"/>
    </row>
    <row r="2010" spans="4:4" x14ac:dyDescent="0.2">
      <c r="D2010" s="72"/>
    </row>
    <row r="2011" spans="4:4" x14ac:dyDescent="0.2">
      <c r="D2011" s="72"/>
    </row>
    <row r="2012" spans="4:4" x14ac:dyDescent="0.2">
      <c r="D2012" s="72"/>
    </row>
    <row r="2013" spans="4:4" x14ac:dyDescent="0.2">
      <c r="D2013" s="72"/>
    </row>
    <row r="2014" spans="4:4" x14ac:dyDescent="0.2">
      <c r="D2014" s="72"/>
    </row>
    <row r="2015" spans="4:4" x14ac:dyDescent="0.2">
      <c r="D2015" s="72"/>
    </row>
    <row r="2016" spans="4:4" x14ac:dyDescent="0.2">
      <c r="D2016" s="72"/>
    </row>
    <row r="2017" spans="4:4" x14ac:dyDescent="0.2">
      <c r="D2017" s="72"/>
    </row>
    <row r="2018" spans="4:4" x14ac:dyDescent="0.2">
      <c r="D2018" s="72"/>
    </row>
    <row r="2019" spans="4:4" x14ac:dyDescent="0.2">
      <c r="D2019" s="72"/>
    </row>
    <row r="2020" spans="4:4" x14ac:dyDescent="0.2">
      <c r="D2020" s="72"/>
    </row>
    <row r="2021" spans="4:4" x14ac:dyDescent="0.2">
      <c r="D2021" s="72"/>
    </row>
    <row r="2022" spans="4:4" x14ac:dyDescent="0.2">
      <c r="D2022" s="72"/>
    </row>
    <row r="2023" spans="4:4" x14ac:dyDescent="0.2">
      <c r="D2023" s="72"/>
    </row>
    <row r="2024" spans="4:4" x14ac:dyDescent="0.2">
      <c r="D2024" s="72"/>
    </row>
    <row r="2025" spans="4:4" x14ac:dyDescent="0.2">
      <c r="D2025" s="72"/>
    </row>
    <row r="2026" spans="4:4" x14ac:dyDescent="0.2">
      <c r="D2026" s="72"/>
    </row>
    <row r="2027" spans="4:4" x14ac:dyDescent="0.2">
      <c r="D2027" s="72"/>
    </row>
    <row r="2028" spans="4:4" x14ac:dyDescent="0.2">
      <c r="D2028" s="72"/>
    </row>
    <row r="2029" spans="4:4" x14ac:dyDescent="0.2">
      <c r="D2029" s="72"/>
    </row>
    <row r="2030" spans="4:4" x14ac:dyDescent="0.2">
      <c r="D2030" s="72"/>
    </row>
    <row r="2031" spans="4:4" x14ac:dyDescent="0.2">
      <c r="D2031" s="72"/>
    </row>
    <row r="2032" spans="4:4" x14ac:dyDescent="0.2">
      <c r="D2032" s="72"/>
    </row>
    <row r="2033" spans="4:4" x14ac:dyDescent="0.2">
      <c r="D2033" s="72"/>
    </row>
    <row r="2034" spans="4:4" x14ac:dyDescent="0.2">
      <c r="D2034" s="72"/>
    </row>
    <row r="2035" spans="4:4" x14ac:dyDescent="0.2">
      <c r="D2035" s="72"/>
    </row>
    <row r="2036" spans="4:4" x14ac:dyDescent="0.2">
      <c r="D2036" s="72"/>
    </row>
    <row r="2037" spans="4:4" x14ac:dyDescent="0.2">
      <c r="D2037" s="72"/>
    </row>
    <row r="2038" spans="4:4" x14ac:dyDescent="0.2">
      <c r="D2038" s="72"/>
    </row>
    <row r="2039" spans="4:4" x14ac:dyDescent="0.2">
      <c r="D2039" s="72"/>
    </row>
    <row r="2040" spans="4:4" x14ac:dyDescent="0.2">
      <c r="D2040" s="72"/>
    </row>
    <row r="2041" spans="4:4" x14ac:dyDescent="0.2">
      <c r="D2041" s="72"/>
    </row>
    <row r="2042" spans="4:4" x14ac:dyDescent="0.2">
      <c r="D2042" s="72"/>
    </row>
    <row r="2043" spans="4:4" x14ac:dyDescent="0.2">
      <c r="D2043" s="72"/>
    </row>
    <row r="2044" spans="4:4" x14ac:dyDescent="0.2">
      <c r="D2044" s="72"/>
    </row>
    <row r="2045" spans="4:4" x14ac:dyDescent="0.2">
      <c r="D2045" s="72"/>
    </row>
    <row r="2046" spans="4:4" x14ac:dyDescent="0.2">
      <c r="D2046" s="72"/>
    </row>
    <row r="2047" spans="4:4" x14ac:dyDescent="0.2">
      <c r="D2047" s="72"/>
    </row>
    <row r="2048" spans="4:4" x14ac:dyDescent="0.2">
      <c r="D2048" s="72"/>
    </row>
    <row r="2049" spans="4:4" x14ac:dyDescent="0.2">
      <c r="D2049" s="72"/>
    </row>
    <row r="2050" spans="4:4" x14ac:dyDescent="0.2">
      <c r="D2050" s="72"/>
    </row>
    <row r="2051" spans="4:4" x14ac:dyDescent="0.2">
      <c r="D2051" s="72"/>
    </row>
    <row r="2052" spans="4:4" x14ac:dyDescent="0.2">
      <c r="D2052" s="72"/>
    </row>
    <row r="2053" spans="4:4" x14ac:dyDescent="0.2">
      <c r="D2053" s="72"/>
    </row>
    <row r="2054" spans="4:4" x14ac:dyDescent="0.2">
      <c r="D2054" s="72"/>
    </row>
    <row r="2055" spans="4:4" x14ac:dyDescent="0.2">
      <c r="D2055" s="72"/>
    </row>
    <row r="2056" spans="4:4" x14ac:dyDescent="0.2">
      <c r="D2056" s="72"/>
    </row>
    <row r="2057" spans="4:4" x14ac:dyDescent="0.2">
      <c r="D2057" s="72"/>
    </row>
    <row r="2058" spans="4:4" x14ac:dyDescent="0.2">
      <c r="D2058" s="72"/>
    </row>
    <row r="2059" spans="4:4" x14ac:dyDescent="0.2">
      <c r="D2059" s="72"/>
    </row>
    <row r="2060" spans="4:4" x14ac:dyDescent="0.2">
      <c r="D2060" s="72"/>
    </row>
    <row r="2061" spans="4:4" x14ac:dyDescent="0.2">
      <c r="D2061" s="72"/>
    </row>
    <row r="2062" spans="4:4" x14ac:dyDescent="0.2">
      <c r="D2062" s="72"/>
    </row>
    <row r="2063" spans="4:4" x14ac:dyDescent="0.2">
      <c r="D2063" s="72"/>
    </row>
    <row r="2064" spans="4:4" x14ac:dyDescent="0.2">
      <c r="D2064" s="72"/>
    </row>
    <row r="2065" spans="4:4" x14ac:dyDescent="0.2">
      <c r="D2065" s="72"/>
    </row>
    <row r="2066" spans="4:4" x14ac:dyDescent="0.2">
      <c r="D2066" s="72"/>
    </row>
    <row r="2067" spans="4:4" x14ac:dyDescent="0.2">
      <c r="D2067" s="72"/>
    </row>
    <row r="2068" spans="4:4" x14ac:dyDescent="0.2">
      <c r="D2068" s="72"/>
    </row>
    <row r="2069" spans="4:4" x14ac:dyDescent="0.2">
      <c r="D2069" s="72"/>
    </row>
    <row r="2070" spans="4:4" x14ac:dyDescent="0.2">
      <c r="D2070" s="72"/>
    </row>
    <row r="2071" spans="4:4" x14ac:dyDescent="0.2">
      <c r="D2071" s="72"/>
    </row>
    <row r="2072" spans="4:4" x14ac:dyDescent="0.2">
      <c r="D2072" s="72"/>
    </row>
    <row r="2073" spans="4:4" x14ac:dyDescent="0.2">
      <c r="D2073" s="72"/>
    </row>
    <row r="2074" spans="4:4" x14ac:dyDescent="0.2">
      <c r="D2074" s="72"/>
    </row>
    <row r="2075" spans="4:4" x14ac:dyDescent="0.2">
      <c r="D2075" s="72"/>
    </row>
    <row r="2076" spans="4:4" x14ac:dyDescent="0.2">
      <c r="D2076" s="72"/>
    </row>
    <row r="2077" spans="4:4" x14ac:dyDescent="0.2">
      <c r="D2077" s="72"/>
    </row>
    <row r="2078" spans="4:4" x14ac:dyDescent="0.2">
      <c r="D2078" s="72"/>
    </row>
    <row r="2079" spans="4:4" x14ac:dyDescent="0.2">
      <c r="D2079" s="72"/>
    </row>
    <row r="2080" spans="4:4" x14ac:dyDescent="0.2">
      <c r="D2080" s="72"/>
    </row>
    <row r="2081" spans="4:4" x14ac:dyDescent="0.2">
      <c r="D2081" s="72"/>
    </row>
    <row r="2082" spans="4:4" x14ac:dyDescent="0.2">
      <c r="D2082" s="72"/>
    </row>
    <row r="2083" spans="4:4" x14ac:dyDescent="0.2">
      <c r="D2083" s="72"/>
    </row>
    <row r="2084" spans="4:4" x14ac:dyDescent="0.2">
      <c r="D2084" s="72"/>
    </row>
    <row r="2085" spans="4:4" x14ac:dyDescent="0.2">
      <c r="D2085" s="72"/>
    </row>
    <row r="2086" spans="4:4" x14ac:dyDescent="0.2">
      <c r="D2086" s="72"/>
    </row>
    <row r="2087" spans="4:4" x14ac:dyDescent="0.2">
      <c r="D2087" s="72"/>
    </row>
    <row r="2088" spans="4:4" x14ac:dyDescent="0.2">
      <c r="D2088" s="72"/>
    </row>
    <row r="2089" spans="4:4" x14ac:dyDescent="0.2">
      <c r="D2089" s="72"/>
    </row>
    <row r="2090" spans="4:4" x14ac:dyDescent="0.2">
      <c r="D2090" s="72"/>
    </row>
    <row r="2091" spans="4:4" x14ac:dyDescent="0.2">
      <c r="D2091" s="72"/>
    </row>
    <row r="2092" spans="4:4" x14ac:dyDescent="0.2">
      <c r="D2092" s="72"/>
    </row>
    <row r="2093" spans="4:4" x14ac:dyDescent="0.2">
      <c r="D2093" s="72"/>
    </row>
    <row r="2094" spans="4:4" x14ac:dyDescent="0.2">
      <c r="D2094" s="72"/>
    </row>
    <row r="2095" spans="4:4" x14ac:dyDescent="0.2">
      <c r="D2095" s="72"/>
    </row>
    <row r="2096" spans="4:4" x14ac:dyDescent="0.2">
      <c r="D2096" s="72"/>
    </row>
    <row r="2097" spans="4:4" x14ac:dyDescent="0.2">
      <c r="D2097" s="72"/>
    </row>
    <row r="2098" spans="4:4" x14ac:dyDescent="0.2">
      <c r="D2098" s="72"/>
    </row>
    <row r="2099" spans="4:4" x14ac:dyDescent="0.2">
      <c r="D2099" s="72"/>
    </row>
    <row r="2100" spans="4:4" x14ac:dyDescent="0.2">
      <c r="D2100" s="72"/>
    </row>
    <row r="2101" spans="4:4" x14ac:dyDescent="0.2">
      <c r="D2101" s="72"/>
    </row>
    <row r="2102" spans="4:4" x14ac:dyDescent="0.2">
      <c r="D2102" s="72"/>
    </row>
    <row r="2103" spans="4:4" x14ac:dyDescent="0.2">
      <c r="D2103" s="72"/>
    </row>
    <row r="2104" spans="4:4" x14ac:dyDescent="0.2">
      <c r="D2104" s="72"/>
    </row>
    <row r="2105" spans="4:4" x14ac:dyDescent="0.2">
      <c r="D2105" s="72"/>
    </row>
    <row r="2106" spans="4:4" x14ac:dyDescent="0.2">
      <c r="D2106" s="72"/>
    </row>
    <row r="2107" spans="4:4" x14ac:dyDescent="0.2">
      <c r="D2107" s="72"/>
    </row>
    <row r="2108" spans="4:4" x14ac:dyDescent="0.2">
      <c r="D2108" s="72"/>
    </row>
    <row r="2109" spans="4:4" x14ac:dyDescent="0.2">
      <c r="D2109" s="72"/>
    </row>
    <row r="2110" spans="4:4" x14ac:dyDescent="0.2">
      <c r="D2110" s="72"/>
    </row>
    <row r="2111" spans="4:4" x14ac:dyDescent="0.2">
      <c r="D2111" s="72"/>
    </row>
    <row r="2112" spans="4:4" x14ac:dyDescent="0.2">
      <c r="D2112" s="72"/>
    </row>
    <row r="2113" spans="4:4" x14ac:dyDescent="0.2">
      <c r="D2113" s="72"/>
    </row>
    <row r="2114" spans="4:4" x14ac:dyDescent="0.2">
      <c r="D2114" s="72"/>
    </row>
    <row r="2115" spans="4:4" x14ac:dyDescent="0.2">
      <c r="D2115" s="72"/>
    </row>
    <row r="2116" spans="4:4" x14ac:dyDescent="0.2">
      <c r="D2116" s="72"/>
    </row>
    <row r="2117" spans="4:4" x14ac:dyDescent="0.2">
      <c r="D2117" s="72"/>
    </row>
    <row r="2118" spans="4:4" x14ac:dyDescent="0.2">
      <c r="D2118" s="72"/>
    </row>
    <row r="2119" spans="4:4" x14ac:dyDescent="0.2">
      <c r="D2119" s="72"/>
    </row>
    <row r="2120" spans="4:4" x14ac:dyDescent="0.2">
      <c r="D2120" s="72"/>
    </row>
    <row r="2121" spans="4:4" x14ac:dyDescent="0.2">
      <c r="D2121" s="72"/>
    </row>
    <row r="2122" spans="4:4" x14ac:dyDescent="0.2">
      <c r="D2122" s="72"/>
    </row>
    <row r="2123" spans="4:4" x14ac:dyDescent="0.2">
      <c r="D2123" s="72"/>
    </row>
    <row r="2124" spans="4:4" x14ac:dyDescent="0.2">
      <c r="D2124" s="72"/>
    </row>
    <row r="2125" spans="4:4" x14ac:dyDescent="0.2">
      <c r="D2125" s="72"/>
    </row>
    <row r="2126" spans="4:4" x14ac:dyDescent="0.2">
      <c r="D2126" s="72"/>
    </row>
    <row r="2127" spans="4:4" x14ac:dyDescent="0.2">
      <c r="D2127" s="72"/>
    </row>
    <row r="2128" spans="4:4" x14ac:dyDescent="0.2">
      <c r="D2128" s="72"/>
    </row>
    <row r="2129" spans="4:4" x14ac:dyDescent="0.2">
      <c r="D2129" s="72"/>
    </row>
    <row r="2130" spans="4:4" x14ac:dyDescent="0.2">
      <c r="D2130" s="72"/>
    </row>
    <row r="2131" spans="4:4" x14ac:dyDescent="0.2">
      <c r="D2131" s="72"/>
    </row>
    <row r="2132" spans="4:4" x14ac:dyDescent="0.2">
      <c r="D2132" s="72"/>
    </row>
    <row r="2133" spans="4:4" x14ac:dyDescent="0.2">
      <c r="D2133" s="72"/>
    </row>
    <row r="2134" spans="4:4" x14ac:dyDescent="0.2">
      <c r="D2134" s="72"/>
    </row>
    <row r="2135" spans="4:4" x14ac:dyDescent="0.2">
      <c r="D2135" s="72"/>
    </row>
    <row r="2136" spans="4:4" x14ac:dyDescent="0.2">
      <c r="D2136" s="72"/>
    </row>
    <row r="2137" spans="4:4" x14ac:dyDescent="0.2">
      <c r="D2137" s="72"/>
    </row>
    <row r="2138" spans="4:4" x14ac:dyDescent="0.2">
      <c r="D2138" s="72"/>
    </row>
    <row r="2139" spans="4:4" x14ac:dyDescent="0.2">
      <c r="D2139" s="72"/>
    </row>
    <row r="2140" spans="4:4" x14ac:dyDescent="0.2">
      <c r="D2140" s="72"/>
    </row>
    <row r="2141" spans="4:4" x14ac:dyDescent="0.2">
      <c r="D2141" s="72"/>
    </row>
    <row r="2142" spans="4:4" x14ac:dyDescent="0.2">
      <c r="D2142" s="72"/>
    </row>
    <row r="2143" spans="4:4" x14ac:dyDescent="0.2">
      <c r="D2143" s="72"/>
    </row>
    <row r="2144" spans="4:4" x14ac:dyDescent="0.2">
      <c r="D2144" s="72"/>
    </row>
    <row r="2145" spans="4:4" x14ac:dyDescent="0.2">
      <c r="D2145" s="72"/>
    </row>
    <row r="2146" spans="4:4" x14ac:dyDescent="0.2">
      <c r="D2146" s="72"/>
    </row>
    <row r="2147" spans="4:4" x14ac:dyDescent="0.2">
      <c r="D2147" s="72"/>
    </row>
    <row r="2148" spans="4:4" x14ac:dyDescent="0.2">
      <c r="D2148" s="72"/>
    </row>
    <row r="2149" spans="4:4" x14ac:dyDescent="0.2">
      <c r="D2149" s="72"/>
    </row>
    <row r="2150" spans="4:4" x14ac:dyDescent="0.2">
      <c r="D2150" s="72"/>
    </row>
    <row r="2151" spans="4:4" x14ac:dyDescent="0.2">
      <c r="D2151" s="72"/>
    </row>
    <row r="2152" spans="4:4" x14ac:dyDescent="0.2">
      <c r="D2152" s="72"/>
    </row>
    <row r="2153" spans="4:4" x14ac:dyDescent="0.2">
      <c r="D2153" s="72"/>
    </row>
    <row r="2154" spans="4:4" x14ac:dyDescent="0.2">
      <c r="D2154" s="72"/>
    </row>
    <row r="2155" spans="4:4" x14ac:dyDescent="0.2">
      <c r="D2155" s="72"/>
    </row>
    <row r="2156" spans="4:4" x14ac:dyDescent="0.2">
      <c r="D2156" s="72"/>
    </row>
    <row r="2157" spans="4:4" x14ac:dyDescent="0.2">
      <c r="D2157" s="72"/>
    </row>
    <row r="2158" spans="4:4" x14ac:dyDescent="0.2">
      <c r="D2158" s="72"/>
    </row>
    <row r="2159" spans="4:4" x14ac:dyDescent="0.2">
      <c r="D2159" s="72"/>
    </row>
    <row r="2160" spans="4:4" x14ac:dyDescent="0.2">
      <c r="D2160" s="72"/>
    </row>
    <row r="2161" spans="4:4" x14ac:dyDescent="0.2">
      <c r="D2161" s="72"/>
    </row>
    <row r="2162" spans="4:4" x14ac:dyDescent="0.2">
      <c r="D2162" s="72"/>
    </row>
    <row r="2163" spans="4:4" x14ac:dyDescent="0.2">
      <c r="D2163" s="72"/>
    </row>
    <row r="2164" spans="4:4" x14ac:dyDescent="0.2">
      <c r="D2164" s="72"/>
    </row>
    <row r="2165" spans="4:4" x14ac:dyDescent="0.2">
      <c r="D2165" s="72"/>
    </row>
    <row r="2166" spans="4:4" x14ac:dyDescent="0.2">
      <c r="D2166" s="72"/>
    </row>
    <row r="2167" spans="4:4" x14ac:dyDescent="0.2">
      <c r="D2167" s="72"/>
    </row>
    <row r="2168" spans="4:4" x14ac:dyDescent="0.2">
      <c r="D2168" s="72"/>
    </row>
    <row r="2169" spans="4:4" x14ac:dyDescent="0.2">
      <c r="D2169" s="72"/>
    </row>
    <row r="2170" spans="4:4" x14ac:dyDescent="0.2">
      <c r="D2170" s="72"/>
    </row>
    <row r="2171" spans="4:4" x14ac:dyDescent="0.2">
      <c r="D2171" s="72"/>
    </row>
    <row r="2172" spans="4:4" x14ac:dyDescent="0.2">
      <c r="D2172" s="72"/>
    </row>
    <row r="2173" spans="4:4" x14ac:dyDescent="0.2">
      <c r="D2173" s="72"/>
    </row>
    <row r="2174" spans="4:4" x14ac:dyDescent="0.2">
      <c r="D2174" s="72"/>
    </row>
    <row r="2175" spans="4:4" x14ac:dyDescent="0.2">
      <c r="D2175" s="72"/>
    </row>
    <row r="2176" spans="4:4" x14ac:dyDescent="0.2">
      <c r="D2176" s="72"/>
    </row>
    <row r="2177" spans="4:4" x14ac:dyDescent="0.2">
      <c r="D2177" s="72"/>
    </row>
    <row r="2178" spans="4:4" x14ac:dyDescent="0.2">
      <c r="D2178" s="72"/>
    </row>
    <row r="2179" spans="4:4" x14ac:dyDescent="0.2">
      <c r="D2179" s="72"/>
    </row>
    <row r="2180" spans="4:4" x14ac:dyDescent="0.2">
      <c r="D2180" s="72"/>
    </row>
    <row r="2181" spans="4:4" x14ac:dyDescent="0.2">
      <c r="D2181" s="72"/>
    </row>
    <row r="2182" spans="4:4" x14ac:dyDescent="0.2">
      <c r="D2182" s="72"/>
    </row>
    <row r="2183" spans="4:4" x14ac:dyDescent="0.2">
      <c r="D2183" s="72"/>
    </row>
    <row r="2184" spans="4:4" x14ac:dyDescent="0.2">
      <c r="D2184" s="72"/>
    </row>
    <row r="2185" spans="4:4" x14ac:dyDescent="0.2">
      <c r="D2185" s="72"/>
    </row>
    <row r="2186" spans="4:4" x14ac:dyDescent="0.2">
      <c r="D2186" s="72"/>
    </row>
    <row r="2187" spans="4:4" x14ac:dyDescent="0.2">
      <c r="D2187" s="72"/>
    </row>
    <row r="2188" spans="4:4" x14ac:dyDescent="0.2">
      <c r="D2188" s="72"/>
    </row>
    <row r="2189" spans="4:4" x14ac:dyDescent="0.2">
      <c r="D2189" s="72"/>
    </row>
    <row r="2190" spans="4:4" x14ac:dyDescent="0.2">
      <c r="D2190" s="72"/>
    </row>
    <row r="2191" spans="4:4" x14ac:dyDescent="0.2">
      <c r="D2191" s="72"/>
    </row>
    <row r="2192" spans="4:4" x14ac:dyDescent="0.2">
      <c r="D2192" s="72"/>
    </row>
    <row r="2193" spans="4:4" x14ac:dyDescent="0.2">
      <c r="D2193" s="72"/>
    </row>
    <row r="2194" spans="4:4" x14ac:dyDescent="0.2">
      <c r="D2194" s="72"/>
    </row>
    <row r="2195" spans="4:4" x14ac:dyDescent="0.2">
      <c r="D2195" s="72"/>
    </row>
    <row r="2196" spans="4:4" x14ac:dyDescent="0.2">
      <c r="D2196" s="72"/>
    </row>
    <row r="2197" spans="4:4" x14ac:dyDescent="0.2">
      <c r="D2197" s="72"/>
    </row>
    <row r="2198" spans="4:4" x14ac:dyDescent="0.2">
      <c r="D2198" s="72"/>
    </row>
    <row r="2199" spans="4:4" x14ac:dyDescent="0.2">
      <c r="D2199" s="72"/>
    </row>
    <row r="2200" spans="4:4" x14ac:dyDescent="0.2">
      <c r="D2200" s="72"/>
    </row>
    <row r="2201" spans="4:4" x14ac:dyDescent="0.2">
      <c r="D2201" s="72"/>
    </row>
    <row r="2202" spans="4:4" x14ac:dyDescent="0.2">
      <c r="D2202" s="72"/>
    </row>
    <row r="2203" spans="4:4" x14ac:dyDescent="0.2">
      <c r="D2203" s="72"/>
    </row>
    <row r="2204" spans="4:4" x14ac:dyDescent="0.2">
      <c r="D2204" s="72"/>
    </row>
    <row r="2205" spans="4:4" x14ac:dyDescent="0.2">
      <c r="D2205" s="72"/>
    </row>
    <row r="2206" spans="4:4" x14ac:dyDescent="0.2">
      <c r="D2206" s="72"/>
    </row>
    <row r="2207" spans="4:4" x14ac:dyDescent="0.2">
      <c r="D2207" s="72"/>
    </row>
    <row r="2208" spans="4:4" x14ac:dyDescent="0.2">
      <c r="D2208" s="72"/>
    </row>
    <row r="2209" spans="4:4" x14ac:dyDescent="0.2">
      <c r="D2209" s="72"/>
    </row>
    <row r="2210" spans="4:4" x14ac:dyDescent="0.2">
      <c r="D2210" s="72"/>
    </row>
    <row r="2211" spans="4:4" x14ac:dyDescent="0.2">
      <c r="D2211" s="72"/>
    </row>
    <row r="2212" spans="4:4" x14ac:dyDescent="0.2">
      <c r="D2212" s="72"/>
    </row>
    <row r="2213" spans="4:4" x14ac:dyDescent="0.2">
      <c r="D2213" s="72"/>
    </row>
    <row r="2214" spans="4:4" x14ac:dyDescent="0.2">
      <c r="D2214" s="72"/>
    </row>
    <row r="2215" spans="4:4" x14ac:dyDescent="0.2">
      <c r="D2215" s="72"/>
    </row>
    <row r="2216" spans="4:4" x14ac:dyDescent="0.2">
      <c r="D2216" s="72"/>
    </row>
    <row r="2217" spans="4:4" x14ac:dyDescent="0.2">
      <c r="D2217" s="72"/>
    </row>
    <row r="2218" spans="4:4" x14ac:dyDescent="0.2">
      <c r="D2218" s="72"/>
    </row>
    <row r="2219" spans="4:4" x14ac:dyDescent="0.2">
      <c r="D2219" s="72"/>
    </row>
    <row r="2220" spans="4:4" x14ac:dyDescent="0.2">
      <c r="D2220" s="72"/>
    </row>
    <row r="2221" spans="4:4" x14ac:dyDescent="0.2">
      <c r="D2221" s="72"/>
    </row>
    <row r="2222" spans="4:4" x14ac:dyDescent="0.2">
      <c r="D2222" s="72"/>
    </row>
    <row r="2223" spans="4:4" x14ac:dyDescent="0.2">
      <c r="D2223" s="72"/>
    </row>
    <row r="2224" spans="4:4" x14ac:dyDescent="0.2">
      <c r="D2224" s="72"/>
    </row>
    <row r="2225" spans="4:4" x14ac:dyDescent="0.2">
      <c r="D2225" s="72"/>
    </row>
    <row r="2226" spans="4:4" x14ac:dyDescent="0.2">
      <c r="D2226" s="72"/>
    </row>
    <row r="2227" spans="4:4" x14ac:dyDescent="0.2">
      <c r="D2227" s="72"/>
    </row>
    <row r="2228" spans="4:4" x14ac:dyDescent="0.2">
      <c r="D2228" s="72"/>
    </row>
    <row r="2229" spans="4:4" x14ac:dyDescent="0.2">
      <c r="D2229" s="72"/>
    </row>
    <row r="2230" spans="4:4" x14ac:dyDescent="0.2">
      <c r="D2230" s="72"/>
    </row>
    <row r="2231" spans="4:4" x14ac:dyDescent="0.2">
      <c r="D2231" s="72"/>
    </row>
    <row r="2232" spans="4:4" x14ac:dyDescent="0.2">
      <c r="D2232" s="72"/>
    </row>
    <row r="2233" spans="4:4" x14ac:dyDescent="0.2">
      <c r="D2233" s="72"/>
    </row>
    <row r="2234" spans="4:4" x14ac:dyDescent="0.2">
      <c r="D2234" s="72"/>
    </row>
    <row r="2235" spans="4:4" x14ac:dyDescent="0.2">
      <c r="D2235" s="72"/>
    </row>
    <row r="2236" spans="4:4" x14ac:dyDescent="0.2">
      <c r="D2236" s="72"/>
    </row>
    <row r="2237" spans="4:4" x14ac:dyDescent="0.2">
      <c r="D2237" s="72"/>
    </row>
    <row r="2238" spans="4:4" x14ac:dyDescent="0.2">
      <c r="D2238" s="72"/>
    </row>
    <row r="2239" spans="4:4" x14ac:dyDescent="0.2">
      <c r="D2239" s="72"/>
    </row>
    <row r="2240" spans="4:4" x14ac:dyDescent="0.2">
      <c r="D2240" s="72"/>
    </row>
    <row r="2241" spans="4:4" x14ac:dyDescent="0.2">
      <c r="D2241" s="72"/>
    </row>
    <row r="2242" spans="4:4" x14ac:dyDescent="0.2">
      <c r="D2242" s="72"/>
    </row>
    <row r="2243" spans="4:4" x14ac:dyDescent="0.2">
      <c r="D2243" s="72"/>
    </row>
    <row r="2244" spans="4:4" x14ac:dyDescent="0.2">
      <c r="D2244" s="72"/>
    </row>
    <row r="2245" spans="4:4" x14ac:dyDescent="0.2">
      <c r="D2245" s="72"/>
    </row>
    <row r="2246" spans="4:4" x14ac:dyDescent="0.2">
      <c r="D2246" s="72"/>
    </row>
    <row r="2247" spans="4:4" x14ac:dyDescent="0.2">
      <c r="D2247" s="72"/>
    </row>
    <row r="2248" spans="4:4" x14ac:dyDescent="0.2">
      <c r="D2248" s="72"/>
    </row>
    <row r="2249" spans="4:4" x14ac:dyDescent="0.2">
      <c r="D2249" s="72"/>
    </row>
    <row r="2250" spans="4:4" x14ac:dyDescent="0.2">
      <c r="D2250" s="72"/>
    </row>
    <row r="2251" spans="4:4" x14ac:dyDescent="0.2">
      <c r="D2251" s="72"/>
    </row>
    <row r="2252" spans="4:4" x14ac:dyDescent="0.2">
      <c r="D2252" s="72"/>
    </row>
    <row r="2253" spans="4:4" x14ac:dyDescent="0.2">
      <c r="D2253" s="72"/>
    </row>
    <row r="2254" spans="4:4" x14ac:dyDescent="0.2">
      <c r="D2254" s="72"/>
    </row>
    <row r="2255" spans="4:4" x14ac:dyDescent="0.2">
      <c r="D2255" s="72"/>
    </row>
    <row r="2256" spans="4:4" x14ac:dyDescent="0.2">
      <c r="D2256" s="72"/>
    </row>
    <row r="2257" spans="4:4" x14ac:dyDescent="0.2">
      <c r="D2257" s="72"/>
    </row>
    <row r="2258" spans="4:4" x14ac:dyDescent="0.2">
      <c r="D2258" s="72"/>
    </row>
    <row r="2259" spans="4:4" x14ac:dyDescent="0.2">
      <c r="D2259" s="72"/>
    </row>
    <row r="2260" spans="4:4" x14ac:dyDescent="0.2">
      <c r="D2260" s="72"/>
    </row>
    <row r="2261" spans="4:4" x14ac:dyDescent="0.2">
      <c r="D2261" s="72"/>
    </row>
    <row r="2262" spans="4:4" x14ac:dyDescent="0.2">
      <c r="D2262" s="72"/>
    </row>
    <row r="2263" spans="4:4" x14ac:dyDescent="0.2">
      <c r="D2263" s="72"/>
    </row>
    <row r="2264" spans="4:4" x14ac:dyDescent="0.2">
      <c r="D2264" s="72"/>
    </row>
    <row r="2265" spans="4:4" x14ac:dyDescent="0.2">
      <c r="D2265" s="72"/>
    </row>
    <row r="2266" spans="4:4" x14ac:dyDescent="0.2">
      <c r="D2266" s="72"/>
    </row>
    <row r="2267" spans="4:4" x14ac:dyDescent="0.2">
      <c r="D2267" s="72"/>
    </row>
    <row r="2268" spans="4:4" x14ac:dyDescent="0.2">
      <c r="D2268" s="72"/>
    </row>
    <row r="2269" spans="4:4" x14ac:dyDescent="0.2">
      <c r="D2269" s="72"/>
    </row>
    <row r="2270" spans="4:4" x14ac:dyDescent="0.2">
      <c r="D2270" s="72"/>
    </row>
    <row r="2271" spans="4:4" x14ac:dyDescent="0.2">
      <c r="D2271" s="72"/>
    </row>
    <row r="2272" spans="4:4" x14ac:dyDescent="0.2">
      <c r="D2272" s="72"/>
    </row>
    <row r="2273" spans="4:4" x14ac:dyDescent="0.2">
      <c r="D2273" s="72"/>
    </row>
    <row r="2274" spans="4:4" x14ac:dyDescent="0.2">
      <c r="D2274" s="72"/>
    </row>
    <row r="2275" spans="4:4" x14ac:dyDescent="0.2">
      <c r="D2275" s="72"/>
    </row>
    <row r="2276" spans="4:4" x14ac:dyDescent="0.2">
      <c r="D2276" s="72"/>
    </row>
    <row r="2277" spans="4:4" x14ac:dyDescent="0.2">
      <c r="D2277" s="72"/>
    </row>
    <row r="2278" spans="4:4" x14ac:dyDescent="0.2">
      <c r="D2278" s="72"/>
    </row>
    <row r="2279" spans="4:4" x14ac:dyDescent="0.2">
      <c r="D2279" s="72"/>
    </row>
    <row r="2280" spans="4:4" x14ac:dyDescent="0.2">
      <c r="D2280" s="72"/>
    </row>
    <row r="2281" spans="4:4" x14ac:dyDescent="0.2">
      <c r="D2281" s="72"/>
    </row>
    <row r="2282" spans="4:4" x14ac:dyDescent="0.2">
      <c r="D2282" s="72"/>
    </row>
    <row r="2283" spans="4:4" x14ac:dyDescent="0.2">
      <c r="D2283" s="72"/>
    </row>
    <row r="2284" spans="4:4" x14ac:dyDescent="0.2">
      <c r="D2284" s="72"/>
    </row>
    <row r="2285" spans="4:4" x14ac:dyDescent="0.2">
      <c r="D2285" s="72"/>
    </row>
    <row r="2286" spans="4:4" x14ac:dyDescent="0.2">
      <c r="D2286" s="72"/>
    </row>
    <row r="2287" spans="4:4" x14ac:dyDescent="0.2">
      <c r="D2287" s="72"/>
    </row>
    <row r="2288" spans="4:4" x14ac:dyDescent="0.2">
      <c r="D2288" s="72"/>
    </row>
    <row r="2289" spans="4:4" x14ac:dyDescent="0.2">
      <c r="D2289" s="72"/>
    </row>
    <row r="2290" spans="4:4" x14ac:dyDescent="0.2">
      <c r="D2290" s="72"/>
    </row>
    <row r="2291" spans="4:4" x14ac:dyDescent="0.2">
      <c r="D2291" s="72"/>
    </row>
    <row r="2292" spans="4:4" x14ac:dyDescent="0.2">
      <c r="D2292" s="72"/>
    </row>
    <row r="2293" spans="4:4" x14ac:dyDescent="0.2">
      <c r="D2293" s="72"/>
    </row>
    <row r="2294" spans="4:4" x14ac:dyDescent="0.2">
      <c r="D2294" s="72"/>
    </row>
    <row r="2295" spans="4:4" x14ac:dyDescent="0.2">
      <c r="D2295" s="72"/>
    </row>
    <row r="2296" spans="4:4" x14ac:dyDescent="0.2">
      <c r="D2296" s="72"/>
    </row>
    <row r="2297" spans="4:4" x14ac:dyDescent="0.2">
      <c r="D2297" s="72"/>
    </row>
    <row r="2298" spans="4:4" x14ac:dyDescent="0.2">
      <c r="D2298" s="72"/>
    </row>
    <row r="2299" spans="4:4" x14ac:dyDescent="0.2">
      <c r="D2299" s="72"/>
    </row>
    <row r="2300" spans="4:4" x14ac:dyDescent="0.2">
      <c r="D2300" s="72"/>
    </row>
    <row r="2301" spans="4:4" x14ac:dyDescent="0.2">
      <c r="D2301" s="72"/>
    </row>
    <row r="2302" spans="4:4" x14ac:dyDescent="0.2">
      <c r="D2302" s="72"/>
    </row>
    <row r="2303" spans="4:4" x14ac:dyDescent="0.2">
      <c r="D2303" s="72"/>
    </row>
    <row r="2304" spans="4:4" x14ac:dyDescent="0.2">
      <c r="D2304" s="72"/>
    </row>
    <row r="2305" spans="4:4" x14ac:dyDescent="0.2">
      <c r="D2305" s="72"/>
    </row>
    <row r="2306" spans="4:4" x14ac:dyDescent="0.2">
      <c r="D2306" s="72"/>
    </row>
    <row r="2307" spans="4:4" x14ac:dyDescent="0.2">
      <c r="D2307" s="72"/>
    </row>
    <row r="2308" spans="4:4" x14ac:dyDescent="0.2">
      <c r="D2308" s="72"/>
    </row>
    <row r="2309" spans="4:4" x14ac:dyDescent="0.2">
      <c r="D2309" s="72"/>
    </row>
    <row r="2310" spans="4:4" x14ac:dyDescent="0.2">
      <c r="D2310" s="72"/>
    </row>
    <row r="2311" spans="4:4" x14ac:dyDescent="0.2">
      <c r="D2311" s="72"/>
    </row>
    <row r="2312" spans="4:4" x14ac:dyDescent="0.2">
      <c r="D2312" s="72"/>
    </row>
    <row r="2313" spans="4:4" x14ac:dyDescent="0.2">
      <c r="D2313" s="72"/>
    </row>
    <row r="2314" spans="4:4" x14ac:dyDescent="0.2">
      <c r="D2314" s="72"/>
    </row>
    <row r="2315" spans="4:4" x14ac:dyDescent="0.2">
      <c r="D2315" s="72"/>
    </row>
    <row r="2316" spans="4:4" x14ac:dyDescent="0.2">
      <c r="D2316" s="72"/>
    </row>
    <row r="2317" spans="4:4" x14ac:dyDescent="0.2">
      <c r="D2317" s="72"/>
    </row>
    <row r="2318" spans="4:4" x14ac:dyDescent="0.2">
      <c r="D2318" s="72"/>
    </row>
    <row r="2319" spans="4:4" x14ac:dyDescent="0.2">
      <c r="D2319" s="72"/>
    </row>
    <row r="2320" spans="4:4" x14ac:dyDescent="0.2">
      <c r="D2320" s="72"/>
    </row>
    <row r="2321" spans="4:4" x14ac:dyDescent="0.2">
      <c r="D2321" s="72"/>
    </row>
    <row r="2322" spans="4:4" x14ac:dyDescent="0.2">
      <c r="D2322" s="72"/>
    </row>
    <row r="2323" spans="4:4" x14ac:dyDescent="0.2">
      <c r="D2323" s="72"/>
    </row>
    <row r="2324" spans="4:4" x14ac:dyDescent="0.2">
      <c r="D2324" s="72"/>
    </row>
    <row r="2325" spans="4:4" x14ac:dyDescent="0.2">
      <c r="D2325" s="72"/>
    </row>
    <row r="2326" spans="4:4" x14ac:dyDescent="0.2">
      <c r="D2326" s="72"/>
    </row>
    <row r="2327" spans="4:4" x14ac:dyDescent="0.2">
      <c r="D2327" s="72"/>
    </row>
    <row r="2328" spans="4:4" x14ac:dyDescent="0.2">
      <c r="D2328" s="72"/>
    </row>
    <row r="2329" spans="4:4" x14ac:dyDescent="0.2">
      <c r="D2329" s="72"/>
    </row>
    <row r="2330" spans="4:4" x14ac:dyDescent="0.2">
      <c r="D2330" s="72"/>
    </row>
    <row r="2331" spans="4:4" x14ac:dyDescent="0.2">
      <c r="D2331" s="72"/>
    </row>
    <row r="2332" spans="4:4" x14ac:dyDescent="0.2">
      <c r="D2332" s="72"/>
    </row>
    <row r="2333" spans="4:4" x14ac:dyDescent="0.2">
      <c r="D2333" s="72"/>
    </row>
    <row r="2334" spans="4:4" x14ac:dyDescent="0.2">
      <c r="D2334" s="72"/>
    </row>
    <row r="2335" spans="4:4" x14ac:dyDescent="0.2">
      <c r="D2335" s="72"/>
    </row>
    <row r="2336" spans="4:4" x14ac:dyDescent="0.2">
      <c r="D2336" s="72"/>
    </row>
    <row r="2337" spans="4:4" x14ac:dyDescent="0.2">
      <c r="D2337" s="72"/>
    </row>
    <row r="2338" spans="4:4" x14ac:dyDescent="0.2">
      <c r="D2338" s="72"/>
    </row>
    <row r="2339" spans="4:4" x14ac:dyDescent="0.2">
      <c r="D2339" s="72"/>
    </row>
    <row r="2340" spans="4:4" x14ac:dyDescent="0.2">
      <c r="D2340" s="72"/>
    </row>
    <row r="2341" spans="4:4" x14ac:dyDescent="0.2">
      <c r="D2341" s="72"/>
    </row>
    <row r="2342" spans="4:4" x14ac:dyDescent="0.2">
      <c r="D2342" s="72"/>
    </row>
    <row r="2343" spans="4:4" x14ac:dyDescent="0.2">
      <c r="D2343" s="72"/>
    </row>
    <row r="2344" spans="4:4" x14ac:dyDescent="0.2">
      <c r="D2344" s="72"/>
    </row>
    <row r="2345" spans="4:4" x14ac:dyDescent="0.2">
      <c r="D2345" s="72"/>
    </row>
    <row r="2346" spans="4:4" x14ac:dyDescent="0.2">
      <c r="D2346" s="72"/>
    </row>
    <row r="2347" spans="4:4" x14ac:dyDescent="0.2">
      <c r="D2347" s="72"/>
    </row>
    <row r="2348" spans="4:4" x14ac:dyDescent="0.2">
      <c r="D2348" s="72"/>
    </row>
    <row r="2349" spans="4:4" x14ac:dyDescent="0.2">
      <c r="D2349" s="72"/>
    </row>
    <row r="2350" spans="4:4" x14ac:dyDescent="0.2">
      <c r="D2350" s="72"/>
    </row>
    <row r="2351" spans="4:4" x14ac:dyDescent="0.2">
      <c r="D2351" s="72"/>
    </row>
    <row r="2352" spans="4:4" x14ac:dyDescent="0.2">
      <c r="D2352" s="72"/>
    </row>
    <row r="2353" spans="4:4" x14ac:dyDescent="0.2">
      <c r="D2353" s="72"/>
    </row>
    <row r="2354" spans="4:4" x14ac:dyDescent="0.2">
      <c r="D2354" s="72"/>
    </row>
    <row r="2355" spans="4:4" x14ac:dyDescent="0.2">
      <c r="D2355" s="72"/>
    </row>
    <row r="2356" spans="4:4" x14ac:dyDescent="0.2">
      <c r="D2356" s="72"/>
    </row>
    <row r="2357" spans="4:4" x14ac:dyDescent="0.2">
      <c r="D2357" s="72"/>
    </row>
    <row r="2358" spans="4:4" x14ac:dyDescent="0.2">
      <c r="D2358" s="72"/>
    </row>
    <row r="2359" spans="4:4" x14ac:dyDescent="0.2">
      <c r="D2359" s="72"/>
    </row>
    <row r="2360" spans="4:4" x14ac:dyDescent="0.2">
      <c r="D2360" s="72"/>
    </row>
    <row r="2361" spans="4:4" x14ac:dyDescent="0.2">
      <c r="D2361" s="72"/>
    </row>
    <row r="2362" spans="4:4" x14ac:dyDescent="0.2">
      <c r="D2362" s="72"/>
    </row>
    <row r="2363" spans="4:4" x14ac:dyDescent="0.2">
      <c r="D2363" s="72"/>
    </row>
    <row r="2364" spans="4:4" x14ac:dyDescent="0.2">
      <c r="D2364" s="72"/>
    </row>
    <row r="2365" spans="4:4" x14ac:dyDescent="0.2">
      <c r="D2365" s="72"/>
    </row>
    <row r="2366" spans="4:4" x14ac:dyDescent="0.2">
      <c r="D2366" s="72"/>
    </row>
    <row r="2367" spans="4:4" x14ac:dyDescent="0.2">
      <c r="D2367" s="72"/>
    </row>
    <row r="2368" spans="4:4" x14ac:dyDescent="0.2">
      <c r="D2368" s="72"/>
    </row>
    <row r="2369" spans="4:4" x14ac:dyDescent="0.2">
      <c r="D2369" s="72"/>
    </row>
    <row r="2370" spans="4:4" x14ac:dyDescent="0.2">
      <c r="D2370" s="72"/>
    </row>
    <row r="2371" spans="4:4" x14ac:dyDescent="0.2">
      <c r="D2371" s="72"/>
    </row>
    <row r="2372" spans="4:4" x14ac:dyDescent="0.2">
      <c r="D2372" s="72"/>
    </row>
    <row r="2373" spans="4:4" x14ac:dyDescent="0.2">
      <c r="D2373" s="72"/>
    </row>
    <row r="2374" spans="4:4" x14ac:dyDescent="0.2">
      <c r="D2374" s="72"/>
    </row>
    <row r="2375" spans="4:4" x14ac:dyDescent="0.2">
      <c r="D2375" s="72"/>
    </row>
    <row r="2376" spans="4:4" x14ac:dyDescent="0.2">
      <c r="D2376" s="72"/>
    </row>
    <row r="2377" spans="4:4" x14ac:dyDescent="0.2">
      <c r="D2377" s="72"/>
    </row>
    <row r="2378" spans="4:4" x14ac:dyDescent="0.2">
      <c r="D2378" s="72"/>
    </row>
    <row r="2379" spans="4:4" x14ac:dyDescent="0.2">
      <c r="D2379" s="72"/>
    </row>
    <row r="2380" spans="4:4" x14ac:dyDescent="0.2">
      <c r="D2380" s="72"/>
    </row>
    <row r="2381" spans="4:4" x14ac:dyDescent="0.2">
      <c r="D2381" s="72"/>
    </row>
    <row r="2382" spans="4:4" x14ac:dyDescent="0.2">
      <c r="D2382" s="72"/>
    </row>
    <row r="2383" spans="4:4" x14ac:dyDescent="0.2">
      <c r="D2383" s="72"/>
    </row>
    <row r="2384" spans="4:4" x14ac:dyDescent="0.2">
      <c r="D2384" s="72"/>
    </row>
    <row r="2385" spans="4:4" x14ac:dyDescent="0.2">
      <c r="D2385" s="72"/>
    </row>
    <row r="2386" spans="4:4" x14ac:dyDescent="0.2">
      <c r="D2386" s="72"/>
    </row>
    <row r="2387" spans="4:4" x14ac:dyDescent="0.2">
      <c r="D2387" s="72"/>
    </row>
    <row r="2388" spans="4:4" x14ac:dyDescent="0.2">
      <c r="D2388" s="72"/>
    </row>
    <row r="2389" spans="4:4" x14ac:dyDescent="0.2">
      <c r="D2389" s="72"/>
    </row>
    <row r="2390" spans="4:4" x14ac:dyDescent="0.2">
      <c r="D2390" s="72"/>
    </row>
    <row r="2391" spans="4:4" x14ac:dyDescent="0.2">
      <c r="D2391" s="72"/>
    </row>
    <row r="2392" spans="4:4" x14ac:dyDescent="0.2">
      <c r="D2392" s="72"/>
    </row>
    <row r="2393" spans="4:4" x14ac:dyDescent="0.2">
      <c r="D2393" s="72"/>
    </row>
    <row r="2394" spans="4:4" x14ac:dyDescent="0.2">
      <c r="D2394" s="72"/>
    </row>
    <row r="2395" spans="4:4" x14ac:dyDescent="0.2">
      <c r="D2395" s="72"/>
    </row>
    <row r="2396" spans="4:4" x14ac:dyDescent="0.2">
      <c r="D2396" s="72"/>
    </row>
    <row r="2397" spans="4:4" x14ac:dyDescent="0.2">
      <c r="D2397" s="72"/>
    </row>
    <row r="2398" spans="4:4" x14ac:dyDescent="0.2">
      <c r="D2398" s="72"/>
    </row>
    <row r="2399" spans="4:4" x14ac:dyDescent="0.2">
      <c r="D2399" s="72"/>
    </row>
    <row r="2400" spans="4:4" x14ac:dyDescent="0.2">
      <c r="D2400" s="72"/>
    </row>
    <row r="2401" spans="4:4" x14ac:dyDescent="0.2">
      <c r="D2401" s="72"/>
    </row>
    <row r="2402" spans="4:4" x14ac:dyDescent="0.2">
      <c r="D2402" s="72"/>
    </row>
    <row r="2403" spans="4:4" x14ac:dyDescent="0.2">
      <c r="D2403" s="72"/>
    </row>
    <row r="2404" spans="4:4" x14ac:dyDescent="0.2">
      <c r="D2404" s="72"/>
    </row>
    <row r="2405" spans="4:4" x14ac:dyDescent="0.2">
      <c r="D2405" s="72"/>
    </row>
    <row r="2406" spans="4:4" x14ac:dyDescent="0.2">
      <c r="D2406" s="72"/>
    </row>
    <row r="2407" spans="4:4" x14ac:dyDescent="0.2">
      <c r="D2407" s="72"/>
    </row>
    <row r="2408" spans="4:4" x14ac:dyDescent="0.2">
      <c r="D2408" s="72"/>
    </row>
    <row r="2409" spans="4:4" x14ac:dyDescent="0.2">
      <c r="D2409" s="72"/>
    </row>
    <row r="2410" spans="4:4" x14ac:dyDescent="0.2">
      <c r="D2410" s="72"/>
    </row>
    <row r="2411" spans="4:4" x14ac:dyDescent="0.2">
      <c r="D2411" s="72"/>
    </row>
    <row r="2412" spans="4:4" x14ac:dyDescent="0.2">
      <c r="D2412" s="72"/>
    </row>
    <row r="2413" spans="4:4" x14ac:dyDescent="0.2">
      <c r="D2413" s="72"/>
    </row>
    <row r="2414" spans="4:4" x14ac:dyDescent="0.2">
      <c r="D2414" s="72"/>
    </row>
    <row r="2415" spans="4:4" x14ac:dyDescent="0.2">
      <c r="D2415" s="72"/>
    </row>
    <row r="2416" spans="4:4" x14ac:dyDescent="0.2">
      <c r="D2416" s="72"/>
    </row>
    <row r="2417" spans="4:4" x14ac:dyDescent="0.2">
      <c r="D2417" s="72"/>
    </row>
    <row r="2418" spans="4:4" x14ac:dyDescent="0.2">
      <c r="D2418" s="72"/>
    </row>
    <row r="2419" spans="4:4" x14ac:dyDescent="0.2">
      <c r="D2419" s="72"/>
    </row>
    <row r="2420" spans="4:4" x14ac:dyDescent="0.2">
      <c r="D2420" s="72"/>
    </row>
    <row r="2421" spans="4:4" x14ac:dyDescent="0.2">
      <c r="D2421" s="72"/>
    </row>
    <row r="2422" spans="4:4" x14ac:dyDescent="0.2">
      <c r="D2422" s="72"/>
    </row>
    <row r="2423" spans="4:4" x14ac:dyDescent="0.2">
      <c r="D2423" s="72"/>
    </row>
    <row r="2424" spans="4:4" x14ac:dyDescent="0.2">
      <c r="D2424" s="72"/>
    </row>
    <row r="2425" spans="4:4" x14ac:dyDescent="0.2">
      <c r="D2425" s="72"/>
    </row>
    <row r="2426" spans="4:4" x14ac:dyDescent="0.2">
      <c r="D2426" s="72"/>
    </row>
    <row r="2427" spans="4:4" x14ac:dyDescent="0.2">
      <c r="D2427" s="72"/>
    </row>
    <row r="2428" spans="4:4" x14ac:dyDescent="0.2">
      <c r="D2428" s="72"/>
    </row>
    <row r="2429" spans="4:4" x14ac:dyDescent="0.2">
      <c r="D2429" s="72"/>
    </row>
    <row r="2430" spans="4:4" x14ac:dyDescent="0.2">
      <c r="D2430" s="72"/>
    </row>
    <row r="2431" spans="4:4" x14ac:dyDescent="0.2">
      <c r="D2431" s="72"/>
    </row>
    <row r="2432" spans="4:4" x14ac:dyDescent="0.2">
      <c r="D2432" s="72"/>
    </row>
    <row r="2433" spans="4:4" x14ac:dyDescent="0.2">
      <c r="D2433" s="72"/>
    </row>
    <row r="2434" spans="4:4" x14ac:dyDescent="0.2">
      <c r="D2434" s="72"/>
    </row>
    <row r="2435" spans="4:4" x14ac:dyDescent="0.2">
      <c r="D2435" s="72"/>
    </row>
    <row r="2436" spans="4:4" x14ac:dyDescent="0.2">
      <c r="D2436" s="72"/>
    </row>
    <row r="2437" spans="4:4" x14ac:dyDescent="0.2">
      <c r="D2437" s="72"/>
    </row>
    <row r="2438" spans="4:4" x14ac:dyDescent="0.2">
      <c r="D2438" s="72"/>
    </row>
    <row r="2439" spans="4:4" x14ac:dyDescent="0.2">
      <c r="D2439" s="72"/>
    </row>
    <row r="2440" spans="4:4" x14ac:dyDescent="0.2">
      <c r="D2440" s="72"/>
    </row>
    <row r="2441" spans="4:4" x14ac:dyDescent="0.2">
      <c r="D2441" s="72"/>
    </row>
    <row r="2442" spans="4:4" x14ac:dyDescent="0.2">
      <c r="D2442" s="72"/>
    </row>
    <row r="2443" spans="4:4" x14ac:dyDescent="0.2">
      <c r="D2443" s="72"/>
    </row>
    <row r="2444" spans="4:4" x14ac:dyDescent="0.2">
      <c r="D2444" s="72"/>
    </row>
    <row r="2445" spans="4:4" x14ac:dyDescent="0.2">
      <c r="D2445" s="72"/>
    </row>
    <row r="2446" spans="4:4" x14ac:dyDescent="0.2">
      <c r="D2446" s="72"/>
    </row>
    <row r="2447" spans="4:4" x14ac:dyDescent="0.2">
      <c r="D2447" s="72"/>
    </row>
    <row r="2448" spans="4:4" x14ac:dyDescent="0.2">
      <c r="D2448" s="72"/>
    </row>
    <row r="2449" spans="4:4" x14ac:dyDescent="0.2">
      <c r="D2449" s="72"/>
    </row>
    <row r="2450" spans="4:4" x14ac:dyDescent="0.2">
      <c r="D2450" s="72"/>
    </row>
    <row r="2451" spans="4:4" x14ac:dyDescent="0.2">
      <c r="D2451" s="72"/>
    </row>
    <row r="2452" spans="4:4" x14ac:dyDescent="0.2">
      <c r="D2452" s="72"/>
    </row>
    <row r="2453" spans="4:4" x14ac:dyDescent="0.2">
      <c r="D2453" s="72"/>
    </row>
    <row r="2454" spans="4:4" x14ac:dyDescent="0.2">
      <c r="D2454" s="72"/>
    </row>
    <row r="2455" spans="4:4" x14ac:dyDescent="0.2">
      <c r="D2455" s="72"/>
    </row>
    <row r="2456" spans="4:4" x14ac:dyDescent="0.2">
      <c r="D2456" s="72"/>
    </row>
    <row r="2457" spans="4:4" x14ac:dyDescent="0.2">
      <c r="D2457" s="72"/>
    </row>
    <row r="2458" spans="4:4" x14ac:dyDescent="0.2">
      <c r="D2458" s="72"/>
    </row>
    <row r="2459" spans="4:4" x14ac:dyDescent="0.2">
      <c r="D2459" s="72"/>
    </row>
    <row r="2460" spans="4:4" x14ac:dyDescent="0.2">
      <c r="D2460" s="72"/>
    </row>
    <row r="2461" spans="4:4" x14ac:dyDescent="0.2">
      <c r="D2461" s="72"/>
    </row>
    <row r="2462" spans="4:4" x14ac:dyDescent="0.2">
      <c r="D2462" s="72"/>
    </row>
    <row r="2463" spans="4:4" x14ac:dyDescent="0.2">
      <c r="D2463" s="72"/>
    </row>
    <row r="2464" spans="4:4" x14ac:dyDescent="0.2">
      <c r="D2464" s="72"/>
    </row>
    <row r="2465" spans="4:4" x14ac:dyDescent="0.2">
      <c r="D2465" s="72"/>
    </row>
    <row r="2466" spans="4:4" x14ac:dyDescent="0.2">
      <c r="D2466" s="72"/>
    </row>
    <row r="2467" spans="4:4" x14ac:dyDescent="0.2">
      <c r="D2467" s="72"/>
    </row>
    <row r="2468" spans="4:4" x14ac:dyDescent="0.2">
      <c r="D2468" s="72"/>
    </row>
    <row r="2469" spans="4:4" x14ac:dyDescent="0.2">
      <c r="D2469" s="72"/>
    </row>
    <row r="2470" spans="4:4" x14ac:dyDescent="0.2">
      <c r="D2470" s="72"/>
    </row>
    <row r="2471" spans="4:4" x14ac:dyDescent="0.2">
      <c r="D2471" s="72"/>
    </row>
    <row r="2472" spans="4:4" x14ac:dyDescent="0.2">
      <c r="D2472" s="72"/>
    </row>
    <row r="2473" spans="4:4" x14ac:dyDescent="0.2">
      <c r="D2473" s="72"/>
    </row>
    <row r="2474" spans="4:4" x14ac:dyDescent="0.2">
      <c r="D2474" s="72"/>
    </row>
    <row r="2475" spans="4:4" x14ac:dyDescent="0.2">
      <c r="D2475" s="72"/>
    </row>
    <row r="2476" spans="4:4" x14ac:dyDescent="0.2">
      <c r="D2476" s="72"/>
    </row>
    <row r="2477" spans="4:4" x14ac:dyDescent="0.2">
      <c r="D2477" s="72"/>
    </row>
    <row r="2478" spans="4:4" x14ac:dyDescent="0.2">
      <c r="D2478" s="72"/>
    </row>
    <row r="2479" spans="4:4" x14ac:dyDescent="0.2">
      <c r="D2479" s="72"/>
    </row>
    <row r="2480" spans="4:4" x14ac:dyDescent="0.2">
      <c r="D2480" s="72"/>
    </row>
    <row r="2481" spans="4:4" x14ac:dyDescent="0.2">
      <c r="D2481" s="72"/>
    </row>
    <row r="2482" spans="4:4" x14ac:dyDescent="0.2">
      <c r="D2482" s="72"/>
    </row>
    <row r="2483" spans="4:4" x14ac:dyDescent="0.2">
      <c r="D2483" s="72"/>
    </row>
    <row r="2484" spans="4:4" x14ac:dyDescent="0.2">
      <c r="D2484" s="72"/>
    </row>
    <row r="2485" spans="4:4" x14ac:dyDescent="0.2">
      <c r="D2485" s="72"/>
    </row>
    <row r="2486" spans="4:4" x14ac:dyDescent="0.2">
      <c r="D2486" s="72"/>
    </row>
    <row r="2487" spans="4:4" x14ac:dyDescent="0.2">
      <c r="D2487" s="72"/>
    </row>
    <row r="2488" spans="4:4" x14ac:dyDescent="0.2">
      <c r="D2488" s="72"/>
    </row>
    <row r="2489" spans="4:4" x14ac:dyDescent="0.2">
      <c r="D2489" s="72"/>
    </row>
    <row r="2490" spans="4:4" x14ac:dyDescent="0.2">
      <c r="D2490" s="72"/>
    </row>
    <row r="2491" spans="4:4" x14ac:dyDescent="0.2">
      <c r="D2491" s="72"/>
    </row>
    <row r="2492" spans="4:4" x14ac:dyDescent="0.2">
      <c r="D2492" s="72"/>
    </row>
    <row r="2493" spans="4:4" x14ac:dyDescent="0.2">
      <c r="D2493" s="72"/>
    </row>
    <row r="2494" spans="4:4" x14ac:dyDescent="0.2">
      <c r="D2494" s="72"/>
    </row>
    <row r="2495" spans="4:4" x14ac:dyDescent="0.2">
      <c r="D2495" s="72"/>
    </row>
    <row r="2496" spans="4:4" x14ac:dyDescent="0.2">
      <c r="D2496" s="72"/>
    </row>
    <row r="2497" spans="4:4" x14ac:dyDescent="0.2">
      <c r="D2497" s="72"/>
    </row>
    <row r="2498" spans="4:4" x14ac:dyDescent="0.2">
      <c r="D2498" s="72"/>
    </row>
    <row r="2499" spans="4:4" x14ac:dyDescent="0.2">
      <c r="D2499" s="72"/>
    </row>
    <row r="2500" spans="4:4" x14ac:dyDescent="0.2">
      <c r="D2500" s="72"/>
    </row>
    <row r="2501" spans="4:4" x14ac:dyDescent="0.2">
      <c r="D2501" s="72"/>
    </row>
    <row r="2502" spans="4:4" x14ac:dyDescent="0.2">
      <c r="D2502" s="72"/>
    </row>
    <row r="2503" spans="4:4" x14ac:dyDescent="0.2">
      <c r="D2503" s="72"/>
    </row>
    <row r="2504" spans="4:4" x14ac:dyDescent="0.2">
      <c r="D2504" s="72"/>
    </row>
    <row r="2505" spans="4:4" x14ac:dyDescent="0.2">
      <c r="D2505" s="72"/>
    </row>
    <row r="2506" spans="4:4" x14ac:dyDescent="0.2">
      <c r="D2506" s="72"/>
    </row>
    <row r="2507" spans="4:4" x14ac:dyDescent="0.2">
      <c r="D2507" s="72"/>
    </row>
    <row r="2508" spans="4:4" x14ac:dyDescent="0.2">
      <c r="D2508" s="72"/>
    </row>
    <row r="2509" spans="4:4" x14ac:dyDescent="0.2">
      <c r="D2509" s="72"/>
    </row>
    <row r="2510" spans="4:4" x14ac:dyDescent="0.2">
      <c r="D2510" s="72"/>
    </row>
    <row r="2511" spans="4:4" x14ac:dyDescent="0.2">
      <c r="D2511" s="72"/>
    </row>
    <row r="2512" spans="4:4" x14ac:dyDescent="0.2">
      <c r="D2512" s="72"/>
    </row>
    <row r="2513" spans="4:4" x14ac:dyDescent="0.2">
      <c r="D2513" s="72"/>
    </row>
    <row r="2514" spans="4:4" x14ac:dyDescent="0.2">
      <c r="D2514" s="72"/>
    </row>
    <row r="2515" spans="4:4" x14ac:dyDescent="0.2">
      <c r="D2515" s="72"/>
    </row>
    <row r="2516" spans="4:4" x14ac:dyDescent="0.2">
      <c r="D2516" s="72"/>
    </row>
    <row r="2517" spans="4:4" x14ac:dyDescent="0.2">
      <c r="D2517" s="72"/>
    </row>
    <row r="2518" spans="4:4" x14ac:dyDescent="0.2">
      <c r="D2518" s="72"/>
    </row>
    <row r="2519" spans="4:4" x14ac:dyDescent="0.2">
      <c r="D2519" s="72"/>
    </row>
    <row r="2520" spans="4:4" x14ac:dyDescent="0.2">
      <c r="D2520" s="72"/>
    </row>
    <row r="2521" spans="4:4" x14ac:dyDescent="0.2">
      <c r="D2521" s="72"/>
    </row>
    <row r="2522" spans="4:4" x14ac:dyDescent="0.2">
      <c r="D2522" s="72"/>
    </row>
    <row r="2523" spans="4:4" x14ac:dyDescent="0.2">
      <c r="D2523" s="72"/>
    </row>
    <row r="2524" spans="4:4" x14ac:dyDescent="0.2">
      <c r="D2524" s="72"/>
    </row>
    <row r="2525" spans="4:4" x14ac:dyDescent="0.2">
      <c r="D2525" s="72"/>
    </row>
    <row r="2526" spans="4:4" x14ac:dyDescent="0.2">
      <c r="D2526" s="72"/>
    </row>
    <row r="2527" spans="4:4" x14ac:dyDescent="0.2">
      <c r="D2527" s="72"/>
    </row>
    <row r="2528" spans="4:4" x14ac:dyDescent="0.2">
      <c r="D2528" s="72"/>
    </row>
    <row r="2529" spans="4:4" x14ac:dyDescent="0.2">
      <c r="D2529" s="72"/>
    </row>
    <row r="2530" spans="4:4" x14ac:dyDescent="0.2">
      <c r="D2530" s="72"/>
    </row>
    <row r="2531" spans="4:4" x14ac:dyDescent="0.2">
      <c r="D2531" s="72"/>
    </row>
    <row r="2532" spans="4:4" x14ac:dyDescent="0.2">
      <c r="D2532" s="72"/>
    </row>
    <row r="2533" spans="4:4" x14ac:dyDescent="0.2">
      <c r="D2533" s="72"/>
    </row>
    <row r="2534" spans="4:4" x14ac:dyDescent="0.2">
      <c r="D2534" s="72"/>
    </row>
    <row r="2535" spans="4:4" x14ac:dyDescent="0.2">
      <c r="D2535" s="72"/>
    </row>
    <row r="2536" spans="4:4" x14ac:dyDescent="0.2">
      <c r="D2536" s="72"/>
    </row>
    <row r="2537" spans="4:4" x14ac:dyDescent="0.2">
      <c r="D2537" s="72"/>
    </row>
    <row r="2538" spans="4:4" x14ac:dyDescent="0.2">
      <c r="D2538" s="72"/>
    </row>
    <row r="2539" spans="4:4" x14ac:dyDescent="0.2">
      <c r="D2539" s="72"/>
    </row>
    <row r="2540" spans="4:4" x14ac:dyDescent="0.2">
      <c r="D2540" s="72"/>
    </row>
    <row r="2541" spans="4:4" x14ac:dyDescent="0.2">
      <c r="D2541" s="72"/>
    </row>
    <row r="2542" spans="4:4" x14ac:dyDescent="0.2">
      <c r="D2542" s="72"/>
    </row>
    <row r="2543" spans="4:4" x14ac:dyDescent="0.2">
      <c r="D2543" s="72"/>
    </row>
    <row r="2544" spans="4:4" x14ac:dyDescent="0.2">
      <c r="D2544" s="72"/>
    </row>
    <row r="2545" spans="4:4" x14ac:dyDescent="0.2">
      <c r="D2545" s="72"/>
    </row>
    <row r="2546" spans="4:4" x14ac:dyDescent="0.2">
      <c r="D2546" s="72"/>
    </row>
    <row r="2547" spans="4:4" x14ac:dyDescent="0.2">
      <c r="D2547" s="72"/>
    </row>
    <row r="2548" spans="4:4" x14ac:dyDescent="0.2">
      <c r="D2548" s="72"/>
    </row>
    <row r="2549" spans="4:4" x14ac:dyDescent="0.2">
      <c r="D2549" s="72"/>
    </row>
    <row r="2550" spans="4:4" x14ac:dyDescent="0.2">
      <c r="D2550" s="72"/>
    </row>
    <row r="2551" spans="4:4" x14ac:dyDescent="0.2">
      <c r="D2551" s="72"/>
    </row>
    <row r="2552" spans="4:4" x14ac:dyDescent="0.2">
      <c r="D2552" s="72"/>
    </row>
    <row r="2553" spans="4:4" x14ac:dyDescent="0.2">
      <c r="D2553" s="72"/>
    </row>
    <row r="2554" spans="4:4" x14ac:dyDescent="0.2">
      <c r="D2554" s="72"/>
    </row>
    <row r="2555" spans="4:4" x14ac:dyDescent="0.2">
      <c r="D2555" s="72"/>
    </row>
    <row r="2556" spans="4:4" x14ac:dyDescent="0.2">
      <c r="D2556" s="72"/>
    </row>
    <row r="2557" spans="4:4" x14ac:dyDescent="0.2">
      <c r="D2557" s="72"/>
    </row>
    <row r="2558" spans="4:4" x14ac:dyDescent="0.2">
      <c r="D2558" s="72"/>
    </row>
    <row r="2559" spans="4:4" x14ac:dyDescent="0.2">
      <c r="D2559" s="72"/>
    </row>
    <row r="2560" spans="4:4" x14ac:dyDescent="0.2">
      <c r="D2560" s="72"/>
    </row>
    <row r="2561" spans="4:4" x14ac:dyDescent="0.2">
      <c r="D2561" s="72"/>
    </row>
    <row r="2562" spans="4:4" x14ac:dyDescent="0.2">
      <c r="D2562" s="72"/>
    </row>
    <row r="2563" spans="4:4" x14ac:dyDescent="0.2">
      <c r="D2563" s="72"/>
    </row>
    <row r="2564" spans="4:4" x14ac:dyDescent="0.2">
      <c r="D2564" s="72"/>
    </row>
    <row r="2565" spans="4:4" x14ac:dyDescent="0.2">
      <c r="D2565" s="72"/>
    </row>
    <row r="2566" spans="4:4" x14ac:dyDescent="0.2">
      <c r="D2566" s="72"/>
    </row>
    <row r="2567" spans="4:4" x14ac:dyDescent="0.2">
      <c r="D2567" s="72"/>
    </row>
    <row r="2568" spans="4:4" x14ac:dyDescent="0.2">
      <c r="D2568" s="72"/>
    </row>
    <row r="2569" spans="4:4" x14ac:dyDescent="0.2">
      <c r="D2569" s="72"/>
    </row>
    <row r="2570" spans="4:4" x14ac:dyDescent="0.2">
      <c r="D2570" s="72"/>
    </row>
    <row r="2571" spans="4:4" x14ac:dyDescent="0.2">
      <c r="D2571" s="72"/>
    </row>
    <row r="2572" spans="4:4" x14ac:dyDescent="0.2">
      <c r="D2572" s="72"/>
    </row>
    <row r="2573" spans="4:4" x14ac:dyDescent="0.2">
      <c r="D2573" s="72"/>
    </row>
    <row r="2574" spans="4:4" x14ac:dyDescent="0.2">
      <c r="D2574" s="72"/>
    </row>
    <row r="2575" spans="4:4" x14ac:dyDescent="0.2">
      <c r="D2575" s="72"/>
    </row>
    <row r="2576" spans="4:4" x14ac:dyDescent="0.2">
      <c r="D2576" s="72"/>
    </row>
    <row r="2577" spans="4:4" x14ac:dyDescent="0.2">
      <c r="D2577" s="72"/>
    </row>
    <row r="2578" spans="4:4" x14ac:dyDescent="0.2">
      <c r="D2578" s="72"/>
    </row>
    <row r="2579" spans="4:4" x14ac:dyDescent="0.2">
      <c r="D2579" s="72"/>
    </row>
    <row r="2580" spans="4:4" x14ac:dyDescent="0.2">
      <c r="D2580" s="72"/>
    </row>
    <row r="2581" spans="4:4" x14ac:dyDescent="0.2">
      <c r="D2581" s="72"/>
    </row>
    <row r="2582" spans="4:4" x14ac:dyDescent="0.2">
      <c r="D2582" s="72"/>
    </row>
    <row r="2583" spans="4:4" x14ac:dyDescent="0.2">
      <c r="D2583" s="72"/>
    </row>
    <row r="2584" spans="4:4" x14ac:dyDescent="0.2">
      <c r="D2584" s="72"/>
    </row>
    <row r="2585" spans="4:4" x14ac:dyDescent="0.2">
      <c r="D2585" s="72"/>
    </row>
    <row r="2586" spans="4:4" x14ac:dyDescent="0.2">
      <c r="D2586" s="72"/>
    </row>
    <row r="2587" spans="4:4" x14ac:dyDescent="0.2">
      <c r="D2587" s="72"/>
    </row>
    <row r="2588" spans="4:4" x14ac:dyDescent="0.2">
      <c r="D2588" s="72"/>
    </row>
    <row r="2589" spans="4:4" x14ac:dyDescent="0.2">
      <c r="D2589" s="72"/>
    </row>
    <row r="2590" spans="4:4" x14ac:dyDescent="0.2">
      <c r="D2590" s="72"/>
    </row>
    <row r="2591" spans="4:4" x14ac:dyDescent="0.2">
      <c r="D2591" s="72"/>
    </row>
    <row r="2592" spans="4:4" x14ac:dyDescent="0.2">
      <c r="D2592" s="72"/>
    </row>
    <row r="2593" spans="4:4" x14ac:dyDescent="0.2">
      <c r="D2593" s="72"/>
    </row>
    <row r="2594" spans="4:4" x14ac:dyDescent="0.2">
      <c r="D2594" s="72"/>
    </row>
    <row r="2595" spans="4:4" x14ac:dyDescent="0.2">
      <c r="D2595" s="72"/>
    </row>
    <row r="2596" spans="4:4" x14ac:dyDescent="0.2">
      <c r="D2596" s="72"/>
    </row>
    <row r="2597" spans="4:4" x14ac:dyDescent="0.2">
      <c r="D2597" s="72"/>
    </row>
    <row r="2598" spans="4:4" x14ac:dyDescent="0.2">
      <c r="D2598" s="72"/>
    </row>
    <row r="2599" spans="4:4" x14ac:dyDescent="0.2">
      <c r="D2599" s="72"/>
    </row>
    <row r="2600" spans="4:4" x14ac:dyDescent="0.2">
      <c r="D2600" s="72"/>
    </row>
    <row r="2601" spans="4:4" x14ac:dyDescent="0.2">
      <c r="D2601" s="72"/>
    </row>
    <row r="2602" spans="4:4" x14ac:dyDescent="0.2">
      <c r="D2602" s="72"/>
    </row>
    <row r="2603" spans="4:4" x14ac:dyDescent="0.2">
      <c r="D2603" s="72"/>
    </row>
    <row r="2604" spans="4:4" x14ac:dyDescent="0.2">
      <c r="D2604" s="72"/>
    </row>
    <row r="2605" spans="4:4" x14ac:dyDescent="0.2">
      <c r="D2605" s="72"/>
    </row>
    <row r="2606" spans="4:4" x14ac:dyDescent="0.2">
      <c r="D2606" s="72"/>
    </row>
    <row r="2607" spans="4:4" x14ac:dyDescent="0.2">
      <c r="D2607" s="72"/>
    </row>
    <row r="2608" spans="4:4" x14ac:dyDescent="0.2">
      <c r="D2608" s="72"/>
    </row>
    <row r="2609" spans="4:4" x14ac:dyDescent="0.2">
      <c r="D2609" s="72"/>
    </row>
    <row r="2610" spans="4:4" x14ac:dyDescent="0.2">
      <c r="D2610" s="72"/>
    </row>
    <row r="2611" spans="4:4" x14ac:dyDescent="0.2">
      <c r="D2611" s="72"/>
    </row>
    <row r="2612" spans="4:4" x14ac:dyDescent="0.2">
      <c r="D2612" s="72"/>
    </row>
    <row r="2613" spans="4:4" x14ac:dyDescent="0.2">
      <c r="D2613" s="72"/>
    </row>
    <row r="2614" spans="4:4" x14ac:dyDescent="0.2">
      <c r="D2614" s="72"/>
    </row>
    <row r="2615" spans="4:4" x14ac:dyDescent="0.2">
      <c r="D2615" s="72"/>
    </row>
    <row r="2616" spans="4:4" x14ac:dyDescent="0.2">
      <c r="D2616" s="72"/>
    </row>
    <row r="2617" spans="4:4" x14ac:dyDescent="0.2">
      <c r="D2617" s="72"/>
    </row>
    <row r="2618" spans="4:4" x14ac:dyDescent="0.2">
      <c r="D2618" s="72"/>
    </row>
    <row r="2619" spans="4:4" x14ac:dyDescent="0.2">
      <c r="D2619" s="72"/>
    </row>
    <row r="2620" spans="4:4" x14ac:dyDescent="0.2">
      <c r="D2620" s="72"/>
    </row>
    <row r="2621" spans="4:4" x14ac:dyDescent="0.2">
      <c r="D2621" s="72"/>
    </row>
    <row r="2622" spans="4:4" x14ac:dyDescent="0.2">
      <c r="D2622" s="72"/>
    </row>
    <row r="2623" spans="4:4" x14ac:dyDescent="0.2">
      <c r="D2623" s="72"/>
    </row>
    <row r="2624" spans="4:4" x14ac:dyDescent="0.2">
      <c r="D2624" s="72"/>
    </row>
    <row r="2625" spans="4:4" x14ac:dyDescent="0.2">
      <c r="D2625" s="72"/>
    </row>
    <row r="2626" spans="4:4" x14ac:dyDescent="0.2">
      <c r="D2626" s="72"/>
    </row>
    <row r="2627" spans="4:4" x14ac:dyDescent="0.2">
      <c r="D2627" s="72"/>
    </row>
    <row r="2628" spans="4:4" x14ac:dyDescent="0.2">
      <c r="D2628" s="72"/>
    </row>
    <row r="2629" spans="4:4" x14ac:dyDescent="0.2">
      <c r="D2629" s="72"/>
    </row>
    <row r="2630" spans="4:4" x14ac:dyDescent="0.2">
      <c r="D2630" s="72"/>
    </row>
    <row r="2631" spans="4:4" x14ac:dyDescent="0.2">
      <c r="D2631" s="72"/>
    </row>
    <row r="2632" spans="4:4" x14ac:dyDescent="0.2">
      <c r="D2632" s="72"/>
    </row>
    <row r="2633" spans="4:4" x14ac:dyDescent="0.2">
      <c r="D2633" s="72"/>
    </row>
    <row r="2634" spans="4:4" x14ac:dyDescent="0.2">
      <c r="D2634" s="72"/>
    </row>
    <row r="2635" spans="4:4" x14ac:dyDescent="0.2">
      <c r="D2635" s="72"/>
    </row>
    <row r="2636" spans="4:4" x14ac:dyDescent="0.2">
      <c r="D2636" s="72"/>
    </row>
    <row r="2637" spans="4:4" x14ac:dyDescent="0.2">
      <c r="D2637" s="72"/>
    </row>
    <row r="2638" spans="4:4" x14ac:dyDescent="0.2">
      <c r="D2638" s="72"/>
    </row>
    <row r="2639" spans="4:4" x14ac:dyDescent="0.2">
      <c r="D2639" s="72"/>
    </row>
    <row r="2640" spans="4:4" x14ac:dyDescent="0.2">
      <c r="D2640" s="72"/>
    </row>
    <row r="2641" spans="4:4" x14ac:dyDescent="0.2">
      <c r="D2641" s="72"/>
    </row>
    <row r="2642" spans="4:4" x14ac:dyDescent="0.2">
      <c r="D2642" s="72"/>
    </row>
    <row r="2643" spans="4:4" x14ac:dyDescent="0.2">
      <c r="D2643" s="72"/>
    </row>
    <row r="2644" spans="4:4" x14ac:dyDescent="0.2">
      <c r="D2644" s="72"/>
    </row>
    <row r="2645" spans="4:4" x14ac:dyDescent="0.2">
      <c r="D2645" s="72"/>
    </row>
    <row r="2646" spans="4:4" x14ac:dyDescent="0.2">
      <c r="D2646" s="72"/>
    </row>
    <row r="2647" spans="4:4" x14ac:dyDescent="0.2">
      <c r="D2647" s="72"/>
    </row>
    <row r="2648" spans="4:4" x14ac:dyDescent="0.2">
      <c r="D2648" s="72"/>
    </row>
    <row r="2649" spans="4:4" x14ac:dyDescent="0.2">
      <c r="D2649" s="72"/>
    </row>
    <row r="2650" spans="4:4" x14ac:dyDescent="0.2">
      <c r="D2650" s="72"/>
    </row>
    <row r="2651" spans="4:4" x14ac:dyDescent="0.2">
      <c r="D2651" s="72"/>
    </row>
    <row r="2652" spans="4:4" x14ac:dyDescent="0.2">
      <c r="D2652" s="72"/>
    </row>
    <row r="2653" spans="4:4" x14ac:dyDescent="0.2">
      <c r="D2653" s="72"/>
    </row>
    <row r="2654" spans="4:4" x14ac:dyDescent="0.2">
      <c r="D2654" s="72"/>
    </row>
    <row r="2655" spans="4:4" x14ac:dyDescent="0.2">
      <c r="D2655" s="72"/>
    </row>
    <row r="2656" spans="4:4" x14ac:dyDescent="0.2">
      <c r="D2656" s="72"/>
    </row>
    <row r="2657" spans="4:4" x14ac:dyDescent="0.2">
      <c r="D2657" s="72"/>
    </row>
    <row r="2658" spans="4:4" x14ac:dyDescent="0.2">
      <c r="D2658" s="72"/>
    </row>
    <row r="2659" spans="4:4" x14ac:dyDescent="0.2">
      <c r="D2659" s="72"/>
    </row>
    <row r="2660" spans="4:4" x14ac:dyDescent="0.2">
      <c r="D2660" s="72"/>
    </row>
    <row r="2661" spans="4:4" x14ac:dyDescent="0.2">
      <c r="D2661" s="72"/>
    </row>
    <row r="2662" spans="4:4" x14ac:dyDescent="0.2">
      <c r="D2662" s="72"/>
    </row>
    <row r="2663" spans="4:4" x14ac:dyDescent="0.2">
      <c r="D2663" s="72"/>
    </row>
    <row r="2664" spans="4:4" x14ac:dyDescent="0.2">
      <c r="D2664" s="72"/>
    </row>
    <row r="2665" spans="4:4" x14ac:dyDescent="0.2">
      <c r="D2665" s="72"/>
    </row>
    <row r="2666" spans="4:4" x14ac:dyDescent="0.2">
      <c r="D2666" s="72"/>
    </row>
    <row r="2667" spans="4:4" x14ac:dyDescent="0.2">
      <c r="D2667" s="72"/>
    </row>
    <row r="2668" spans="4:4" x14ac:dyDescent="0.2">
      <c r="D2668" s="72"/>
    </row>
    <row r="2669" spans="4:4" x14ac:dyDescent="0.2">
      <c r="D2669" s="72"/>
    </row>
    <row r="2670" spans="4:4" x14ac:dyDescent="0.2">
      <c r="D2670" s="72"/>
    </row>
    <row r="2671" spans="4:4" x14ac:dyDescent="0.2">
      <c r="D2671" s="72"/>
    </row>
    <row r="2672" spans="4:4" x14ac:dyDescent="0.2">
      <c r="D2672" s="72"/>
    </row>
    <row r="2673" spans="4:4" x14ac:dyDescent="0.2">
      <c r="D2673" s="72"/>
    </row>
    <row r="2674" spans="4:4" x14ac:dyDescent="0.2">
      <c r="D2674" s="72"/>
    </row>
    <row r="2675" spans="4:4" x14ac:dyDescent="0.2">
      <c r="D2675" s="72"/>
    </row>
    <row r="2676" spans="4:4" x14ac:dyDescent="0.2">
      <c r="D2676" s="72"/>
    </row>
    <row r="2677" spans="4:4" x14ac:dyDescent="0.2">
      <c r="D2677" s="72"/>
    </row>
    <row r="2678" spans="4:4" x14ac:dyDescent="0.2">
      <c r="D2678" s="72"/>
    </row>
    <row r="2679" spans="4:4" x14ac:dyDescent="0.2">
      <c r="D2679" s="72"/>
    </row>
    <row r="2680" spans="4:4" x14ac:dyDescent="0.2">
      <c r="D2680" s="72"/>
    </row>
    <row r="2681" spans="4:4" x14ac:dyDescent="0.2">
      <c r="D2681" s="72"/>
    </row>
    <row r="2682" spans="4:4" x14ac:dyDescent="0.2">
      <c r="D2682" s="72"/>
    </row>
    <row r="2683" spans="4:4" x14ac:dyDescent="0.2">
      <c r="D2683" s="72"/>
    </row>
    <row r="2684" spans="4:4" x14ac:dyDescent="0.2">
      <c r="D2684" s="72"/>
    </row>
    <row r="2685" spans="4:4" x14ac:dyDescent="0.2">
      <c r="D2685" s="72"/>
    </row>
    <row r="2686" spans="4:4" x14ac:dyDescent="0.2">
      <c r="D2686" s="72"/>
    </row>
    <row r="2687" spans="4:4" x14ac:dyDescent="0.2">
      <c r="D2687" s="72"/>
    </row>
    <row r="2688" spans="4:4" x14ac:dyDescent="0.2">
      <c r="D2688" s="72"/>
    </row>
    <row r="2689" spans="4:4" x14ac:dyDescent="0.2">
      <c r="D2689" s="72"/>
    </row>
    <row r="2690" spans="4:4" x14ac:dyDescent="0.2">
      <c r="D2690" s="72"/>
    </row>
    <row r="2691" spans="4:4" x14ac:dyDescent="0.2">
      <c r="D2691" s="72"/>
    </row>
    <row r="2692" spans="4:4" x14ac:dyDescent="0.2">
      <c r="D2692" s="72"/>
    </row>
    <row r="2693" spans="4:4" x14ac:dyDescent="0.2">
      <c r="D2693" s="72"/>
    </row>
    <row r="2694" spans="4:4" x14ac:dyDescent="0.2">
      <c r="D2694" s="72"/>
    </row>
    <row r="2695" spans="4:4" x14ac:dyDescent="0.2">
      <c r="D2695" s="72"/>
    </row>
    <row r="2696" spans="4:4" x14ac:dyDescent="0.2">
      <c r="D2696" s="72"/>
    </row>
    <row r="2697" spans="4:4" x14ac:dyDescent="0.2">
      <c r="D2697" s="72"/>
    </row>
    <row r="2698" spans="4:4" x14ac:dyDescent="0.2">
      <c r="D2698" s="72"/>
    </row>
    <row r="2699" spans="4:4" x14ac:dyDescent="0.2">
      <c r="D2699" s="72"/>
    </row>
    <row r="2700" spans="4:4" x14ac:dyDescent="0.2">
      <c r="D2700" s="72"/>
    </row>
    <row r="2701" spans="4:4" x14ac:dyDescent="0.2">
      <c r="D2701" s="72"/>
    </row>
    <row r="2702" spans="4:4" x14ac:dyDescent="0.2">
      <c r="D2702" s="72"/>
    </row>
    <row r="2703" spans="4:4" x14ac:dyDescent="0.2">
      <c r="D2703" s="72"/>
    </row>
    <row r="2704" spans="4:4" x14ac:dyDescent="0.2">
      <c r="D2704" s="72"/>
    </row>
    <row r="2705" spans="4:4" x14ac:dyDescent="0.2">
      <c r="D2705" s="72"/>
    </row>
    <row r="2706" spans="4:4" x14ac:dyDescent="0.2">
      <c r="D2706" s="72"/>
    </row>
    <row r="2707" spans="4:4" x14ac:dyDescent="0.2">
      <c r="D2707" s="72"/>
    </row>
    <row r="2708" spans="4:4" x14ac:dyDescent="0.2">
      <c r="D2708" s="72"/>
    </row>
    <row r="2709" spans="4:4" x14ac:dyDescent="0.2">
      <c r="D2709" s="72"/>
    </row>
    <row r="2710" spans="4:4" x14ac:dyDescent="0.2">
      <c r="D2710" s="72"/>
    </row>
    <row r="2711" spans="4:4" x14ac:dyDescent="0.2">
      <c r="D2711" s="72"/>
    </row>
    <row r="2712" spans="4:4" x14ac:dyDescent="0.2">
      <c r="D2712" s="72"/>
    </row>
    <row r="2713" spans="4:4" x14ac:dyDescent="0.2">
      <c r="D2713" s="72"/>
    </row>
    <row r="2714" spans="4:4" x14ac:dyDescent="0.2">
      <c r="D2714" s="72"/>
    </row>
    <row r="2715" spans="4:4" x14ac:dyDescent="0.2">
      <c r="D2715" s="72"/>
    </row>
    <row r="2716" spans="4:4" x14ac:dyDescent="0.2">
      <c r="D2716" s="72"/>
    </row>
    <row r="2717" spans="4:4" x14ac:dyDescent="0.2">
      <c r="D2717" s="72"/>
    </row>
    <row r="2718" spans="4:4" x14ac:dyDescent="0.2">
      <c r="D2718" s="72"/>
    </row>
    <row r="2719" spans="4:4" x14ac:dyDescent="0.2">
      <c r="D2719" s="72"/>
    </row>
    <row r="2720" spans="4:4" x14ac:dyDescent="0.2">
      <c r="D2720" s="72"/>
    </row>
    <row r="2721" spans="4:4" x14ac:dyDescent="0.2">
      <c r="D2721" s="72"/>
    </row>
    <row r="2722" spans="4:4" x14ac:dyDescent="0.2">
      <c r="D2722" s="72"/>
    </row>
    <row r="2723" spans="4:4" x14ac:dyDescent="0.2">
      <c r="D2723" s="72"/>
    </row>
    <row r="2724" spans="4:4" x14ac:dyDescent="0.2">
      <c r="D2724" s="72"/>
    </row>
    <row r="2725" spans="4:4" x14ac:dyDescent="0.2">
      <c r="D2725" s="72"/>
    </row>
    <row r="2726" spans="4:4" x14ac:dyDescent="0.2">
      <c r="D2726" s="72"/>
    </row>
    <row r="2727" spans="4:4" x14ac:dyDescent="0.2">
      <c r="D2727" s="72"/>
    </row>
    <row r="2728" spans="4:4" x14ac:dyDescent="0.2">
      <c r="D2728" s="72"/>
    </row>
    <row r="2729" spans="4:4" x14ac:dyDescent="0.2">
      <c r="D2729" s="72"/>
    </row>
    <row r="2730" spans="4:4" x14ac:dyDescent="0.2">
      <c r="D2730" s="72"/>
    </row>
    <row r="2731" spans="4:4" x14ac:dyDescent="0.2">
      <c r="D2731" s="72"/>
    </row>
    <row r="2732" spans="4:4" x14ac:dyDescent="0.2">
      <c r="D2732" s="72"/>
    </row>
    <row r="2733" spans="4:4" x14ac:dyDescent="0.2">
      <c r="D2733" s="72"/>
    </row>
    <row r="2734" spans="4:4" x14ac:dyDescent="0.2">
      <c r="D2734" s="72"/>
    </row>
    <row r="2735" spans="4:4" x14ac:dyDescent="0.2">
      <c r="D2735" s="72"/>
    </row>
    <row r="2736" spans="4:4" x14ac:dyDescent="0.2">
      <c r="D2736" s="72"/>
    </row>
    <row r="2737" spans="4:4" x14ac:dyDescent="0.2">
      <c r="D2737" s="72"/>
    </row>
    <row r="2738" spans="4:4" x14ac:dyDescent="0.2">
      <c r="D2738" s="72"/>
    </row>
    <row r="2739" spans="4:4" x14ac:dyDescent="0.2">
      <c r="D2739" s="72"/>
    </row>
    <row r="2740" spans="4:4" x14ac:dyDescent="0.2">
      <c r="D2740" s="72"/>
    </row>
    <row r="2741" spans="4:4" x14ac:dyDescent="0.2">
      <c r="D2741" s="72"/>
    </row>
    <row r="2742" spans="4:4" x14ac:dyDescent="0.2">
      <c r="D2742" s="72"/>
    </row>
    <row r="2743" spans="4:4" x14ac:dyDescent="0.2">
      <c r="D2743" s="72"/>
    </row>
    <row r="2744" spans="4:4" x14ac:dyDescent="0.2">
      <c r="D2744" s="72"/>
    </row>
    <row r="2745" spans="4:4" x14ac:dyDescent="0.2">
      <c r="D2745" s="72"/>
    </row>
    <row r="2746" spans="4:4" x14ac:dyDescent="0.2">
      <c r="D2746" s="72"/>
    </row>
    <row r="2747" spans="4:4" x14ac:dyDescent="0.2">
      <c r="D2747" s="72"/>
    </row>
    <row r="2748" spans="4:4" x14ac:dyDescent="0.2">
      <c r="D2748" s="72"/>
    </row>
    <row r="2749" spans="4:4" x14ac:dyDescent="0.2">
      <c r="D2749" s="72"/>
    </row>
    <row r="2750" spans="4:4" x14ac:dyDescent="0.2">
      <c r="D2750" s="72"/>
    </row>
    <row r="2751" spans="4:4" x14ac:dyDescent="0.2">
      <c r="D2751" s="72"/>
    </row>
    <row r="2752" spans="4:4" x14ac:dyDescent="0.2">
      <c r="D2752" s="72"/>
    </row>
    <row r="2753" spans="4:4" x14ac:dyDescent="0.2">
      <c r="D2753" s="72"/>
    </row>
    <row r="2754" spans="4:4" x14ac:dyDescent="0.2">
      <c r="D2754" s="72"/>
    </row>
    <row r="2755" spans="4:4" x14ac:dyDescent="0.2">
      <c r="D2755" s="72"/>
    </row>
    <row r="2756" spans="4:4" x14ac:dyDescent="0.2">
      <c r="D2756" s="72"/>
    </row>
    <row r="2757" spans="4:4" x14ac:dyDescent="0.2">
      <c r="D2757" s="72"/>
    </row>
    <row r="2758" spans="4:4" x14ac:dyDescent="0.2">
      <c r="D2758" s="72"/>
    </row>
    <row r="2759" spans="4:4" x14ac:dyDescent="0.2">
      <c r="D2759" s="72"/>
    </row>
    <row r="2760" spans="4:4" x14ac:dyDescent="0.2">
      <c r="D2760" s="72"/>
    </row>
    <row r="2761" spans="4:4" x14ac:dyDescent="0.2">
      <c r="D2761" s="72"/>
    </row>
    <row r="2762" spans="4:4" x14ac:dyDescent="0.2">
      <c r="D2762" s="72"/>
    </row>
    <row r="2763" spans="4:4" x14ac:dyDescent="0.2">
      <c r="D2763" s="72"/>
    </row>
    <row r="2764" spans="4:4" x14ac:dyDescent="0.2">
      <c r="D2764" s="72"/>
    </row>
    <row r="2765" spans="4:4" x14ac:dyDescent="0.2">
      <c r="D2765" s="72"/>
    </row>
    <row r="2766" spans="4:4" x14ac:dyDescent="0.2">
      <c r="D2766" s="72"/>
    </row>
    <row r="2767" spans="4:4" x14ac:dyDescent="0.2">
      <c r="D2767" s="72"/>
    </row>
    <row r="2768" spans="4:4" x14ac:dyDescent="0.2">
      <c r="D2768" s="72"/>
    </row>
    <row r="2769" spans="4:4" x14ac:dyDescent="0.2">
      <c r="D2769" s="72"/>
    </row>
    <row r="2770" spans="4:4" x14ac:dyDescent="0.2">
      <c r="D2770" s="72"/>
    </row>
    <row r="2771" spans="4:4" x14ac:dyDescent="0.2">
      <c r="D2771" s="72"/>
    </row>
    <row r="2772" spans="4:4" x14ac:dyDescent="0.2">
      <c r="D2772" s="72"/>
    </row>
    <row r="2773" spans="4:4" x14ac:dyDescent="0.2">
      <c r="D2773" s="72"/>
    </row>
    <row r="2774" spans="4:4" x14ac:dyDescent="0.2">
      <c r="D2774" s="72"/>
    </row>
    <row r="2775" spans="4:4" x14ac:dyDescent="0.2">
      <c r="D2775" s="72"/>
    </row>
    <row r="2776" spans="4:4" x14ac:dyDescent="0.2">
      <c r="D2776" s="72"/>
    </row>
    <row r="2777" spans="4:4" x14ac:dyDescent="0.2">
      <c r="D2777" s="72"/>
    </row>
    <row r="2778" spans="4:4" x14ac:dyDescent="0.2">
      <c r="D2778" s="72"/>
    </row>
    <row r="2779" spans="4:4" x14ac:dyDescent="0.2">
      <c r="D2779" s="72"/>
    </row>
    <row r="2780" spans="4:4" x14ac:dyDescent="0.2">
      <c r="D2780" s="72"/>
    </row>
    <row r="2781" spans="4:4" x14ac:dyDescent="0.2">
      <c r="D2781" s="72"/>
    </row>
    <row r="2782" spans="4:4" x14ac:dyDescent="0.2">
      <c r="D2782" s="72"/>
    </row>
    <row r="2783" spans="4:4" x14ac:dyDescent="0.2">
      <c r="D2783" s="72"/>
    </row>
    <row r="2784" spans="4:4" x14ac:dyDescent="0.2">
      <c r="D2784" s="72"/>
    </row>
    <row r="2785" spans="4:4" x14ac:dyDescent="0.2">
      <c r="D2785" s="72"/>
    </row>
    <row r="2786" spans="4:4" x14ac:dyDescent="0.2">
      <c r="D2786" s="72"/>
    </row>
    <row r="2787" spans="4:4" x14ac:dyDescent="0.2">
      <c r="D2787" s="72"/>
    </row>
    <row r="2788" spans="4:4" x14ac:dyDescent="0.2">
      <c r="D2788" s="72"/>
    </row>
    <row r="2789" spans="4:4" x14ac:dyDescent="0.2">
      <c r="D2789" s="72"/>
    </row>
    <row r="2790" spans="4:4" x14ac:dyDescent="0.2">
      <c r="D2790" s="72"/>
    </row>
    <row r="2791" spans="4:4" x14ac:dyDescent="0.2">
      <c r="D2791" s="72"/>
    </row>
    <row r="2792" spans="4:4" x14ac:dyDescent="0.2">
      <c r="D2792" s="72"/>
    </row>
    <row r="2793" spans="4:4" x14ac:dyDescent="0.2">
      <c r="D2793" s="72"/>
    </row>
    <row r="2794" spans="4:4" x14ac:dyDescent="0.2">
      <c r="D2794" s="72"/>
    </row>
    <row r="2795" spans="4:4" x14ac:dyDescent="0.2">
      <c r="D2795" s="72"/>
    </row>
    <row r="2796" spans="4:4" x14ac:dyDescent="0.2">
      <c r="D2796" s="72"/>
    </row>
    <row r="2797" spans="4:4" x14ac:dyDescent="0.2">
      <c r="D2797" s="72"/>
    </row>
    <row r="2798" spans="4:4" x14ac:dyDescent="0.2">
      <c r="D2798" s="72"/>
    </row>
    <row r="2799" spans="4:4" x14ac:dyDescent="0.2">
      <c r="D2799" s="72"/>
    </row>
    <row r="2800" spans="4:4" x14ac:dyDescent="0.2">
      <c r="D2800" s="72"/>
    </row>
    <row r="2801" spans="4:4" x14ac:dyDescent="0.2">
      <c r="D2801" s="72"/>
    </row>
    <row r="2802" spans="4:4" x14ac:dyDescent="0.2">
      <c r="D2802" s="72"/>
    </row>
    <row r="2803" spans="4:4" x14ac:dyDescent="0.2">
      <c r="D2803" s="72"/>
    </row>
    <row r="2804" spans="4:4" x14ac:dyDescent="0.2">
      <c r="D2804" s="72"/>
    </row>
    <row r="2805" spans="4:4" x14ac:dyDescent="0.2">
      <c r="D2805" s="72"/>
    </row>
    <row r="2806" spans="4:4" x14ac:dyDescent="0.2">
      <c r="D2806" s="72"/>
    </row>
    <row r="2807" spans="4:4" x14ac:dyDescent="0.2">
      <c r="D2807" s="72"/>
    </row>
    <row r="2808" spans="4:4" x14ac:dyDescent="0.2">
      <c r="D2808" s="72"/>
    </row>
    <row r="2809" spans="4:4" x14ac:dyDescent="0.2">
      <c r="D2809" s="72"/>
    </row>
    <row r="2810" spans="4:4" x14ac:dyDescent="0.2">
      <c r="D2810" s="72"/>
    </row>
    <row r="2811" spans="4:4" x14ac:dyDescent="0.2">
      <c r="D2811" s="72"/>
    </row>
    <row r="2812" spans="4:4" x14ac:dyDescent="0.2">
      <c r="D2812" s="72"/>
    </row>
    <row r="2813" spans="4:4" x14ac:dyDescent="0.2">
      <c r="D2813" s="72"/>
    </row>
    <row r="2814" spans="4:4" x14ac:dyDescent="0.2">
      <c r="D2814" s="72"/>
    </row>
    <row r="2815" spans="4:4" x14ac:dyDescent="0.2">
      <c r="D2815" s="72"/>
    </row>
    <row r="2816" spans="4:4" x14ac:dyDescent="0.2">
      <c r="D2816" s="72"/>
    </row>
    <row r="2817" spans="4:4" x14ac:dyDescent="0.2">
      <c r="D2817" s="72"/>
    </row>
    <row r="2818" spans="4:4" x14ac:dyDescent="0.2">
      <c r="D2818" s="72"/>
    </row>
    <row r="2819" spans="4:4" x14ac:dyDescent="0.2">
      <c r="D2819" s="72"/>
    </row>
    <row r="2820" spans="4:4" x14ac:dyDescent="0.2">
      <c r="D2820" s="72"/>
    </row>
    <row r="2821" spans="4:4" x14ac:dyDescent="0.2">
      <c r="D2821" s="72"/>
    </row>
    <row r="2822" spans="4:4" x14ac:dyDescent="0.2">
      <c r="D2822" s="72"/>
    </row>
    <row r="2823" spans="4:4" x14ac:dyDescent="0.2">
      <c r="D2823" s="72"/>
    </row>
    <row r="2824" spans="4:4" x14ac:dyDescent="0.2">
      <c r="D2824" s="72"/>
    </row>
    <row r="2825" spans="4:4" x14ac:dyDescent="0.2">
      <c r="D2825" s="72"/>
    </row>
    <row r="2826" spans="4:4" x14ac:dyDescent="0.2">
      <c r="D2826" s="72"/>
    </row>
    <row r="2827" spans="4:4" x14ac:dyDescent="0.2">
      <c r="D2827" s="72"/>
    </row>
    <row r="2828" spans="4:4" x14ac:dyDescent="0.2">
      <c r="D2828" s="72"/>
    </row>
    <row r="2829" spans="4:4" x14ac:dyDescent="0.2">
      <c r="D2829" s="72"/>
    </row>
    <row r="2830" spans="4:4" x14ac:dyDescent="0.2">
      <c r="D2830" s="72"/>
    </row>
    <row r="2831" spans="4:4" x14ac:dyDescent="0.2">
      <c r="D2831" s="72"/>
    </row>
    <row r="2832" spans="4:4" x14ac:dyDescent="0.2">
      <c r="D2832" s="72"/>
    </row>
    <row r="2833" spans="4:4" x14ac:dyDescent="0.2">
      <c r="D2833" s="72"/>
    </row>
    <row r="2834" spans="4:4" x14ac:dyDescent="0.2">
      <c r="D2834" s="72"/>
    </row>
    <row r="2835" spans="4:4" x14ac:dyDescent="0.2">
      <c r="D2835" s="72"/>
    </row>
    <row r="2836" spans="4:4" x14ac:dyDescent="0.2">
      <c r="D2836" s="72"/>
    </row>
    <row r="2837" spans="4:4" x14ac:dyDescent="0.2">
      <c r="D2837" s="72"/>
    </row>
    <row r="2838" spans="4:4" x14ac:dyDescent="0.2">
      <c r="D2838" s="72"/>
    </row>
    <row r="2839" spans="4:4" x14ac:dyDescent="0.2">
      <c r="D2839" s="72"/>
    </row>
    <row r="2840" spans="4:4" x14ac:dyDescent="0.2">
      <c r="D2840" s="72"/>
    </row>
    <row r="2841" spans="4:4" x14ac:dyDescent="0.2">
      <c r="D2841" s="72"/>
    </row>
    <row r="2842" spans="4:4" x14ac:dyDescent="0.2">
      <c r="D2842" s="72"/>
    </row>
    <row r="2843" spans="4:4" x14ac:dyDescent="0.2">
      <c r="D2843" s="72"/>
    </row>
    <row r="2844" spans="4:4" x14ac:dyDescent="0.2">
      <c r="D2844" s="72"/>
    </row>
    <row r="2845" spans="4:4" x14ac:dyDescent="0.2">
      <c r="D2845" s="72"/>
    </row>
    <row r="2846" spans="4:4" x14ac:dyDescent="0.2">
      <c r="D2846" s="72"/>
    </row>
    <row r="2847" spans="4:4" x14ac:dyDescent="0.2">
      <c r="D2847" s="72"/>
    </row>
    <row r="2848" spans="4:4" x14ac:dyDescent="0.2">
      <c r="D2848" s="72"/>
    </row>
    <row r="2849" spans="4:4" x14ac:dyDescent="0.2">
      <c r="D2849" s="72"/>
    </row>
    <row r="2850" spans="4:4" x14ac:dyDescent="0.2">
      <c r="D2850" s="72"/>
    </row>
    <row r="2851" spans="4:4" x14ac:dyDescent="0.2">
      <c r="D2851" s="72"/>
    </row>
    <row r="2852" spans="4:4" x14ac:dyDescent="0.2">
      <c r="D2852" s="72"/>
    </row>
    <row r="2853" spans="4:4" x14ac:dyDescent="0.2">
      <c r="D2853" s="72"/>
    </row>
    <row r="2854" spans="4:4" x14ac:dyDescent="0.2">
      <c r="D2854" s="72"/>
    </row>
    <row r="2855" spans="4:4" x14ac:dyDescent="0.2">
      <c r="D2855" s="72"/>
    </row>
    <row r="2856" spans="4:4" x14ac:dyDescent="0.2">
      <c r="D2856" s="72"/>
    </row>
    <row r="2857" spans="4:4" x14ac:dyDescent="0.2">
      <c r="D2857" s="72"/>
    </row>
    <row r="2858" spans="4:4" x14ac:dyDescent="0.2">
      <c r="D2858" s="72"/>
    </row>
    <row r="2859" spans="4:4" x14ac:dyDescent="0.2">
      <c r="D2859" s="72"/>
    </row>
    <row r="2860" spans="4:4" x14ac:dyDescent="0.2">
      <c r="D2860" s="72"/>
    </row>
    <row r="2861" spans="4:4" x14ac:dyDescent="0.2">
      <c r="D2861" s="72"/>
    </row>
    <row r="2862" spans="4:4" x14ac:dyDescent="0.2">
      <c r="D2862" s="72"/>
    </row>
    <row r="2863" spans="4:4" x14ac:dyDescent="0.2">
      <c r="D2863" s="72"/>
    </row>
    <row r="2864" spans="4:4" x14ac:dyDescent="0.2">
      <c r="D2864" s="72"/>
    </row>
    <row r="2865" spans="4:4" x14ac:dyDescent="0.2">
      <c r="D2865" s="72"/>
    </row>
    <row r="2866" spans="4:4" x14ac:dyDescent="0.2">
      <c r="D2866" s="72"/>
    </row>
    <row r="2867" spans="4:4" x14ac:dyDescent="0.2">
      <c r="D2867" s="72"/>
    </row>
    <row r="2868" spans="4:4" x14ac:dyDescent="0.2">
      <c r="D2868" s="72"/>
    </row>
    <row r="2869" spans="4:4" x14ac:dyDescent="0.2">
      <c r="D2869" s="72"/>
    </row>
    <row r="2870" spans="4:4" x14ac:dyDescent="0.2">
      <c r="D2870" s="72"/>
    </row>
    <row r="2871" spans="4:4" x14ac:dyDescent="0.2">
      <c r="D2871" s="72"/>
    </row>
    <row r="2872" spans="4:4" x14ac:dyDescent="0.2">
      <c r="D2872" s="72"/>
    </row>
    <row r="2873" spans="4:4" x14ac:dyDescent="0.2">
      <c r="D2873" s="72"/>
    </row>
    <row r="2874" spans="4:4" x14ac:dyDescent="0.2">
      <c r="D2874" s="72"/>
    </row>
    <row r="2875" spans="4:4" x14ac:dyDescent="0.2">
      <c r="D2875" s="72"/>
    </row>
    <row r="2876" spans="4:4" x14ac:dyDescent="0.2">
      <c r="D2876" s="72"/>
    </row>
    <row r="2877" spans="4:4" x14ac:dyDescent="0.2">
      <c r="D2877" s="72"/>
    </row>
    <row r="2878" spans="4:4" x14ac:dyDescent="0.2">
      <c r="D2878" s="72"/>
    </row>
    <row r="2879" spans="4:4" x14ac:dyDescent="0.2">
      <c r="D2879" s="72"/>
    </row>
    <row r="2880" spans="4:4" x14ac:dyDescent="0.2">
      <c r="D2880" s="72"/>
    </row>
    <row r="2881" spans="4:4" x14ac:dyDescent="0.2">
      <c r="D2881" s="72"/>
    </row>
    <row r="2882" spans="4:4" x14ac:dyDescent="0.2">
      <c r="D2882" s="72"/>
    </row>
    <row r="2883" spans="4:4" x14ac:dyDescent="0.2">
      <c r="D2883" s="72"/>
    </row>
    <row r="2884" spans="4:4" x14ac:dyDescent="0.2">
      <c r="D2884" s="72"/>
    </row>
    <row r="2885" spans="4:4" x14ac:dyDescent="0.2">
      <c r="D2885" s="72"/>
    </row>
    <row r="2886" spans="4:4" x14ac:dyDescent="0.2">
      <c r="D2886" s="72"/>
    </row>
    <row r="2887" spans="4:4" x14ac:dyDescent="0.2">
      <c r="D2887" s="72"/>
    </row>
    <row r="2888" spans="4:4" x14ac:dyDescent="0.2">
      <c r="D2888" s="72"/>
    </row>
    <row r="2889" spans="4:4" x14ac:dyDescent="0.2">
      <c r="D2889" s="72"/>
    </row>
    <row r="2890" spans="4:4" x14ac:dyDescent="0.2">
      <c r="D2890" s="72"/>
    </row>
    <row r="2891" spans="4:4" x14ac:dyDescent="0.2">
      <c r="D2891" s="72"/>
    </row>
    <row r="2892" spans="4:4" x14ac:dyDescent="0.2">
      <c r="D2892" s="72"/>
    </row>
    <row r="2893" spans="4:4" x14ac:dyDescent="0.2">
      <c r="D2893" s="72"/>
    </row>
    <row r="2894" spans="4:4" x14ac:dyDescent="0.2">
      <c r="D2894" s="72"/>
    </row>
    <row r="2895" spans="4:4" x14ac:dyDescent="0.2">
      <c r="D2895" s="72"/>
    </row>
    <row r="2896" spans="4:4" x14ac:dyDescent="0.2">
      <c r="D2896" s="72"/>
    </row>
    <row r="2897" spans="4:4" x14ac:dyDescent="0.2">
      <c r="D2897" s="72"/>
    </row>
    <row r="2898" spans="4:4" x14ac:dyDescent="0.2">
      <c r="D2898" s="72"/>
    </row>
    <row r="2899" spans="4:4" x14ac:dyDescent="0.2">
      <c r="D2899" s="72"/>
    </row>
    <row r="2900" spans="4:4" x14ac:dyDescent="0.2">
      <c r="D2900" s="72"/>
    </row>
    <row r="2901" spans="4:4" x14ac:dyDescent="0.2">
      <c r="D2901" s="72"/>
    </row>
    <row r="2902" spans="4:4" x14ac:dyDescent="0.2">
      <c r="D2902" s="72"/>
    </row>
    <row r="2903" spans="4:4" x14ac:dyDescent="0.2">
      <c r="D2903" s="72"/>
    </row>
    <row r="2904" spans="4:4" x14ac:dyDescent="0.2">
      <c r="D2904" s="72"/>
    </row>
    <row r="2905" spans="4:4" x14ac:dyDescent="0.2">
      <c r="D2905" s="72"/>
    </row>
    <row r="2906" spans="4:4" x14ac:dyDescent="0.2">
      <c r="D2906" s="72"/>
    </row>
    <row r="2907" spans="4:4" x14ac:dyDescent="0.2">
      <c r="D2907" s="72"/>
    </row>
    <row r="2908" spans="4:4" x14ac:dyDescent="0.2">
      <c r="D2908" s="72"/>
    </row>
    <row r="2909" spans="4:4" x14ac:dyDescent="0.2">
      <c r="D2909" s="72"/>
    </row>
    <row r="2910" spans="4:4" x14ac:dyDescent="0.2">
      <c r="D2910" s="72"/>
    </row>
    <row r="2911" spans="4:4" x14ac:dyDescent="0.2">
      <c r="D2911" s="72"/>
    </row>
    <row r="2912" spans="4:4" x14ac:dyDescent="0.2">
      <c r="D2912" s="72"/>
    </row>
    <row r="2913" spans="4:4" x14ac:dyDescent="0.2">
      <c r="D2913" s="72"/>
    </row>
    <row r="2914" spans="4:4" x14ac:dyDescent="0.2">
      <c r="D2914" s="72"/>
    </row>
    <row r="2915" spans="4:4" x14ac:dyDescent="0.2">
      <c r="D2915" s="72"/>
    </row>
    <row r="2916" spans="4:4" x14ac:dyDescent="0.2">
      <c r="D2916" s="72"/>
    </row>
    <row r="2917" spans="4:4" x14ac:dyDescent="0.2">
      <c r="D2917" s="72"/>
    </row>
    <row r="2918" spans="4:4" x14ac:dyDescent="0.2">
      <c r="D2918" s="72"/>
    </row>
    <row r="2919" spans="4:4" x14ac:dyDescent="0.2">
      <c r="D2919" s="72"/>
    </row>
    <row r="2920" spans="4:4" x14ac:dyDescent="0.2">
      <c r="D2920" s="72"/>
    </row>
    <row r="2921" spans="4:4" x14ac:dyDescent="0.2">
      <c r="D2921" s="72"/>
    </row>
    <row r="2922" spans="4:4" x14ac:dyDescent="0.2">
      <c r="D2922" s="72"/>
    </row>
    <row r="2923" spans="4:4" x14ac:dyDescent="0.2">
      <c r="D2923" s="72"/>
    </row>
    <row r="2924" spans="4:4" x14ac:dyDescent="0.2">
      <c r="D2924" s="72"/>
    </row>
    <row r="2925" spans="4:4" x14ac:dyDescent="0.2">
      <c r="D2925" s="72"/>
    </row>
    <row r="2926" spans="4:4" x14ac:dyDescent="0.2">
      <c r="D2926" s="72"/>
    </row>
    <row r="2927" spans="4:4" x14ac:dyDescent="0.2">
      <c r="D2927" s="72"/>
    </row>
    <row r="2928" spans="4:4" x14ac:dyDescent="0.2">
      <c r="D2928" s="72"/>
    </row>
    <row r="2929" spans="4:4" x14ac:dyDescent="0.2">
      <c r="D2929" s="72"/>
    </row>
    <row r="2930" spans="4:4" x14ac:dyDescent="0.2">
      <c r="D2930" s="72"/>
    </row>
    <row r="2931" spans="4:4" x14ac:dyDescent="0.2">
      <c r="D2931" s="72"/>
    </row>
    <row r="2932" spans="4:4" x14ac:dyDescent="0.2">
      <c r="D2932" s="72"/>
    </row>
    <row r="2933" spans="4:4" x14ac:dyDescent="0.2">
      <c r="D2933" s="72"/>
    </row>
    <row r="2934" spans="4:4" x14ac:dyDescent="0.2">
      <c r="D2934" s="72"/>
    </row>
    <row r="2935" spans="4:4" x14ac:dyDescent="0.2">
      <c r="D2935" s="72"/>
    </row>
    <row r="2936" spans="4:4" x14ac:dyDescent="0.2">
      <c r="D2936" s="72"/>
    </row>
    <row r="2937" spans="4:4" x14ac:dyDescent="0.2">
      <c r="D2937" s="72"/>
    </row>
    <row r="2938" spans="4:4" x14ac:dyDescent="0.2">
      <c r="D2938" s="72"/>
    </row>
    <row r="2939" spans="4:4" x14ac:dyDescent="0.2">
      <c r="D2939" s="72"/>
    </row>
    <row r="2940" spans="4:4" x14ac:dyDescent="0.2">
      <c r="D2940" s="72"/>
    </row>
    <row r="2941" spans="4:4" x14ac:dyDescent="0.2">
      <c r="D2941" s="72"/>
    </row>
    <row r="2942" spans="4:4" x14ac:dyDescent="0.2">
      <c r="D2942" s="72"/>
    </row>
    <row r="2943" spans="4:4" x14ac:dyDescent="0.2">
      <c r="D2943" s="72"/>
    </row>
    <row r="2944" spans="4:4" x14ac:dyDescent="0.2">
      <c r="D2944" s="72"/>
    </row>
    <row r="2945" spans="4:4" x14ac:dyDescent="0.2">
      <c r="D2945" s="72"/>
    </row>
    <row r="2946" spans="4:4" x14ac:dyDescent="0.2">
      <c r="D2946" s="72"/>
    </row>
    <row r="2947" spans="4:4" x14ac:dyDescent="0.2">
      <c r="D2947" s="72"/>
    </row>
    <row r="2948" spans="4:4" x14ac:dyDescent="0.2">
      <c r="D2948" s="72"/>
    </row>
    <row r="2949" spans="4:4" x14ac:dyDescent="0.2">
      <c r="D2949" s="72"/>
    </row>
    <row r="2950" spans="4:4" x14ac:dyDescent="0.2">
      <c r="D2950" s="72"/>
    </row>
    <row r="2951" spans="4:4" x14ac:dyDescent="0.2">
      <c r="D2951" s="72"/>
    </row>
    <row r="2952" spans="4:4" x14ac:dyDescent="0.2">
      <c r="D2952" s="72"/>
    </row>
    <row r="2953" spans="4:4" x14ac:dyDescent="0.2">
      <c r="D2953" s="72"/>
    </row>
    <row r="2954" spans="4:4" x14ac:dyDescent="0.2">
      <c r="D2954" s="72"/>
    </row>
    <row r="2955" spans="4:4" x14ac:dyDescent="0.2">
      <c r="D2955" s="72"/>
    </row>
    <row r="2956" spans="4:4" x14ac:dyDescent="0.2">
      <c r="D2956" s="72"/>
    </row>
    <row r="2957" spans="4:4" x14ac:dyDescent="0.2">
      <c r="D2957" s="72"/>
    </row>
    <row r="2958" spans="4:4" x14ac:dyDescent="0.2">
      <c r="D2958" s="72"/>
    </row>
    <row r="2959" spans="4:4" x14ac:dyDescent="0.2">
      <c r="D2959" s="72"/>
    </row>
    <row r="2960" spans="4:4" x14ac:dyDescent="0.2">
      <c r="D2960" s="72"/>
    </row>
    <row r="2961" spans="4:4" x14ac:dyDescent="0.2">
      <c r="D2961" s="72"/>
    </row>
    <row r="2962" spans="4:4" x14ac:dyDescent="0.2">
      <c r="D2962" s="72"/>
    </row>
    <row r="2963" spans="4:4" x14ac:dyDescent="0.2">
      <c r="D2963" s="72"/>
    </row>
    <row r="2964" spans="4:4" x14ac:dyDescent="0.2">
      <c r="D2964" s="72"/>
    </row>
    <row r="2965" spans="4:4" x14ac:dyDescent="0.2">
      <c r="D2965" s="72"/>
    </row>
    <row r="2966" spans="4:4" x14ac:dyDescent="0.2">
      <c r="D2966" s="72"/>
    </row>
    <row r="2967" spans="4:4" x14ac:dyDescent="0.2">
      <c r="D2967" s="72"/>
    </row>
    <row r="2968" spans="4:4" x14ac:dyDescent="0.2">
      <c r="D2968" s="72"/>
    </row>
    <row r="2969" spans="4:4" x14ac:dyDescent="0.2">
      <c r="D2969" s="72"/>
    </row>
    <row r="2970" spans="4:4" x14ac:dyDescent="0.2">
      <c r="D2970" s="72"/>
    </row>
    <row r="2971" spans="4:4" x14ac:dyDescent="0.2">
      <c r="D2971" s="72"/>
    </row>
    <row r="2972" spans="4:4" x14ac:dyDescent="0.2">
      <c r="D2972" s="72"/>
    </row>
    <row r="2973" spans="4:4" x14ac:dyDescent="0.2">
      <c r="D2973" s="72"/>
    </row>
    <row r="2974" spans="4:4" x14ac:dyDescent="0.2">
      <c r="D2974" s="72"/>
    </row>
    <row r="2975" spans="4:4" x14ac:dyDescent="0.2">
      <c r="D2975" s="72"/>
    </row>
    <row r="2976" spans="4:4" x14ac:dyDescent="0.2">
      <c r="D2976" s="72"/>
    </row>
    <row r="2977" spans="4:4" x14ac:dyDescent="0.2">
      <c r="D2977" s="72"/>
    </row>
    <row r="2978" spans="4:4" x14ac:dyDescent="0.2">
      <c r="D2978" s="72"/>
    </row>
    <row r="2979" spans="4:4" x14ac:dyDescent="0.2">
      <c r="D2979" s="72"/>
    </row>
    <row r="2980" spans="4:4" x14ac:dyDescent="0.2">
      <c r="D2980" s="72"/>
    </row>
    <row r="2981" spans="4:4" x14ac:dyDescent="0.2">
      <c r="D2981" s="72"/>
    </row>
    <row r="2982" spans="4:4" x14ac:dyDescent="0.2">
      <c r="D2982" s="72"/>
    </row>
    <row r="2983" spans="4:4" x14ac:dyDescent="0.2">
      <c r="D2983" s="72"/>
    </row>
    <row r="2984" spans="4:4" x14ac:dyDescent="0.2">
      <c r="D2984" s="72"/>
    </row>
    <row r="2985" spans="4:4" x14ac:dyDescent="0.2">
      <c r="D2985" s="72"/>
    </row>
    <row r="2986" spans="4:4" x14ac:dyDescent="0.2">
      <c r="D2986" s="72"/>
    </row>
    <row r="2987" spans="4:4" x14ac:dyDescent="0.2">
      <c r="D2987" s="72"/>
    </row>
    <row r="2988" spans="4:4" x14ac:dyDescent="0.2">
      <c r="D2988" s="72"/>
    </row>
    <row r="2989" spans="4:4" x14ac:dyDescent="0.2">
      <c r="D2989" s="72"/>
    </row>
    <row r="2990" spans="4:4" x14ac:dyDescent="0.2">
      <c r="D2990" s="72"/>
    </row>
    <row r="2991" spans="4:4" x14ac:dyDescent="0.2">
      <c r="D2991" s="72"/>
    </row>
    <row r="2992" spans="4:4" x14ac:dyDescent="0.2">
      <c r="D2992" s="72"/>
    </row>
    <row r="2993" spans="4:4" x14ac:dyDescent="0.2">
      <c r="D2993" s="72"/>
    </row>
    <row r="2994" spans="4:4" x14ac:dyDescent="0.2">
      <c r="D2994" s="72"/>
    </row>
    <row r="2995" spans="4:4" x14ac:dyDescent="0.2">
      <c r="D2995" s="72"/>
    </row>
    <row r="2996" spans="4:4" x14ac:dyDescent="0.2">
      <c r="D2996" s="72"/>
    </row>
    <row r="2997" spans="4:4" x14ac:dyDescent="0.2">
      <c r="D2997" s="72"/>
    </row>
    <row r="2998" spans="4:4" x14ac:dyDescent="0.2">
      <c r="D2998" s="72"/>
    </row>
    <row r="2999" spans="4:4" x14ac:dyDescent="0.2">
      <c r="D2999" s="72"/>
    </row>
    <row r="3000" spans="4:4" x14ac:dyDescent="0.2">
      <c r="D3000" s="72"/>
    </row>
    <row r="3001" spans="4:4" x14ac:dyDescent="0.2">
      <c r="D3001" s="72"/>
    </row>
    <row r="3002" spans="4:4" x14ac:dyDescent="0.2">
      <c r="D3002" s="72"/>
    </row>
    <row r="3003" spans="4:4" x14ac:dyDescent="0.2">
      <c r="D3003" s="72"/>
    </row>
    <row r="3004" spans="4:4" x14ac:dyDescent="0.2">
      <c r="D3004" s="72"/>
    </row>
    <row r="3005" spans="4:4" x14ac:dyDescent="0.2">
      <c r="D3005" s="72"/>
    </row>
    <row r="3006" spans="4:4" x14ac:dyDescent="0.2">
      <c r="D3006" s="72"/>
    </row>
    <row r="3007" spans="4:4" x14ac:dyDescent="0.2">
      <c r="D3007" s="72"/>
    </row>
    <row r="3008" spans="4:4" x14ac:dyDescent="0.2">
      <c r="D3008" s="72"/>
    </row>
    <row r="3009" spans="4:4" x14ac:dyDescent="0.2">
      <c r="D3009" s="72"/>
    </row>
    <row r="3010" spans="4:4" x14ac:dyDescent="0.2">
      <c r="D3010" s="72"/>
    </row>
    <row r="3011" spans="4:4" x14ac:dyDescent="0.2">
      <c r="D3011" s="72"/>
    </row>
    <row r="3012" spans="4:4" x14ac:dyDescent="0.2">
      <c r="D3012" s="72"/>
    </row>
    <row r="3013" spans="4:4" x14ac:dyDescent="0.2">
      <c r="D3013" s="72"/>
    </row>
    <row r="3014" spans="4:4" x14ac:dyDescent="0.2">
      <c r="D3014" s="72"/>
    </row>
    <row r="3015" spans="4:4" x14ac:dyDescent="0.2">
      <c r="D3015" s="72"/>
    </row>
    <row r="3016" spans="4:4" x14ac:dyDescent="0.2">
      <c r="D3016" s="72"/>
    </row>
    <row r="3017" spans="4:4" x14ac:dyDescent="0.2">
      <c r="D3017" s="72"/>
    </row>
    <row r="3018" spans="4:4" x14ac:dyDescent="0.2">
      <c r="D3018" s="72"/>
    </row>
    <row r="3019" spans="4:4" x14ac:dyDescent="0.2">
      <c r="D3019" s="72"/>
    </row>
    <row r="3020" spans="4:4" x14ac:dyDescent="0.2">
      <c r="D3020" s="72"/>
    </row>
    <row r="3021" spans="4:4" x14ac:dyDescent="0.2">
      <c r="D3021" s="72"/>
    </row>
    <row r="3022" spans="4:4" x14ac:dyDescent="0.2">
      <c r="D3022" s="72"/>
    </row>
    <row r="3023" spans="4:4" x14ac:dyDescent="0.2">
      <c r="D3023" s="72"/>
    </row>
    <row r="3024" spans="4:4" x14ac:dyDescent="0.2">
      <c r="D3024" s="72"/>
    </row>
    <row r="3025" spans="4:4" x14ac:dyDescent="0.2">
      <c r="D3025" s="72"/>
    </row>
    <row r="3026" spans="4:4" x14ac:dyDescent="0.2">
      <c r="D3026" s="72"/>
    </row>
    <row r="3027" spans="4:4" x14ac:dyDescent="0.2">
      <c r="D3027" s="72"/>
    </row>
    <row r="3028" spans="4:4" x14ac:dyDescent="0.2">
      <c r="D3028" s="72"/>
    </row>
    <row r="3029" spans="4:4" x14ac:dyDescent="0.2">
      <c r="D3029" s="72"/>
    </row>
    <row r="3030" spans="4:4" x14ac:dyDescent="0.2">
      <c r="D3030" s="72"/>
    </row>
    <row r="3031" spans="4:4" x14ac:dyDescent="0.2">
      <c r="D3031" s="72"/>
    </row>
    <row r="3032" spans="4:4" x14ac:dyDescent="0.2">
      <c r="D3032" s="72"/>
    </row>
    <row r="3033" spans="4:4" x14ac:dyDescent="0.2">
      <c r="D3033" s="72"/>
    </row>
    <row r="3034" spans="4:4" x14ac:dyDescent="0.2">
      <c r="D3034" s="72"/>
    </row>
    <row r="3035" spans="4:4" x14ac:dyDescent="0.2">
      <c r="D3035" s="72"/>
    </row>
    <row r="3036" spans="4:4" x14ac:dyDescent="0.2">
      <c r="D3036" s="72"/>
    </row>
    <row r="3037" spans="4:4" x14ac:dyDescent="0.2">
      <c r="D3037" s="72"/>
    </row>
    <row r="3038" spans="4:4" x14ac:dyDescent="0.2">
      <c r="D3038" s="72"/>
    </row>
    <row r="3039" spans="4:4" x14ac:dyDescent="0.2">
      <c r="D3039" s="72"/>
    </row>
    <row r="3040" spans="4:4" x14ac:dyDescent="0.2">
      <c r="D3040" s="72"/>
    </row>
    <row r="3041" spans="4:4" x14ac:dyDescent="0.2">
      <c r="D3041" s="72"/>
    </row>
    <row r="3042" spans="4:4" x14ac:dyDescent="0.2">
      <c r="D3042" s="72"/>
    </row>
    <row r="3043" spans="4:4" x14ac:dyDescent="0.2">
      <c r="D3043" s="72"/>
    </row>
    <row r="3044" spans="4:4" x14ac:dyDescent="0.2">
      <c r="D3044" s="72"/>
    </row>
    <row r="3045" spans="4:4" x14ac:dyDescent="0.2">
      <c r="D3045" s="72"/>
    </row>
    <row r="3046" spans="4:4" x14ac:dyDescent="0.2">
      <c r="D3046" s="72"/>
    </row>
    <row r="3047" spans="4:4" x14ac:dyDescent="0.2">
      <c r="D3047" s="72"/>
    </row>
    <row r="3048" spans="4:4" x14ac:dyDescent="0.2">
      <c r="D3048" s="72"/>
    </row>
    <row r="3049" spans="4:4" x14ac:dyDescent="0.2">
      <c r="D3049" s="72"/>
    </row>
    <row r="3050" spans="4:4" x14ac:dyDescent="0.2">
      <c r="D3050" s="72"/>
    </row>
    <row r="3051" spans="4:4" x14ac:dyDescent="0.2">
      <c r="D3051" s="72"/>
    </row>
    <row r="3052" spans="4:4" x14ac:dyDescent="0.2">
      <c r="D3052" s="72"/>
    </row>
    <row r="3053" spans="4:4" x14ac:dyDescent="0.2">
      <c r="D3053" s="72"/>
    </row>
    <row r="3054" spans="4:4" x14ac:dyDescent="0.2">
      <c r="D3054" s="72"/>
    </row>
    <row r="3055" spans="4:4" x14ac:dyDescent="0.2">
      <c r="D3055" s="72"/>
    </row>
    <row r="3056" spans="4:4" x14ac:dyDescent="0.2">
      <c r="D3056" s="72"/>
    </row>
    <row r="3057" spans="4:4" x14ac:dyDescent="0.2">
      <c r="D3057" s="72"/>
    </row>
    <row r="3058" spans="4:4" x14ac:dyDescent="0.2">
      <c r="D3058" s="72"/>
    </row>
    <row r="3059" spans="4:4" x14ac:dyDescent="0.2">
      <c r="D3059" s="72"/>
    </row>
    <row r="3060" spans="4:4" x14ac:dyDescent="0.2">
      <c r="D3060" s="72"/>
    </row>
    <row r="3061" spans="4:4" x14ac:dyDescent="0.2">
      <c r="D3061" s="72"/>
    </row>
    <row r="3062" spans="4:4" x14ac:dyDescent="0.2">
      <c r="D3062" s="72"/>
    </row>
    <row r="3063" spans="4:4" x14ac:dyDescent="0.2">
      <c r="D3063" s="72"/>
    </row>
    <row r="3064" spans="4:4" x14ac:dyDescent="0.2">
      <c r="D3064" s="72"/>
    </row>
    <row r="3065" spans="4:4" x14ac:dyDescent="0.2">
      <c r="D3065" s="72"/>
    </row>
    <row r="3066" spans="4:4" x14ac:dyDescent="0.2">
      <c r="D3066" s="72"/>
    </row>
    <row r="3067" spans="4:4" x14ac:dyDescent="0.2">
      <c r="D3067" s="72"/>
    </row>
    <row r="3068" spans="4:4" x14ac:dyDescent="0.2">
      <c r="D3068" s="72"/>
    </row>
    <row r="3069" spans="4:4" x14ac:dyDescent="0.2">
      <c r="D3069" s="72"/>
    </row>
    <row r="3070" spans="4:4" x14ac:dyDescent="0.2">
      <c r="D3070" s="72"/>
    </row>
    <row r="3071" spans="4:4" x14ac:dyDescent="0.2">
      <c r="D3071" s="72"/>
    </row>
    <row r="3072" spans="4:4" x14ac:dyDescent="0.2">
      <c r="D3072" s="72"/>
    </row>
    <row r="3073" spans="4:4" x14ac:dyDescent="0.2">
      <c r="D3073" s="72"/>
    </row>
    <row r="3074" spans="4:4" x14ac:dyDescent="0.2">
      <c r="D3074" s="72"/>
    </row>
    <row r="3075" spans="4:4" x14ac:dyDescent="0.2">
      <c r="D3075" s="72"/>
    </row>
    <row r="3076" spans="4:4" x14ac:dyDescent="0.2">
      <c r="D3076" s="72"/>
    </row>
    <row r="3077" spans="4:4" x14ac:dyDescent="0.2">
      <c r="D3077" s="72"/>
    </row>
    <row r="3078" spans="4:4" x14ac:dyDescent="0.2">
      <c r="D3078" s="72"/>
    </row>
    <row r="3079" spans="4:4" x14ac:dyDescent="0.2">
      <c r="D3079" s="72"/>
    </row>
    <row r="3080" spans="4:4" x14ac:dyDescent="0.2">
      <c r="D3080" s="72"/>
    </row>
    <row r="3081" spans="4:4" x14ac:dyDescent="0.2">
      <c r="D3081" s="72"/>
    </row>
    <row r="3082" spans="4:4" x14ac:dyDescent="0.2">
      <c r="D3082" s="72"/>
    </row>
    <row r="3083" spans="4:4" x14ac:dyDescent="0.2">
      <c r="D3083" s="72"/>
    </row>
    <row r="3084" spans="4:4" x14ac:dyDescent="0.2">
      <c r="D3084" s="72"/>
    </row>
    <row r="3085" spans="4:4" x14ac:dyDescent="0.2">
      <c r="D3085" s="72"/>
    </row>
    <row r="3086" spans="4:4" x14ac:dyDescent="0.2">
      <c r="D3086" s="72"/>
    </row>
    <row r="3087" spans="4:4" x14ac:dyDescent="0.2">
      <c r="D3087" s="72"/>
    </row>
    <row r="3088" spans="4:4" x14ac:dyDescent="0.2">
      <c r="D3088" s="72"/>
    </row>
    <row r="3089" spans="4:4" x14ac:dyDescent="0.2">
      <c r="D3089" s="72"/>
    </row>
    <row r="3090" spans="4:4" x14ac:dyDescent="0.2">
      <c r="D3090" s="72"/>
    </row>
    <row r="3091" spans="4:4" x14ac:dyDescent="0.2">
      <c r="D3091" s="72"/>
    </row>
    <row r="3092" spans="4:4" x14ac:dyDescent="0.2">
      <c r="D3092" s="72"/>
    </row>
    <row r="3093" spans="4:4" x14ac:dyDescent="0.2">
      <c r="D3093" s="72"/>
    </row>
    <row r="3094" spans="4:4" x14ac:dyDescent="0.2">
      <c r="D3094" s="72"/>
    </row>
    <row r="3095" spans="4:4" x14ac:dyDescent="0.2">
      <c r="D3095" s="72"/>
    </row>
    <row r="3096" spans="4:4" x14ac:dyDescent="0.2">
      <c r="D3096" s="72"/>
    </row>
    <row r="3097" spans="4:4" x14ac:dyDescent="0.2">
      <c r="D3097" s="72"/>
    </row>
    <row r="3098" spans="4:4" x14ac:dyDescent="0.2">
      <c r="D3098" s="72"/>
    </row>
    <row r="3099" spans="4:4" x14ac:dyDescent="0.2">
      <c r="D3099" s="72"/>
    </row>
    <row r="3100" spans="4:4" x14ac:dyDescent="0.2">
      <c r="D3100" s="72"/>
    </row>
    <row r="3101" spans="4:4" x14ac:dyDescent="0.2">
      <c r="D3101" s="72"/>
    </row>
    <row r="3102" spans="4:4" x14ac:dyDescent="0.2">
      <c r="D3102" s="72"/>
    </row>
    <row r="3103" spans="4:4" x14ac:dyDescent="0.2">
      <c r="D3103" s="72"/>
    </row>
    <row r="3104" spans="4:4" x14ac:dyDescent="0.2">
      <c r="D3104" s="72"/>
    </row>
    <row r="3105" spans="4:4" x14ac:dyDescent="0.2">
      <c r="D3105" s="72"/>
    </row>
    <row r="3106" spans="4:4" x14ac:dyDescent="0.2">
      <c r="D3106" s="72"/>
    </row>
    <row r="3107" spans="4:4" x14ac:dyDescent="0.2">
      <c r="D3107" s="72"/>
    </row>
    <row r="3108" spans="4:4" x14ac:dyDescent="0.2">
      <c r="D3108" s="72"/>
    </row>
    <row r="3109" spans="4:4" x14ac:dyDescent="0.2">
      <c r="D3109" s="72"/>
    </row>
    <row r="3110" spans="4:4" x14ac:dyDescent="0.2">
      <c r="D3110" s="72"/>
    </row>
    <row r="3111" spans="4:4" x14ac:dyDescent="0.2">
      <c r="D3111" s="72"/>
    </row>
    <row r="3112" spans="4:4" x14ac:dyDescent="0.2">
      <c r="D3112" s="72"/>
    </row>
    <row r="3113" spans="4:4" x14ac:dyDescent="0.2">
      <c r="D3113" s="72"/>
    </row>
    <row r="3114" spans="4:4" x14ac:dyDescent="0.2">
      <c r="D3114" s="72"/>
    </row>
    <row r="3115" spans="4:4" x14ac:dyDescent="0.2">
      <c r="D3115" s="72"/>
    </row>
    <row r="3116" spans="4:4" x14ac:dyDescent="0.2">
      <c r="D3116" s="72"/>
    </row>
    <row r="3117" spans="4:4" x14ac:dyDescent="0.2">
      <c r="D3117" s="72"/>
    </row>
    <row r="3118" spans="4:4" x14ac:dyDescent="0.2">
      <c r="D3118" s="72"/>
    </row>
    <row r="3119" spans="4:4" x14ac:dyDescent="0.2">
      <c r="D3119" s="72"/>
    </row>
    <row r="3120" spans="4:4" x14ac:dyDescent="0.2">
      <c r="D3120" s="72"/>
    </row>
    <row r="3121" spans="4:4" x14ac:dyDescent="0.2">
      <c r="D3121" s="72"/>
    </row>
    <row r="3122" spans="4:4" x14ac:dyDescent="0.2">
      <c r="D3122" s="72"/>
    </row>
    <row r="3123" spans="4:4" x14ac:dyDescent="0.2">
      <c r="D3123" s="72"/>
    </row>
    <row r="3124" spans="4:4" x14ac:dyDescent="0.2">
      <c r="D3124" s="72"/>
    </row>
    <row r="3125" spans="4:4" x14ac:dyDescent="0.2">
      <c r="D3125" s="72"/>
    </row>
    <row r="3126" spans="4:4" x14ac:dyDescent="0.2">
      <c r="D3126" s="72"/>
    </row>
    <row r="3127" spans="4:4" x14ac:dyDescent="0.2">
      <c r="D3127" s="72"/>
    </row>
    <row r="3128" spans="4:4" x14ac:dyDescent="0.2">
      <c r="D3128" s="72"/>
    </row>
    <row r="3129" spans="4:4" x14ac:dyDescent="0.2">
      <c r="D3129" s="72"/>
    </row>
    <row r="3130" spans="4:4" x14ac:dyDescent="0.2">
      <c r="D3130" s="72"/>
    </row>
    <row r="3131" spans="4:4" x14ac:dyDescent="0.2">
      <c r="D3131" s="72"/>
    </row>
    <row r="3132" spans="4:4" x14ac:dyDescent="0.2">
      <c r="D3132" s="72"/>
    </row>
    <row r="3133" spans="4:4" x14ac:dyDescent="0.2">
      <c r="D3133" s="72"/>
    </row>
    <row r="3134" spans="4:4" x14ac:dyDescent="0.2">
      <c r="D3134" s="72"/>
    </row>
    <row r="3135" spans="4:4" x14ac:dyDescent="0.2">
      <c r="D3135" s="72"/>
    </row>
    <row r="3136" spans="4:4" x14ac:dyDescent="0.2">
      <c r="D3136" s="72"/>
    </row>
    <row r="3137" spans="4:4" x14ac:dyDescent="0.2">
      <c r="D3137" s="72"/>
    </row>
    <row r="3138" spans="4:4" x14ac:dyDescent="0.2">
      <c r="D3138" s="72"/>
    </row>
    <row r="3139" spans="4:4" x14ac:dyDescent="0.2">
      <c r="D3139" s="72"/>
    </row>
    <row r="3140" spans="4:4" x14ac:dyDescent="0.2">
      <c r="D3140" s="72"/>
    </row>
    <row r="3141" spans="4:4" x14ac:dyDescent="0.2">
      <c r="D3141" s="72"/>
    </row>
    <row r="3142" spans="4:4" x14ac:dyDescent="0.2">
      <c r="D3142" s="72"/>
    </row>
    <row r="3143" spans="4:4" x14ac:dyDescent="0.2">
      <c r="D3143" s="72"/>
    </row>
    <row r="3144" spans="4:4" x14ac:dyDescent="0.2">
      <c r="D3144" s="72"/>
    </row>
    <row r="3145" spans="4:4" x14ac:dyDescent="0.2">
      <c r="D3145" s="72"/>
    </row>
    <row r="3146" spans="4:4" x14ac:dyDescent="0.2">
      <c r="D3146" s="72"/>
    </row>
    <row r="3147" spans="4:4" x14ac:dyDescent="0.2">
      <c r="D3147" s="72"/>
    </row>
    <row r="3148" spans="4:4" x14ac:dyDescent="0.2">
      <c r="D3148" s="72"/>
    </row>
    <row r="3149" spans="4:4" x14ac:dyDescent="0.2">
      <c r="D3149" s="72"/>
    </row>
    <row r="3150" spans="4:4" x14ac:dyDescent="0.2">
      <c r="D3150" s="72"/>
    </row>
    <row r="3151" spans="4:4" x14ac:dyDescent="0.2">
      <c r="D3151" s="72"/>
    </row>
    <row r="3152" spans="4:4" x14ac:dyDescent="0.2">
      <c r="D3152" s="72"/>
    </row>
    <row r="3153" spans="4:4" x14ac:dyDescent="0.2">
      <c r="D3153" s="72"/>
    </row>
    <row r="3154" spans="4:4" x14ac:dyDescent="0.2">
      <c r="D3154" s="72"/>
    </row>
    <row r="3155" spans="4:4" x14ac:dyDescent="0.2">
      <c r="D3155" s="72"/>
    </row>
    <row r="3156" spans="4:4" x14ac:dyDescent="0.2">
      <c r="D3156" s="72"/>
    </row>
    <row r="3157" spans="4:4" x14ac:dyDescent="0.2">
      <c r="D3157" s="72"/>
    </row>
    <row r="3158" spans="4:4" x14ac:dyDescent="0.2">
      <c r="D3158" s="72"/>
    </row>
    <row r="3159" spans="4:4" x14ac:dyDescent="0.2">
      <c r="D3159" s="72"/>
    </row>
    <row r="3160" spans="4:4" x14ac:dyDescent="0.2">
      <c r="D3160" s="72"/>
    </row>
    <row r="3161" spans="4:4" x14ac:dyDescent="0.2">
      <c r="D3161" s="72"/>
    </row>
    <row r="3162" spans="4:4" x14ac:dyDescent="0.2">
      <c r="D3162" s="72"/>
    </row>
    <row r="3163" spans="4:4" x14ac:dyDescent="0.2">
      <c r="D3163" s="72"/>
    </row>
    <row r="3164" spans="4:4" x14ac:dyDescent="0.2">
      <c r="D3164" s="72"/>
    </row>
    <row r="3165" spans="4:4" x14ac:dyDescent="0.2">
      <c r="D3165" s="72"/>
    </row>
    <row r="3166" spans="4:4" x14ac:dyDescent="0.2">
      <c r="D3166" s="72"/>
    </row>
    <row r="3167" spans="4:4" x14ac:dyDescent="0.2">
      <c r="D3167" s="72"/>
    </row>
    <row r="3168" spans="4:4" x14ac:dyDescent="0.2">
      <c r="D3168" s="72"/>
    </row>
    <row r="3169" spans="4:4" x14ac:dyDescent="0.2">
      <c r="D3169" s="72"/>
    </row>
    <row r="3170" spans="4:4" x14ac:dyDescent="0.2">
      <c r="D3170" s="72"/>
    </row>
    <row r="3171" spans="4:4" x14ac:dyDescent="0.2">
      <c r="D3171" s="72"/>
    </row>
    <row r="3172" spans="4:4" x14ac:dyDescent="0.2">
      <c r="D3172" s="72"/>
    </row>
    <row r="3173" spans="4:4" x14ac:dyDescent="0.2">
      <c r="D3173" s="72"/>
    </row>
    <row r="3174" spans="4:4" x14ac:dyDescent="0.2">
      <c r="D3174" s="72"/>
    </row>
    <row r="3175" spans="4:4" x14ac:dyDescent="0.2">
      <c r="D3175" s="72"/>
    </row>
    <row r="3176" spans="4:4" x14ac:dyDescent="0.2">
      <c r="D3176" s="72"/>
    </row>
    <row r="3177" spans="4:4" x14ac:dyDescent="0.2">
      <c r="D3177" s="72"/>
    </row>
    <row r="3178" spans="4:4" x14ac:dyDescent="0.2">
      <c r="D3178" s="72"/>
    </row>
    <row r="3179" spans="4:4" x14ac:dyDescent="0.2">
      <c r="D3179" s="72"/>
    </row>
    <row r="3180" spans="4:4" x14ac:dyDescent="0.2">
      <c r="D3180" s="72"/>
    </row>
    <row r="3181" spans="4:4" x14ac:dyDescent="0.2">
      <c r="D3181" s="72"/>
    </row>
    <row r="3182" spans="4:4" x14ac:dyDescent="0.2">
      <c r="D3182" s="72"/>
    </row>
    <row r="3183" spans="4:4" x14ac:dyDescent="0.2">
      <c r="D3183" s="72"/>
    </row>
    <row r="3184" spans="4:4" x14ac:dyDescent="0.2">
      <c r="D3184" s="72"/>
    </row>
    <row r="3185" spans="4:4" x14ac:dyDescent="0.2">
      <c r="D3185" s="72"/>
    </row>
    <row r="3186" spans="4:4" x14ac:dyDescent="0.2">
      <c r="D3186" s="72"/>
    </row>
    <row r="3187" spans="4:4" x14ac:dyDescent="0.2">
      <c r="D3187" s="72"/>
    </row>
    <row r="3188" spans="4:4" x14ac:dyDescent="0.2">
      <c r="D3188" s="72"/>
    </row>
    <row r="3189" spans="4:4" x14ac:dyDescent="0.2">
      <c r="D3189" s="72"/>
    </row>
    <row r="3190" spans="4:4" x14ac:dyDescent="0.2">
      <c r="D3190" s="72"/>
    </row>
    <row r="3191" spans="4:4" x14ac:dyDescent="0.2">
      <c r="D3191" s="72"/>
    </row>
    <row r="3192" spans="4:4" x14ac:dyDescent="0.2">
      <c r="D3192" s="72"/>
    </row>
    <row r="3193" spans="4:4" x14ac:dyDescent="0.2">
      <c r="D3193" s="72"/>
    </row>
    <row r="3194" spans="4:4" x14ac:dyDescent="0.2">
      <c r="D3194" s="72"/>
    </row>
    <row r="3195" spans="4:4" x14ac:dyDescent="0.2">
      <c r="D3195" s="72"/>
    </row>
    <row r="3196" spans="4:4" x14ac:dyDescent="0.2">
      <c r="D3196" s="72"/>
    </row>
    <row r="3197" spans="4:4" x14ac:dyDescent="0.2">
      <c r="D3197" s="72"/>
    </row>
    <row r="3198" spans="4:4" x14ac:dyDescent="0.2">
      <c r="D3198" s="72"/>
    </row>
    <row r="3199" spans="4:4" x14ac:dyDescent="0.2">
      <c r="D3199" s="72"/>
    </row>
    <row r="3200" spans="4:4" x14ac:dyDescent="0.2">
      <c r="D3200" s="72"/>
    </row>
    <row r="3201" spans="4:4" x14ac:dyDescent="0.2">
      <c r="D3201" s="72"/>
    </row>
    <row r="3202" spans="4:4" x14ac:dyDescent="0.2">
      <c r="D3202" s="72"/>
    </row>
    <row r="3203" spans="4:4" x14ac:dyDescent="0.2">
      <c r="D3203" s="72"/>
    </row>
    <row r="3204" spans="4:4" x14ac:dyDescent="0.2">
      <c r="D3204" s="72"/>
    </row>
    <row r="3205" spans="4:4" x14ac:dyDescent="0.2">
      <c r="D3205" s="72"/>
    </row>
    <row r="3206" spans="4:4" x14ac:dyDescent="0.2">
      <c r="D3206" s="72"/>
    </row>
    <row r="3207" spans="4:4" x14ac:dyDescent="0.2">
      <c r="D3207" s="72"/>
    </row>
    <row r="3208" spans="4:4" x14ac:dyDescent="0.2">
      <c r="D3208" s="72"/>
    </row>
    <row r="3209" spans="4:4" x14ac:dyDescent="0.2">
      <c r="D3209" s="72"/>
    </row>
    <row r="3210" spans="4:4" x14ac:dyDescent="0.2">
      <c r="D3210" s="72"/>
    </row>
    <row r="3211" spans="4:4" x14ac:dyDescent="0.2">
      <c r="D3211" s="72"/>
    </row>
    <row r="3212" spans="4:4" x14ac:dyDescent="0.2">
      <c r="D3212" s="72"/>
    </row>
    <row r="3213" spans="4:4" x14ac:dyDescent="0.2">
      <c r="D3213" s="72"/>
    </row>
    <row r="3214" spans="4:4" x14ac:dyDescent="0.2">
      <c r="D3214" s="72"/>
    </row>
    <row r="3215" spans="4:4" x14ac:dyDescent="0.2">
      <c r="D3215" s="72"/>
    </row>
    <row r="3216" spans="4:4" x14ac:dyDescent="0.2">
      <c r="D3216" s="72"/>
    </row>
    <row r="3217" spans="4:4" x14ac:dyDescent="0.2">
      <c r="D3217" s="72"/>
    </row>
    <row r="3218" spans="4:4" x14ac:dyDescent="0.2">
      <c r="D3218" s="72"/>
    </row>
    <row r="3219" spans="4:4" x14ac:dyDescent="0.2">
      <c r="D3219" s="72"/>
    </row>
    <row r="3220" spans="4:4" x14ac:dyDescent="0.2">
      <c r="D3220" s="72"/>
    </row>
    <row r="3221" spans="4:4" x14ac:dyDescent="0.2">
      <c r="D3221" s="72"/>
    </row>
    <row r="3222" spans="4:4" x14ac:dyDescent="0.2">
      <c r="D3222" s="72"/>
    </row>
    <row r="3223" spans="4:4" x14ac:dyDescent="0.2">
      <c r="D3223" s="72"/>
    </row>
    <row r="3224" spans="4:4" x14ac:dyDescent="0.2">
      <c r="D3224" s="72"/>
    </row>
    <row r="3225" spans="4:4" x14ac:dyDescent="0.2">
      <c r="D3225" s="72"/>
    </row>
    <row r="3226" spans="4:4" x14ac:dyDescent="0.2">
      <c r="D3226" s="72"/>
    </row>
    <row r="3227" spans="4:4" x14ac:dyDescent="0.2">
      <c r="D3227" s="72"/>
    </row>
    <row r="3228" spans="4:4" x14ac:dyDescent="0.2">
      <c r="D3228" s="72"/>
    </row>
    <row r="3229" spans="4:4" x14ac:dyDescent="0.2">
      <c r="D3229" s="72"/>
    </row>
    <row r="3230" spans="4:4" x14ac:dyDescent="0.2">
      <c r="D3230" s="72"/>
    </row>
    <row r="3231" spans="4:4" x14ac:dyDescent="0.2">
      <c r="D3231" s="72"/>
    </row>
    <row r="3232" spans="4:4" x14ac:dyDescent="0.2">
      <c r="D3232" s="72"/>
    </row>
    <row r="3233" spans="4:4" x14ac:dyDescent="0.2">
      <c r="D3233" s="72"/>
    </row>
    <row r="3234" spans="4:4" x14ac:dyDescent="0.2">
      <c r="D3234" s="72"/>
    </row>
    <row r="3235" spans="4:4" x14ac:dyDescent="0.2">
      <c r="D3235" s="72"/>
    </row>
    <row r="3236" spans="4:4" x14ac:dyDescent="0.2">
      <c r="D3236" s="72"/>
    </row>
    <row r="3237" spans="4:4" x14ac:dyDescent="0.2">
      <c r="D3237" s="72"/>
    </row>
    <row r="3238" spans="4:4" x14ac:dyDescent="0.2">
      <c r="D3238" s="72"/>
    </row>
    <row r="3239" spans="4:4" x14ac:dyDescent="0.2">
      <c r="D3239" s="72"/>
    </row>
    <row r="3240" spans="4:4" x14ac:dyDescent="0.2">
      <c r="D3240" s="72"/>
    </row>
    <row r="3241" spans="4:4" x14ac:dyDescent="0.2">
      <c r="D3241" s="72"/>
    </row>
    <row r="3242" spans="4:4" x14ac:dyDescent="0.2">
      <c r="D3242" s="72"/>
    </row>
    <row r="3243" spans="4:4" x14ac:dyDescent="0.2">
      <c r="D3243" s="72"/>
    </row>
    <row r="3244" spans="4:4" x14ac:dyDescent="0.2">
      <c r="D3244" s="72"/>
    </row>
    <row r="3245" spans="4:4" x14ac:dyDescent="0.2">
      <c r="D3245" s="72"/>
    </row>
    <row r="3246" spans="4:4" x14ac:dyDescent="0.2">
      <c r="D3246" s="72"/>
    </row>
    <row r="3247" spans="4:4" x14ac:dyDescent="0.2">
      <c r="D3247" s="72"/>
    </row>
    <row r="3248" spans="4:4" x14ac:dyDescent="0.2">
      <c r="D3248" s="72"/>
    </row>
    <row r="3249" spans="4:4" x14ac:dyDescent="0.2">
      <c r="D3249" s="72"/>
    </row>
    <row r="3250" spans="4:4" x14ac:dyDescent="0.2">
      <c r="D3250" s="72"/>
    </row>
    <row r="3251" spans="4:4" x14ac:dyDescent="0.2">
      <c r="D3251" s="72"/>
    </row>
    <row r="3252" spans="4:4" x14ac:dyDescent="0.2">
      <c r="D3252" s="72"/>
    </row>
    <row r="3253" spans="4:4" x14ac:dyDescent="0.2">
      <c r="D3253" s="72"/>
    </row>
    <row r="3254" spans="4:4" x14ac:dyDescent="0.2">
      <c r="D3254" s="72"/>
    </row>
    <row r="3255" spans="4:4" x14ac:dyDescent="0.2">
      <c r="D3255" s="72"/>
    </row>
    <row r="3256" spans="4:4" x14ac:dyDescent="0.2">
      <c r="D3256" s="72"/>
    </row>
    <row r="3257" spans="4:4" x14ac:dyDescent="0.2">
      <c r="D3257" s="72"/>
    </row>
    <row r="3258" spans="4:4" x14ac:dyDescent="0.2">
      <c r="D3258" s="72"/>
    </row>
    <row r="3259" spans="4:4" x14ac:dyDescent="0.2">
      <c r="D3259" s="72"/>
    </row>
    <row r="3260" spans="4:4" x14ac:dyDescent="0.2">
      <c r="D3260" s="72"/>
    </row>
    <row r="3261" spans="4:4" x14ac:dyDescent="0.2">
      <c r="D3261" s="72"/>
    </row>
    <row r="3262" spans="4:4" x14ac:dyDescent="0.2">
      <c r="D3262" s="72"/>
    </row>
    <row r="3263" spans="4:4" x14ac:dyDescent="0.2">
      <c r="D3263" s="72"/>
    </row>
    <row r="3264" spans="4:4" x14ac:dyDescent="0.2">
      <c r="D3264" s="72"/>
    </row>
    <row r="3265" spans="4:4" x14ac:dyDescent="0.2">
      <c r="D3265" s="72"/>
    </row>
    <row r="3266" spans="4:4" x14ac:dyDescent="0.2">
      <c r="D3266" s="72"/>
    </row>
    <row r="3267" spans="4:4" x14ac:dyDescent="0.2">
      <c r="D3267" s="72"/>
    </row>
    <row r="3268" spans="4:4" x14ac:dyDescent="0.2">
      <c r="D3268" s="72"/>
    </row>
    <row r="3269" spans="4:4" x14ac:dyDescent="0.2">
      <c r="D3269" s="72"/>
    </row>
    <row r="3270" spans="4:4" x14ac:dyDescent="0.2">
      <c r="D3270" s="72"/>
    </row>
    <row r="3271" spans="4:4" x14ac:dyDescent="0.2">
      <c r="D3271" s="72"/>
    </row>
    <row r="3272" spans="4:4" x14ac:dyDescent="0.2">
      <c r="D3272" s="72"/>
    </row>
    <row r="3273" spans="4:4" x14ac:dyDescent="0.2">
      <c r="D3273" s="72"/>
    </row>
    <row r="3274" spans="4:4" x14ac:dyDescent="0.2">
      <c r="D3274" s="72"/>
    </row>
    <row r="3275" spans="4:4" x14ac:dyDescent="0.2">
      <c r="D3275" s="72"/>
    </row>
    <row r="3276" spans="4:4" x14ac:dyDescent="0.2">
      <c r="D3276" s="72"/>
    </row>
    <row r="3277" spans="4:4" x14ac:dyDescent="0.2">
      <c r="D3277" s="72"/>
    </row>
    <row r="3278" spans="4:4" x14ac:dyDescent="0.2">
      <c r="D3278" s="72"/>
    </row>
    <row r="3279" spans="4:4" x14ac:dyDescent="0.2">
      <c r="D3279" s="72"/>
    </row>
    <row r="3280" spans="4:4" x14ac:dyDescent="0.2">
      <c r="D3280" s="72"/>
    </row>
    <row r="3281" spans="4:4" x14ac:dyDescent="0.2">
      <c r="D3281" s="72"/>
    </row>
    <row r="3282" spans="4:4" x14ac:dyDescent="0.2">
      <c r="D3282" s="72"/>
    </row>
    <row r="3283" spans="4:4" x14ac:dyDescent="0.2">
      <c r="D3283" s="72"/>
    </row>
    <row r="3284" spans="4:4" x14ac:dyDescent="0.2">
      <c r="D3284" s="72"/>
    </row>
    <row r="3285" spans="4:4" x14ac:dyDescent="0.2">
      <c r="D3285" s="72"/>
    </row>
    <row r="3286" spans="4:4" x14ac:dyDescent="0.2">
      <c r="D3286" s="72"/>
    </row>
    <row r="3287" spans="4:4" x14ac:dyDescent="0.2">
      <c r="D3287" s="72"/>
    </row>
    <row r="3288" spans="4:4" x14ac:dyDescent="0.2">
      <c r="D3288" s="72"/>
    </row>
    <row r="3289" spans="4:4" x14ac:dyDescent="0.2">
      <c r="D3289" s="72"/>
    </row>
    <row r="3290" spans="4:4" x14ac:dyDescent="0.2">
      <c r="D3290" s="72"/>
    </row>
    <row r="3291" spans="4:4" x14ac:dyDescent="0.2">
      <c r="D3291" s="72"/>
    </row>
    <row r="3292" spans="4:4" x14ac:dyDescent="0.2">
      <c r="D3292" s="72"/>
    </row>
    <row r="3293" spans="4:4" x14ac:dyDescent="0.2">
      <c r="D3293" s="72"/>
    </row>
    <row r="3294" spans="4:4" x14ac:dyDescent="0.2">
      <c r="D3294" s="72"/>
    </row>
    <row r="3295" spans="4:4" x14ac:dyDescent="0.2">
      <c r="D3295" s="72"/>
    </row>
    <row r="3296" spans="4:4" x14ac:dyDescent="0.2">
      <c r="D3296" s="72"/>
    </row>
    <row r="3297" spans="4:4" x14ac:dyDescent="0.2">
      <c r="D3297" s="72"/>
    </row>
    <row r="3298" spans="4:4" x14ac:dyDescent="0.2">
      <c r="D3298" s="72"/>
    </row>
    <row r="3299" spans="4:4" x14ac:dyDescent="0.2">
      <c r="D3299" s="72"/>
    </row>
    <row r="3300" spans="4:4" x14ac:dyDescent="0.2">
      <c r="D3300" s="72"/>
    </row>
    <row r="3301" spans="4:4" x14ac:dyDescent="0.2">
      <c r="D3301" s="72"/>
    </row>
    <row r="3302" spans="4:4" x14ac:dyDescent="0.2">
      <c r="D3302" s="72"/>
    </row>
    <row r="3303" spans="4:4" x14ac:dyDescent="0.2">
      <c r="D3303" s="72"/>
    </row>
    <row r="3304" spans="4:4" x14ac:dyDescent="0.2">
      <c r="D3304" s="72"/>
    </row>
    <row r="3305" spans="4:4" x14ac:dyDescent="0.2">
      <c r="D3305" s="72"/>
    </row>
    <row r="3306" spans="4:4" x14ac:dyDescent="0.2">
      <c r="D3306" s="72"/>
    </row>
    <row r="3307" spans="4:4" x14ac:dyDescent="0.2">
      <c r="D3307" s="72"/>
    </row>
    <row r="3308" spans="4:4" x14ac:dyDescent="0.2">
      <c r="D3308" s="72"/>
    </row>
    <row r="3309" spans="4:4" x14ac:dyDescent="0.2">
      <c r="D3309" s="72"/>
    </row>
    <row r="3310" spans="4:4" x14ac:dyDescent="0.2">
      <c r="D3310" s="72"/>
    </row>
    <row r="3311" spans="4:4" x14ac:dyDescent="0.2">
      <c r="D3311" s="72"/>
    </row>
    <row r="3312" spans="4:4" x14ac:dyDescent="0.2">
      <c r="D3312" s="72"/>
    </row>
    <row r="3313" spans="4:4" x14ac:dyDescent="0.2">
      <c r="D3313" s="72"/>
    </row>
    <row r="3314" spans="4:4" x14ac:dyDescent="0.2">
      <c r="D3314" s="72"/>
    </row>
    <row r="3315" spans="4:4" x14ac:dyDescent="0.2">
      <c r="D3315" s="72"/>
    </row>
    <row r="3316" spans="4:4" x14ac:dyDescent="0.2">
      <c r="D3316" s="72"/>
    </row>
    <row r="3317" spans="4:4" x14ac:dyDescent="0.2">
      <c r="D3317" s="72"/>
    </row>
    <row r="3318" spans="4:4" x14ac:dyDescent="0.2">
      <c r="D3318" s="72"/>
    </row>
    <row r="3319" spans="4:4" x14ac:dyDescent="0.2">
      <c r="D3319" s="72"/>
    </row>
    <row r="3320" spans="4:4" x14ac:dyDescent="0.2">
      <c r="D3320" s="72"/>
    </row>
    <row r="3321" spans="4:4" x14ac:dyDescent="0.2">
      <c r="D3321" s="72"/>
    </row>
    <row r="3322" spans="4:4" x14ac:dyDescent="0.2">
      <c r="D3322" s="72"/>
    </row>
    <row r="3323" spans="4:4" x14ac:dyDescent="0.2">
      <c r="D3323" s="72"/>
    </row>
    <row r="3324" spans="4:4" x14ac:dyDescent="0.2">
      <c r="D3324" s="72"/>
    </row>
    <row r="3325" spans="4:4" x14ac:dyDescent="0.2">
      <c r="D3325" s="72"/>
    </row>
    <row r="3326" spans="4:4" x14ac:dyDescent="0.2">
      <c r="D3326" s="72"/>
    </row>
    <row r="3327" spans="4:4" x14ac:dyDescent="0.2">
      <c r="D3327" s="72"/>
    </row>
    <row r="3328" spans="4:4" x14ac:dyDescent="0.2">
      <c r="D3328" s="72"/>
    </row>
    <row r="3329" spans="4:4" x14ac:dyDescent="0.2">
      <c r="D3329" s="72"/>
    </row>
    <row r="3330" spans="4:4" x14ac:dyDescent="0.2">
      <c r="D3330" s="72"/>
    </row>
    <row r="3331" spans="4:4" x14ac:dyDescent="0.2">
      <c r="D3331" s="72"/>
    </row>
    <row r="3332" spans="4:4" x14ac:dyDescent="0.2">
      <c r="D3332" s="72"/>
    </row>
    <row r="3333" spans="4:4" x14ac:dyDescent="0.2">
      <c r="D3333" s="72"/>
    </row>
    <row r="3334" spans="4:4" x14ac:dyDescent="0.2">
      <c r="D3334" s="72"/>
    </row>
    <row r="3335" spans="4:4" x14ac:dyDescent="0.2">
      <c r="D3335" s="72"/>
    </row>
    <row r="3336" spans="4:4" x14ac:dyDescent="0.2">
      <c r="D3336" s="72"/>
    </row>
    <row r="3337" spans="4:4" x14ac:dyDescent="0.2">
      <c r="D3337" s="72"/>
    </row>
    <row r="3338" spans="4:4" x14ac:dyDescent="0.2">
      <c r="D3338" s="72"/>
    </row>
    <row r="3339" spans="4:4" x14ac:dyDescent="0.2">
      <c r="D3339" s="72"/>
    </row>
    <row r="3340" spans="4:4" x14ac:dyDescent="0.2">
      <c r="D3340" s="72"/>
    </row>
    <row r="3341" spans="4:4" x14ac:dyDescent="0.2">
      <c r="D3341" s="72"/>
    </row>
    <row r="3342" spans="4:4" x14ac:dyDescent="0.2">
      <c r="D3342" s="72"/>
    </row>
    <row r="3343" spans="4:4" x14ac:dyDescent="0.2">
      <c r="D3343" s="72"/>
    </row>
    <row r="3344" spans="4:4" x14ac:dyDescent="0.2">
      <c r="D3344" s="72"/>
    </row>
    <row r="3345" spans="4:4" x14ac:dyDescent="0.2">
      <c r="D3345" s="72"/>
    </row>
    <row r="3346" spans="4:4" x14ac:dyDescent="0.2">
      <c r="D3346" s="72"/>
    </row>
    <row r="3347" spans="4:4" x14ac:dyDescent="0.2">
      <c r="D3347" s="72"/>
    </row>
    <row r="3348" spans="4:4" x14ac:dyDescent="0.2">
      <c r="D3348" s="72"/>
    </row>
    <row r="3349" spans="4:4" x14ac:dyDescent="0.2">
      <c r="D3349" s="72"/>
    </row>
    <row r="3350" spans="4:4" x14ac:dyDescent="0.2">
      <c r="D3350" s="72"/>
    </row>
    <row r="3351" spans="4:4" x14ac:dyDescent="0.2">
      <c r="D3351" s="72"/>
    </row>
    <row r="3352" spans="4:4" x14ac:dyDescent="0.2">
      <c r="D3352" s="72"/>
    </row>
    <row r="3353" spans="4:4" x14ac:dyDescent="0.2">
      <c r="D3353" s="72"/>
    </row>
    <row r="3354" spans="4:4" x14ac:dyDescent="0.2">
      <c r="D3354" s="72"/>
    </row>
    <row r="3355" spans="4:4" x14ac:dyDescent="0.2">
      <c r="D3355" s="72"/>
    </row>
    <row r="3356" spans="4:4" x14ac:dyDescent="0.2">
      <c r="D3356" s="72"/>
    </row>
    <row r="3357" spans="4:4" x14ac:dyDescent="0.2">
      <c r="D3357" s="72"/>
    </row>
    <row r="3358" spans="4:4" x14ac:dyDescent="0.2">
      <c r="D3358" s="72"/>
    </row>
    <row r="3359" spans="4:4" x14ac:dyDescent="0.2">
      <c r="D3359" s="72"/>
    </row>
    <row r="3360" spans="4:4" x14ac:dyDescent="0.2">
      <c r="D3360" s="72"/>
    </row>
    <row r="3361" spans="4:4" x14ac:dyDescent="0.2">
      <c r="D3361" s="72"/>
    </row>
    <row r="3362" spans="4:4" x14ac:dyDescent="0.2">
      <c r="D3362" s="72"/>
    </row>
    <row r="3363" spans="4:4" x14ac:dyDescent="0.2">
      <c r="D3363" s="72"/>
    </row>
    <row r="3364" spans="4:4" x14ac:dyDescent="0.2">
      <c r="D3364" s="72"/>
    </row>
    <row r="3365" spans="4:4" x14ac:dyDescent="0.2">
      <c r="D3365" s="72"/>
    </row>
    <row r="3366" spans="4:4" x14ac:dyDescent="0.2">
      <c r="D3366" s="72"/>
    </row>
    <row r="3367" spans="4:4" x14ac:dyDescent="0.2">
      <c r="D3367" s="72"/>
    </row>
    <row r="3368" spans="4:4" x14ac:dyDescent="0.2">
      <c r="D3368" s="72"/>
    </row>
    <row r="3369" spans="4:4" x14ac:dyDescent="0.2">
      <c r="D3369" s="72"/>
    </row>
    <row r="3370" spans="4:4" x14ac:dyDescent="0.2">
      <c r="D3370" s="72"/>
    </row>
    <row r="3371" spans="4:4" x14ac:dyDescent="0.2">
      <c r="D3371" s="72"/>
    </row>
    <row r="3372" spans="4:4" x14ac:dyDescent="0.2">
      <c r="D3372" s="72"/>
    </row>
    <row r="3373" spans="4:4" x14ac:dyDescent="0.2">
      <c r="D3373" s="72"/>
    </row>
    <row r="3374" spans="4:4" x14ac:dyDescent="0.2">
      <c r="D3374" s="72"/>
    </row>
    <row r="3375" spans="4:4" x14ac:dyDescent="0.2">
      <c r="D3375" s="72"/>
    </row>
    <row r="3376" spans="4:4" x14ac:dyDescent="0.2">
      <c r="D3376" s="72"/>
    </row>
    <row r="3377" spans="4:4" x14ac:dyDescent="0.2">
      <c r="D3377" s="72"/>
    </row>
    <row r="3378" spans="4:4" x14ac:dyDescent="0.2">
      <c r="D3378" s="72"/>
    </row>
    <row r="3379" spans="4:4" x14ac:dyDescent="0.2">
      <c r="D3379" s="72"/>
    </row>
    <row r="3380" spans="4:4" x14ac:dyDescent="0.2">
      <c r="D3380" s="72"/>
    </row>
    <row r="3381" spans="4:4" x14ac:dyDescent="0.2">
      <c r="D3381" s="72"/>
    </row>
    <row r="3382" spans="4:4" x14ac:dyDescent="0.2">
      <c r="D3382" s="72"/>
    </row>
    <row r="3383" spans="4:4" x14ac:dyDescent="0.2">
      <c r="D3383" s="72"/>
    </row>
    <row r="3384" spans="4:4" x14ac:dyDescent="0.2">
      <c r="D3384" s="72"/>
    </row>
    <row r="3385" spans="4:4" x14ac:dyDescent="0.2">
      <c r="D3385" s="72"/>
    </row>
    <row r="3386" spans="4:4" x14ac:dyDescent="0.2">
      <c r="D3386" s="72"/>
    </row>
    <row r="3387" spans="4:4" x14ac:dyDescent="0.2">
      <c r="D3387" s="72"/>
    </row>
    <row r="3388" spans="4:4" x14ac:dyDescent="0.2">
      <c r="D3388" s="72"/>
    </row>
    <row r="3389" spans="4:4" x14ac:dyDescent="0.2">
      <c r="D3389" s="72"/>
    </row>
    <row r="3390" spans="4:4" x14ac:dyDescent="0.2">
      <c r="D3390" s="72"/>
    </row>
    <row r="3391" spans="4:4" x14ac:dyDescent="0.2">
      <c r="D3391" s="72"/>
    </row>
    <row r="3392" spans="4:4" x14ac:dyDescent="0.2">
      <c r="D3392" s="72"/>
    </row>
    <row r="3393" spans="4:4" x14ac:dyDescent="0.2">
      <c r="D3393" s="72"/>
    </row>
    <row r="3394" spans="4:4" x14ac:dyDescent="0.2">
      <c r="D3394" s="72"/>
    </row>
    <row r="3395" spans="4:4" x14ac:dyDescent="0.2">
      <c r="D3395" s="72"/>
    </row>
    <row r="3396" spans="4:4" x14ac:dyDescent="0.2">
      <c r="D3396" s="72"/>
    </row>
    <row r="3397" spans="4:4" x14ac:dyDescent="0.2">
      <c r="D3397" s="72"/>
    </row>
    <row r="3398" spans="4:4" x14ac:dyDescent="0.2">
      <c r="D3398" s="72"/>
    </row>
    <row r="3399" spans="4:4" x14ac:dyDescent="0.2">
      <c r="D3399" s="72"/>
    </row>
    <row r="3400" spans="4:4" x14ac:dyDescent="0.2">
      <c r="D3400" s="72"/>
    </row>
    <row r="3401" spans="4:4" x14ac:dyDescent="0.2">
      <c r="D3401" s="72"/>
    </row>
    <row r="3402" spans="4:4" x14ac:dyDescent="0.2">
      <c r="D3402" s="72"/>
    </row>
    <row r="3403" spans="4:4" x14ac:dyDescent="0.2">
      <c r="D3403" s="72"/>
    </row>
    <row r="3404" spans="4:4" x14ac:dyDescent="0.2">
      <c r="D3404" s="72"/>
    </row>
    <row r="3405" spans="4:4" x14ac:dyDescent="0.2">
      <c r="D3405" s="72"/>
    </row>
    <row r="3406" spans="4:4" x14ac:dyDescent="0.2">
      <c r="D3406" s="72"/>
    </row>
    <row r="3407" spans="4:4" x14ac:dyDescent="0.2">
      <c r="D3407" s="72"/>
    </row>
    <row r="3408" spans="4:4" x14ac:dyDescent="0.2">
      <c r="D3408" s="72"/>
    </row>
    <row r="3409" spans="4:4" x14ac:dyDescent="0.2">
      <c r="D3409" s="72"/>
    </row>
    <row r="3410" spans="4:4" x14ac:dyDescent="0.2">
      <c r="D3410" s="72"/>
    </row>
    <row r="3411" spans="4:4" x14ac:dyDescent="0.2">
      <c r="D3411" s="72"/>
    </row>
    <row r="3412" spans="4:4" x14ac:dyDescent="0.2">
      <c r="D3412" s="72"/>
    </row>
    <row r="3413" spans="4:4" x14ac:dyDescent="0.2">
      <c r="D3413" s="72"/>
    </row>
    <row r="3414" spans="4:4" x14ac:dyDescent="0.2">
      <c r="D3414" s="72"/>
    </row>
    <row r="3415" spans="4:4" x14ac:dyDescent="0.2">
      <c r="D3415" s="72"/>
    </row>
    <row r="3416" spans="4:4" x14ac:dyDescent="0.2">
      <c r="D3416" s="72"/>
    </row>
    <row r="3417" spans="4:4" x14ac:dyDescent="0.2">
      <c r="D3417" s="72"/>
    </row>
    <row r="3418" spans="4:4" x14ac:dyDescent="0.2">
      <c r="D3418" s="72"/>
    </row>
    <row r="3419" spans="4:4" x14ac:dyDescent="0.2">
      <c r="D3419" s="72"/>
    </row>
    <row r="3420" spans="4:4" x14ac:dyDescent="0.2">
      <c r="D3420" s="72"/>
    </row>
    <row r="3421" spans="4:4" x14ac:dyDescent="0.2">
      <c r="D3421" s="72"/>
    </row>
    <row r="3422" spans="4:4" x14ac:dyDescent="0.2">
      <c r="D3422" s="72"/>
    </row>
    <row r="3423" spans="4:4" x14ac:dyDescent="0.2">
      <c r="D3423" s="72"/>
    </row>
    <row r="3424" spans="4:4" x14ac:dyDescent="0.2">
      <c r="D3424" s="72"/>
    </row>
    <row r="3425" spans="4:4" x14ac:dyDescent="0.2">
      <c r="D3425" s="72"/>
    </row>
    <row r="3426" spans="4:4" x14ac:dyDescent="0.2">
      <c r="D3426" s="72"/>
    </row>
    <row r="3427" spans="4:4" x14ac:dyDescent="0.2">
      <c r="D3427" s="72"/>
    </row>
    <row r="3428" spans="4:4" x14ac:dyDescent="0.2">
      <c r="D3428" s="72"/>
    </row>
    <row r="3429" spans="4:4" x14ac:dyDescent="0.2">
      <c r="D3429" s="72"/>
    </row>
    <row r="3430" spans="4:4" x14ac:dyDescent="0.2">
      <c r="D3430" s="72"/>
    </row>
    <row r="3431" spans="4:4" x14ac:dyDescent="0.2">
      <c r="D3431" s="72"/>
    </row>
    <row r="3432" spans="4:4" x14ac:dyDescent="0.2">
      <c r="D3432" s="72"/>
    </row>
    <row r="3433" spans="4:4" x14ac:dyDescent="0.2">
      <c r="D3433" s="72"/>
    </row>
    <row r="3434" spans="4:4" x14ac:dyDescent="0.2">
      <c r="D3434" s="72"/>
    </row>
    <row r="3435" spans="4:4" x14ac:dyDescent="0.2">
      <c r="D3435" s="72"/>
    </row>
    <row r="3436" spans="4:4" x14ac:dyDescent="0.2">
      <c r="D3436" s="72"/>
    </row>
    <row r="3437" spans="4:4" x14ac:dyDescent="0.2">
      <c r="D3437" s="72"/>
    </row>
    <row r="3438" spans="4:4" x14ac:dyDescent="0.2">
      <c r="D3438" s="72"/>
    </row>
    <row r="3439" spans="4:4" x14ac:dyDescent="0.2">
      <c r="D3439" s="72"/>
    </row>
    <row r="3440" spans="4:4" x14ac:dyDescent="0.2">
      <c r="D3440" s="72"/>
    </row>
    <row r="3441" spans="4:4" x14ac:dyDescent="0.2">
      <c r="D3441" s="72"/>
    </row>
    <row r="3442" spans="4:4" x14ac:dyDescent="0.2">
      <c r="D3442" s="72"/>
    </row>
    <row r="3443" spans="4:4" x14ac:dyDescent="0.2">
      <c r="D3443" s="72"/>
    </row>
    <row r="3444" spans="4:4" x14ac:dyDescent="0.2">
      <c r="D3444" s="72"/>
    </row>
    <row r="3445" spans="4:4" x14ac:dyDescent="0.2">
      <c r="D3445" s="72"/>
    </row>
    <row r="3446" spans="4:4" x14ac:dyDescent="0.2">
      <c r="D3446" s="72"/>
    </row>
    <row r="3447" spans="4:4" x14ac:dyDescent="0.2">
      <c r="D3447" s="72"/>
    </row>
    <row r="3448" spans="4:4" x14ac:dyDescent="0.2">
      <c r="D3448" s="72"/>
    </row>
    <row r="3449" spans="4:4" x14ac:dyDescent="0.2">
      <c r="D3449" s="72"/>
    </row>
    <row r="3450" spans="4:4" x14ac:dyDescent="0.2">
      <c r="D3450" s="72"/>
    </row>
    <row r="3451" spans="4:4" x14ac:dyDescent="0.2">
      <c r="D3451" s="72"/>
    </row>
    <row r="3452" spans="4:4" x14ac:dyDescent="0.2">
      <c r="D3452" s="72"/>
    </row>
    <row r="3453" spans="4:4" x14ac:dyDescent="0.2">
      <c r="D3453" s="72"/>
    </row>
    <row r="3454" spans="4:4" x14ac:dyDescent="0.2">
      <c r="D3454" s="72"/>
    </row>
    <row r="3455" spans="4:4" x14ac:dyDescent="0.2">
      <c r="D3455" s="72"/>
    </row>
    <row r="3456" spans="4:4" x14ac:dyDescent="0.2">
      <c r="D3456" s="72"/>
    </row>
    <row r="3457" spans="4:4" x14ac:dyDescent="0.2">
      <c r="D3457" s="72"/>
    </row>
    <row r="3458" spans="4:4" x14ac:dyDescent="0.2">
      <c r="D3458" s="72"/>
    </row>
    <row r="3459" spans="4:4" x14ac:dyDescent="0.2">
      <c r="D3459" s="72"/>
    </row>
    <row r="3460" spans="4:4" x14ac:dyDescent="0.2">
      <c r="D3460" s="72"/>
    </row>
    <row r="3461" spans="4:4" x14ac:dyDescent="0.2">
      <c r="D3461" s="72"/>
    </row>
    <row r="3462" spans="4:4" x14ac:dyDescent="0.2">
      <c r="D3462" s="72"/>
    </row>
    <row r="3463" spans="4:4" x14ac:dyDescent="0.2">
      <c r="D3463" s="72"/>
    </row>
    <row r="3464" spans="4:4" x14ac:dyDescent="0.2">
      <c r="D3464" s="72"/>
    </row>
    <row r="3465" spans="4:4" x14ac:dyDescent="0.2">
      <c r="D3465" s="72"/>
    </row>
    <row r="3466" spans="4:4" x14ac:dyDescent="0.2">
      <c r="D3466" s="72"/>
    </row>
    <row r="3467" spans="4:4" x14ac:dyDescent="0.2">
      <c r="D3467" s="72"/>
    </row>
    <row r="3468" spans="4:4" x14ac:dyDescent="0.2">
      <c r="D3468" s="72"/>
    </row>
    <row r="3469" spans="4:4" x14ac:dyDescent="0.2">
      <c r="D3469" s="72"/>
    </row>
    <row r="3470" spans="4:4" x14ac:dyDescent="0.2">
      <c r="D3470" s="72"/>
    </row>
    <row r="3471" spans="4:4" x14ac:dyDescent="0.2">
      <c r="D3471" s="72"/>
    </row>
    <row r="3472" spans="4:4" x14ac:dyDescent="0.2">
      <c r="D3472" s="72"/>
    </row>
    <row r="3473" spans="4:4" x14ac:dyDescent="0.2">
      <c r="D3473" s="72"/>
    </row>
    <row r="3474" spans="4:4" x14ac:dyDescent="0.2">
      <c r="D3474" s="72"/>
    </row>
    <row r="3475" spans="4:4" x14ac:dyDescent="0.2">
      <c r="D3475" s="72"/>
    </row>
    <row r="3476" spans="4:4" x14ac:dyDescent="0.2">
      <c r="D3476" s="72"/>
    </row>
    <row r="3477" spans="4:4" x14ac:dyDescent="0.2">
      <c r="D3477" s="72"/>
    </row>
    <row r="3478" spans="4:4" x14ac:dyDescent="0.2">
      <c r="D3478" s="72"/>
    </row>
    <row r="3479" spans="4:4" x14ac:dyDescent="0.2">
      <c r="D3479" s="72"/>
    </row>
    <row r="3480" spans="4:4" x14ac:dyDescent="0.2">
      <c r="D3480" s="72"/>
    </row>
    <row r="3481" spans="4:4" x14ac:dyDescent="0.2">
      <c r="D3481" s="72"/>
    </row>
    <row r="3482" spans="4:4" x14ac:dyDescent="0.2">
      <c r="D3482" s="72"/>
    </row>
    <row r="3483" spans="4:4" x14ac:dyDescent="0.2">
      <c r="D3483" s="72"/>
    </row>
    <row r="3484" spans="4:4" x14ac:dyDescent="0.2">
      <c r="D3484" s="72"/>
    </row>
    <row r="3485" spans="4:4" x14ac:dyDescent="0.2">
      <c r="D3485" s="72"/>
    </row>
    <row r="3486" spans="4:4" x14ac:dyDescent="0.2">
      <c r="D3486" s="72"/>
    </row>
    <row r="3487" spans="4:4" x14ac:dyDescent="0.2">
      <c r="D3487" s="72"/>
    </row>
    <row r="3488" spans="4:4" x14ac:dyDescent="0.2">
      <c r="D3488" s="72"/>
    </row>
    <row r="3489" spans="4:4" x14ac:dyDescent="0.2">
      <c r="D3489" s="72"/>
    </row>
    <row r="3490" spans="4:4" x14ac:dyDescent="0.2">
      <c r="D3490" s="72"/>
    </row>
    <row r="3491" spans="4:4" x14ac:dyDescent="0.2">
      <c r="D3491" s="72"/>
    </row>
    <row r="3492" spans="4:4" x14ac:dyDescent="0.2">
      <c r="D3492" s="72"/>
    </row>
    <row r="3493" spans="4:4" x14ac:dyDescent="0.2">
      <c r="D3493" s="72"/>
    </row>
    <row r="3494" spans="4:4" x14ac:dyDescent="0.2">
      <c r="D3494" s="72"/>
    </row>
    <row r="3495" spans="4:4" x14ac:dyDescent="0.2">
      <c r="D3495" s="72"/>
    </row>
    <row r="3496" spans="4:4" x14ac:dyDescent="0.2">
      <c r="D3496" s="72"/>
    </row>
    <row r="3497" spans="4:4" x14ac:dyDescent="0.2">
      <c r="D3497" s="72"/>
    </row>
    <row r="3498" spans="4:4" x14ac:dyDescent="0.2">
      <c r="D3498" s="72"/>
    </row>
    <row r="3499" spans="4:4" x14ac:dyDescent="0.2">
      <c r="D3499" s="72"/>
    </row>
    <row r="3500" spans="4:4" x14ac:dyDescent="0.2">
      <c r="D3500" s="72"/>
    </row>
    <row r="3501" spans="4:4" x14ac:dyDescent="0.2">
      <c r="D3501" s="72"/>
    </row>
    <row r="3502" spans="4:4" x14ac:dyDescent="0.2">
      <c r="D3502" s="72"/>
    </row>
    <row r="3503" spans="4:4" x14ac:dyDescent="0.2">
      <c r="D3503" s="72"/>
    </row>
    <row r="3504" spans="4:4" x14ac:dyDescent="0.2">
      <c r="D3504" s="72"/>
    </row>
    <row r="3505" spans="4:4" x14ac:dyDescent="0.2">
      <c r="D3505" s="72"/>
    </row>
    <row r="3506" spans="4:4" x14ac:dyDescent="0.2">
      <c r="D3506" s="72"/>
    </row>
    <row r="3507" spans="4:4" x14ac:dyDescent="0.2">
      <c r="D3507" s="72"/>
    </row>
    <row r="3508" spans="4:4" x14ac:dyDescent="0.2">
      <c r="D3508" s="72"/>
    </row>
    <row r="3509" spans="4:4" x14ac:dyDescent="0.2">
      <c r="D3509" s="72"/>
    </row>
    <row r="3510" spans="4:4" x14ac:dyDescent="0.2">
      <c r="D3510" s="72"/>
    </row>
    <row r="3511" spans="4:4" x14ac:dyDescent="0.2">
      <c r="D3511" s="72"/>
    </row>
    <row r="3512" spans="4:4" x14ac:dyDescent="0.2">
      <c r="D3512" s="72"/>
    </row>
    <row r="3513" spans="4:4" x14ac:dyDescent="0.2">
      <c r="D3513" s="72"/>
    </row>
    <row r="3514" spans="4:4" x14ac:dyDescent="0.2">
      <c r="D3514" s="72"/>
    </row>
    <row r="3515" spans="4:4" x14ac:dyDescent="0.2">
      <c r="D3515" s="72"/>
    </row>
    <row r="3516" spans="4:4" x14ac:dyDescent="0.2">
      <c r="D3516" s="72"/>
    </row>
    <row r="3517" spans="4:4" x14ac:dyDescent="0.2">
      <c r="D3517" s="72"/>
    </row>
    <row r="3518" spans="4:4" x14ac:dyDescent="0.2">
      <c r="D3518" s="72"/>
    </row>
    <row r="3519" spans="4:4" x14ac:dyDescent="0.2">
      <c r="D3519" s="72"/>
    </row>
    <row r="3520" spans="4:4" x14ac:dyDescent="0.2">
      <c r="D3520" s="72"/>
    </row>
    <row r="3521" spans="4:4" x14ac:dyDescent="0.2">
      <c r="D3521" s="72"/>
    </row>
    <row r="3522" spans="4:4" x14ac:dyDescent="0.2">
      <c r="D3522" s="72"/>
    </row>
    <row r="3523" spans="4:4" x14ac:dyDescent="0.2">
      <c r="D3523" s="72"/>
    </row>
    <row r="3524" spans="4:4" x14ac:dyDescent="0.2">
      <c r="D3524" s="72"/>
    </row>
    <row r="3525" spans="4:4" x14ac:dyDescent="0.2">
      <c r="D3525" s="72"/>
    </row>
    <row r="3526" spans="4:4" x14ac:dyDescent="0.2">
      <c r="D3526" s="72"/>
    </row>
    <row r="3527" spans="4:4" x14ac:dyDescent="0.2">
      <c r="D3527" s="72"/>
    </row>
    <row r="3528" spans="4:4" x14ac:dyDescent="0.2">
      <c r="D3528" s="72"/>
    </row>
    <row r="3529" spans="4:4" x14ac:dyDescent="0.2">
      <c r="D3529" s="72"/>
    </row>
    <row r="3530" spans="4:4" x14ac:dyDescent="0.2">
      <c r="D3530" s="72"/>
    </row>
    <row r="3531" spans="4:4" x14ac:dyDescent="0.2">
      <c r="D3531" s="72"/>
    </row>
    <row r="3532" spans="4:4" x14ac:dyDescent="0.2">
      <c r="D3532" s="72"/>
    </row>
    <row r="3533" spans="4:4" x14ac:dyDescent="0.2">
      <c r="D3533" s="72"/>
    </row>
    <row r="3534" spans="4:4" x14ac:dyDescent="0.2">
      <c r="D3534" s="72"/>
    </row>
    <row r="3535" spans="4:4" x14ac:dyDescent="0.2">
      <c r="D3535" s="72"/>
    </row>
    <row r="3536" spans="4:4" x14ac:dyDescent="0.2">
      <c r="D3536" s="72"/>
    </row>
    <row r="3537" spans="4:4" x14ac:dyDescent="0.2">
      <c r="D3537" s="72"/>
    </row>
    <row r="3538" spans="4:4" x14ac:dyDescent="0.2">
      <c r="D3538" s="72"/>
    </row>
    <row r="3539" spans="4:4" x14ac:dyDescent="0.2">
      <c r="D3539" s="72"/>
    </row>
    <row r="3540" spans="4:4" x14ac:dyDescent="0.2">
      <c r="D3540" s="72"/>
    </row>
    <row r="3541" spans="4:4" x14ac:dyDescent="0.2">
      <c r="D3541" s="72"/>
    </row>
    <row r="3542" spans="4:4" x14ac:dyDescent="0.2">
      <c r="D3542" s="72"/>
    </row>
    <row r="3543" spans="4:4" x14ac:dyDescent="0.2">
      <c r="D3543" s="72"/>
    </row>
    <row r="3544" spans="4:4" x14ac:dyDescent="0.2">
      <c r="D3544" s="72"/>
    </row>
    <row r="3545" spans="4:4" x14ac:dyDescent="0.2">
      <c r="D3545" s="72"/>
    </row>
    <row r="3546" spans="4:4" x14ac:dyDescent="0.2">
      <c r="D3546" s="72"/>
    </row>
    <row r="3547" spans="4:4" x14ac:dyDescent="0.2">
      <c r="D3547" s="72"/>
    </row>
    <row r="3548" spans="4:4" x14ac:dyDescent="0.2">
      <c r="D3548" s="72"/>
    </row>
    <row r="3549" spans="4:4" x14ac:dyDescent="0.2">
      <c r="D3549" s="72"/>
    </row>
    <row r="3550" spans="4:4" x14ac:dyDescent="0.2">
      <c r="D3550" s="72"/>
    </row>
    <row r="3551" spans="4:4" x14ac:dyDescent="0.2">
      <c r="D3551" s="72"/>
    </row>
    <row r="3552" spans="4:4" x14ac:dyDescent="0.2">
      <c r="D3552" s="72"/>
    </row>
    <row r="3553" spans="4:4" x14ac:dyDescent="0.2">
      <c r="D3553" s="72"/>
    </row>
    <row r="3554" spans="4:4" x14ac:dyDescent="0.2">
      <c r="D3554" s="72"/>
    </row>
    <row r="3555" spans="4:4" x14ac:dyDescent="0.2">
      <c r="D3555" s="72"/>
    </row>
    <row r="3556" spans="4:4" x14ac:dyDescent="0.2">
      <c r="D3556" s="72"/>
    </row>
    <row r="3557" spans="4:4" x14ac:dyDescent="0.2">
      <c r="D3557" s="72"/>
    </row>
    <row r="3558" spans="4:4" x14ac:dyDescent="0.2">
      <c r="D3558" s="72"/>
    </row>
    <row r="3559" spans="4:4" x14ac:dyDescent="0.2">
      <c r="D3559" s="72"/>
    </row>
    <row r="3560" spans="4:4" x14ac:dyDescent="0.2">
      <c r="D3560" s="72"/>
    </row>
    <row r="3561" spans="4:4" x14ac:dyDescent="0.2">
      <c r="D3561" s="72"/>
    </row>
    <row r="3562" spans="4:4" x14ac:dyDescent="0.2">
      <c r="D3562" s="72"/>
    </row>
    <row r="3563" spans="4:4" x14ac:dyDescent="0.2">
      <c r="D3563" s="72"/>
    </row>
    <row r="3564" spans="4:4" x14ac:dyDescent="0.2">
      <c r="D3564" s="72"/>
    </row>
    <row r="3565" spans="4:4" x14ac:dyDescent="0.2">
      <c r="D3565" s="72"/>
    </row>
    <row r="3566" spans="4:4" x14ac:dyDescent="0.2">
      <c r="D3566" s="72"/>
    </row>
    <row r="3567" spans="4:4" x14ac:dyDescent="0.2">
      <c r="D3567" s="72"/>
    </row>
    <row r="3568" spans="4:4" x14ac:dyDescent="0.2">
      <c r="D3568" s="72"/>
    </row>
    <row r="3569" spans="4:4" x14ac:dyDescent="0.2">
      <c r="D3569" s="72"/>
    </row>
    <row r="3570" spans="4:4" x14ac:dyDescent="0.2">
      <c r="D3570" s="72"/>
    </row>
    <row r="3571" spans="4:4" x14ac:dyDescent="0.2">
      <c r="D3571" s="72"/>
    </row>
    <row r="3572" spans="4:4" x14ac:dyDescent="0.2">
      <c r="D3572" s="72"/>
    </row>
    <row r="3573" spans="4:4" x14ac:dyDescent="0.2">
      <c r="D3573" s="72"/>
    </row>
    <row r="3574" spans="4:4" x14ac:dyDescent="0.2">
      <c r="D3574" s="72"/>
    </row>
    <row r="3575" spans="4:4" x14ac:dyDescent="0.2">
      <c r="D3575" s="72"/>
    </row>
    <row r="3576" spans="4:4" x14ac:dyDescent="0.2">
      <c r="D3576" s="72"/>
    </row>
    <row r="3577" spans="4:4" x14ac:dyDescent="0.2">
      <c r="D3577" s="72"/>
    </row>
    <row r="3578" spans="4:4" x14ac:dyDescent="0.2">
      <c r="D3578" s="72"/>
    </row>
    <row r="3579" spans="4:4" x14ac:dyDescent="0.2">
      <c r="D3579" s="72"/>
    </row>
    <row r="3580" spans="4:4" x14ac:dyDescent="0.2">
      <c r="D3580" s="72"/>
    </row>
    <row r="3581" spans="4:4" x14ac:dyDescent="0.2">
      <c r="D3581" s="72"/>
    </row>
    <row r="3582" spans="4:4" x14ac:dyDescent="0.2">
      <c r="D3582" s="72"/>
    </row>
    <row r="3583" spans="4:4" x14ac:dyDescent="0.2">
      <c r="D3583" s="72"/>
    </row>
    <row r="3584" spans="4:4" x14ac:dyDescent="0.2">
      <c r="D3584" s="72"/>
    </row>
    <row r="3585" spans="4:4" x14ac:dyDescent="0.2">
      <c r="D3585" s="72"/>
    </row>
    <row r="3586" spans="4:4" x14ac:dyDescent="0.2">
      <c r="D3586" s="72"/>
    </row>
    <row r="3587" spans="4:4" x14ac:dyDescent="0.2">
      <c r="D3587" s="72"/>
    </row>
    <row r="3588" spans="4:4" x14ac:dyDescent="0.2">
      <c r="D3588" s="72"/>
    </row>
    <row r="3589" spans="4:4" x14ac:dyDescent="0.2">
      <c r="D3589" s="72"/>
    </row>
    <row r="3590" spans="4:4" x14ac:dyDescent="0.2">
      <c r="D3590" s="72"/>
    </row>
    <row r="3591" spans="4:4" x14ac:dyDescent="0.2">
      <c r="D3591" s="72"/>
    </row>
    <row r="3592" spans="4:4" x14ac:dyDescent="0.2">
      <c r="D3592" s="72"/>
    </row>
    <row r="3593" spans="4:4" x14ac:dyDescent="0.2">
      <c r="D3593" s="72"/>
    </row>
    <row r="3594" spans="4:4" x14ac:dyDescent="0.2">
      <c r="D3594" s="72"/>
    </row>
    <row r="3595" spans="4:4" x14ac:dyDescent="0.2">
      <c r="D3595" s="72"/>
    </row>
    <row r="3596" spans="4:4" x14ac:dyDescent="0.2">
      <c r="D3596" s="72"/>
    </row>
    <row r="3597" spans="4:4" x14ac:dyDescent="0.2">
      <c r="D3597" s="72"/>
    </row>
    <row r="3598" spans="4:4" x14ac:dyDescent="0.2">
      <c r="D3598" s="72"/>
    </row>
    <row r="3599" spans="4:4" x14ac:dyDescent="0.2">
      <c r="D3599" s="72"/>
    </row>
    <row r="3600" spans="4:4" x14ac:dyDescent="0.2">
      <c r="D3600" s="72"/>
    </row>
    <row r="3601" spans="4:4" x14ac:dyDescent="0.2">
      <c r="D3601" s="72"/>
    </row>
    <row r="3602" spans="4:4" x14ac:dyDescent="0.2">
      <c r="D3602" s="72"/>
    </row>
    <row r="3603" spans="4:4" x14ac:dyDescent="0.2">
      <c r="D3603" s="72"/>
    </row>
    <row r="3604" spans="4:4" x14ac:dyDescent="0.2">
      <c r="D3604" s="72"/>
    </row>
    <row r="3605" spans="4:4" x14ac:dyDescent="0.2">
      <c r="D3605" s="72"/>
    </row>
    <row r="3606" spans="4:4" x14ac:dyDescent="0.2">
      <c r="D3606" s="72"/>
    </row>
    <row r="3607" spans="4:4" x14ac:dyDescent="0.2">
      <c r="D3607" s="72"/>
    </row>
    <row r="3608" spans="4:4" x14ac:dyDescent="0.2">
      <c r="D3608" s="72"/>
    </row>
    <row r="3609" spans="4:4" x14ac:dyDescent="0.2">
      <c r="D3609" s="72"/>
    </row>
    <row r="3610" spans="4:4" x14ac:dyDescent="0.2">
      <c r="D3610" s="72"/>
    </row>
    <row r="3611" spans="4:4" x14ac:dyDescent="0.2">
      <c r="D3611" s="72"/>
    </row>
    <row r="3612" spans="4:4" x14ac:dyDescent="0.2">
      <c r="D3612" s="72"/>
    </row>
    <row r="3613" spans="4:4" x14ac:dyDescent="0.2">
      <c r="D3613" s="72"/>
    </row>
    <row r="3614" spans="4:4" x14ac:dyDescent="0.2">
      <c r="D3614" s="72"/>
    </row>
    <row r="3615" spans="4:4" x14ac:dyDescent="0.2">
      <c r="D3615" s="72"/>
    </row>
    <row r="3616" spans="4:4" x14ac:dyDescent="0.2">
      <c r="D3616" s="72"/>
    </row>
    <row r="3617" spans="4:4" x14ac:dyDescent="0.2">
      <c r="D3617" s="72"/>
    </row>
    <row r="3618" spans="4:4" x14ac:dyDescent="0.2">
      <c r="D3618" s="72"/>
    </row>
    <row r="3619" spans="4:4" x14ac:dyDescent="0.2">
      <c r="D3619" s="72"/>
    </row>
    <row r="3620" spans="4:4" x14ac:dyDescent="0.2">
      <c r="D3620" s="72"/>
    </row>
    <row r="3621" spans="4:4" x14ac:dyDescent="0.2">
      <c r="D3621" s="72"/>
    </row>
    <row r="3622" spans="4:4" x14ac:dyDescent="0.2">
      <c r="D3622" s="72"/>
    </row>
    <row r="3623" spans="4:4" x14ac:dyDescent="0.2">
      <c r="D3623" s="72"/>
    </row>
    <row r="3624" spans="4:4" x14ac:dyDescent="0.2">
      <c r="D3624" s="72"/>
    </row>
    <row r="3625" spans="4:4" x14ac:dyDescent="0.2">
      <c r="D3625" s="72"/>
    </row>
    <row r="3626" spans="4:4" x14ac:dyDescent="0.2">
      <c r="D3626" s="72"/>
    </row>
    <row r="3627" spans="4:4" x14ac:dyDescent="0.2">
      <c r="D3627" s="72"/>
    </row>
    <row r="3628" spans="4:4" x14ac:dyDescent="0.2">
      <c r="D3628" s="72"/>
    </row>
    <row r="3629" spans="4:4" x14ac:dyDescent="0.2">
      <c r="D3629" s="72"/>
    </row>
    <row r="3630" spans="4:4" x14ac:dyDescent="0.2">
      <c r="D3630" s="72"/>
    </row>
    <row r="3631" spans="4:4" x14ac:dyDescent="0.2">
      <c r="D3631" s="72"/>
    </row>
    <row r="3632" spans="4:4" x14ac:dyDescent="0.2">
      <c r="D3632" s="72"/>
    </row>
    <row r="3633" spans="4:4" x14ac:dyDescent="0.2">
      <c r="D3633" s="72"/>
    </row>
    <row r="3634" spans="4:4" x14ac:dyDescent="0.2">
      <c r="D3634" s="72"/>
    </row>
    <row r="3635" spans="4:4" x14ac:dyDescent="0.2">
      <c r="D3635" s="72"/>
    </row>
    <row r="3636" spans="4:4" x14ac:dyDescent="0.2">
      <c r="D3636" s="72"/>
    </row>
    <row r="3637" spans="4:4" x14ac:dyDescent="0.2">
      <c r="D3637" s="72"/>
    </row>
    <row r="3638" spans="4:4" x14ac:dyDescent="0.2">
      <c r="D3638" s="72"/>
    </row>
    <row r="3639" spans="4:4" x14ac:dyDescent="0.2">
      <c r="D3639" s="72"/>
    </row>
    <row r="3640" spans="4:4" x14ac:dyDescent="0.2">
      <c r="D3640" s="72"/>
    </row>
    <row r="3641" spans="4:4" x14ac:dyDescent="0.2">
      <c r="D3641" s="72"/>
    </row>
    <row r="3642" spans="4:4" x14ac:dyDescent="0.2">
      <c r="D3642" s="72"/>
    </row>
    <row r="3643" spans="4:4" x14ac:dyDescent="0.2">
      <c r="D3643" s="72"/>
    </row>
    <row r="3644" spans="4:4" x14ac:dyDescent="0.2">
      <c r="D3644" s="72"/>
    </row>
    <row r="3645" spans="4:4" x14ac:dyDescent="0.2">
      <c r="D3645" s="72"/>
    </row>
    <row r="3646" spans="4:4" x14ac:dyDescent="0.2">
      <c r="D3646" s="72"/>
    </row>
    <row r="3647" spans="4:4" x14ac:dyDescent="0.2">
      <c r="D3647" s="72"/>
    </row>
    <row r="3648" spans="4:4" x14ac:dyDescent="0.2">
      <c r="D3648" s="72"/>
    </row>
    <row r="3649" spans="4:4" x14ac:dyDescent="0.2">
      <c r="D3649" s="72"/>
    </row>
    <row r="3650" spans="4:4" x14ac:dyDescent="0.2">
      <c r="D3650" s="72"/>
    </row>
    <row r="3651" spans="4:4" x14ac:dyDescent="0.2">
      <c r="D3651" s="72"/>
    </row>
    <row r="3652" spans="4:4" x14ac:dyDescent="0.2">
      <c r="D3652" s="72"/>
    </row>
    <row r="3653" spans="4:4" x14ac:dyDescent="0.2">
      <c r="D3653" s="72"/>
    </row>
    <row r="3654" spans="4:4" x14ac:dyDescent="0.2">
      <c r="D3654" s="72"/>
    </row>
    <row r="3655" spans="4:4" x14ac:dyDescent="0.2">
      <c r="D3655" s="72"/>
    </row>
    <row r="3656" spans="4:4" x14ac:dyDescent="0.2">
      <c r="D3656" s="72"/>
    </row>
    <row r="3657" spans="4:4" x14ac:dyDescent="0.2">
      <c r="D3657" s="72"/>
    </row>
    <row r="3658" spans="4:4" x14ac:dyDescent="0.2">
      <c r="D3658" s="72"/>
    </row>
    <row r="3659" spans="4:4" x14ac:dyDescent="0.2">
      <c r="D3659" s="72"/>
    </row>
    <row r="3660" spans="4:4" x14ac:dyDescent="0.2">
      <c r="D3660" s="72"/>
    </row>
    <row r="3661" spans="4:4" x14ac:dyDescent="0.2">
      <c r="D3661" s="72"/>
    </row>
    <row r="3662" spans="4:4" x14ac:dyDescent="0.2">
      <c r="D3662" s="72"/>
    </row>
    <row r="3663" spans="4:4" x14ac:dyDescent="0.2">
      <c r="D3663" s="72"/>
    </row>
    <row r="3664" spans="4:4" x14ac:dyDescent="0.2">
      <c r="D3664" s="72"/>
    </row>
    <row r="3665" spans="4:4" x14ac:dyDescent="0.2">
      <c r="D3665" s="72"/>
    </row>
    <row r="3666" spans="4:4" x14ac:dyDescent="0.2">
      <c r="D3666" s="72"/>
    </row>
    <row r="3667" spans="4:4" x14ac:dyDescent="0.2">
      <c r="D3667" s="72"/>
    </row>
    <row r="3668" spans="4:4" x14ac:dyDescent="0.2">
      <c r="D3668" s="72"/>
    </row>
    <row r="3669" spans="4:4" x14ac:dyDescent="0.2">
      <c r="D3669" s="72"/>
    </row>
    <row r="3670" spans="4:4" x14ac:dyDescent="0.2">
      <c r="D3670" s="72"/>
    </row>
    <row r="3671" spans="4:4" x14ac:dyDescent="0.2">
      <c r="D3671" s="72"/>
    </row>
    <row r="3672" spans="4:4" x14ac:dyDescent="0.2">
      <c r="D3672" s="72"/>
    </row>
    <row r="3673" spans="4:4" x14ac:dyDescent="0.2">
      <c r="D3673" s="72"/>
    </row>
    <row r="3674" spans="4:4" x14ac:dyDescent="0.2">
      <c r="D3674" s="72"/>
    </row>
    <row r="3675" spans="4:4" x14ac:dyDescent="0.2">
      <c r="D3675" s="72"/>
    </row>
    <row r="3676" spans="4:4" x14ac:dyDescent="0.2">
      <c r="D3676" s="72"/>
    </row>
    <row r="3677" spans="4:4" x14ac:dyDescent="0.2">
      <c r="D3677" s="72"/>
    </row>
    <row r="3678" spans="4:4" x14ac:dyDescent="0.2">
      <c r="D3678" s="72"/>
    </row>
    <row r="3679" spans="4:4" x14ac:dyDescent="0.2">
      <c r="D3679" s="72"/>
    </row>
    <row r="3680" spans="4:4" x14ac:dyDescent="0.2">
      <c r="D3680" s="72"/>
    </row>
    <row r="3681" spans="4:4" x14ac:dyDescent="0.2">
      <c r="D3681" s="72"/>
    </row>
    <row r="3682" spans="4:4" x14ac:dyDescent="0.2">
      <c r="D3682" s="72"/>
    </row>
    <row r="3683" spans="4:4" x14ac:dyDescent="0.2">
      <c r="D3683" s="72"/>
    </row>
    <row r="3684" spans="4:4" x14ac:dyDescent="0.2">
      <c r="D3684" s="72"/>
    </row>
    <row r="3685" spans="4:4" x14ac:dyDescent="0.2">
      <c r="D3685" s="72"/>
    </row>
    <row r="3686" spans="4:4" x14ac:dyDescent="0.2">
      <c r="D3686" s="72"/>
    </row>
    <row r="3687" spans="4:4" x14ac:dyDescent="0.2">
      <c r="D3687" s="72"/>
    </row>
    <row r="3688" spans="4:4" x14ac:dyDescent="0.2">
      <c r="D3688" s="72"/>
    </row>
    <row r="3689" spans="4:4" x14ac:dyDescent="0.2">
      <c r="D3689" s="72"/>
    </row>
    <row r="3690" spans="4:4" x14ac:dyDescent="0.2">
      <c r="D3690" s="72"/>
    </row>
    <row r="3691" spans="4:4" x14ac:dyDescent="0.2">
      <c r="D3691" s="72"/>
    </row>
    <row r="3692" spans="4:4" x14ac:dyDescent="0.2">
      <c r="D3692" s="72"/>
    </row>
    <row r="3693" spans="4:4" x14ac:dyDescent="0.2">
      <c r="D3693" s="72"/>
    </row>
    <row r="3694" spans="4:4" x14ac:dyDescent="0.2">
      <c r="D3694" s="72"/>
    </row>
    <row r="3695" spans="4:4" x14ac:dyDescent="0.2">
      <c r="D3695" s="72"/>
    </row>
    <row r="3696" spans="4:4" x14ac:dyDescent="0.2">
      <c r="D3696" s="72"/>
    </row>
    <row r="3697" spans="4:4" x14ac:dyDescent="0.2">
      <c r="D3697" s="72"/>
    </row>
    <row r="3698" spans="4:4" x14ac:dyDescent="0.2">
      <c r="D3698" s="72"/>
    </row>
    <row r="3699" spans="4:4" x14ac:dyDescent="0.2">
      <c r="D3699" s="72"/>
    </row>
    <row r="3700" spans="4:4" x14ac:dyDescent="0.2">
      <c r="D3700" s="72"/>
    </row>
    <row r="3701" spans="4:4" x14ac:dyDescent="0.2">
      <c r="D3701" s="72"/>
    </row>
    <row r="3702" spans="4:4" x14ac:dyDescent="0.2">
      <c r="D3702" s="72"/>
    </row>
    <row r="3703" spans="4:4" x14ac:dyDescent="0.2">
      <c r="D3703" s="72"/>
    </row>
    <row r="3704" spans="4:4" x14ac:dyDescent="0.2">
      <c r="D3704" s="72"/>
    </row>
    <row r="3705" spans="4:4" x14ac:dyDescent="0.2">
      <c r="D3705" s="72"/>
    </row>
    <row r="3706" spans="4:4" x14ac:dyDescent="0.2">
      <c r="D3706" s="72"/>
    </row>
    <row r="3707" spans="4:4" x14ac:dyDescent="0.2">
      <c r="D3707" s="72"/>
    </row>
    <row r="3708" spans="4:4" x14ac:dyDescent="0.2">
      <c r="D3708" s="72"/>
    </row>
    <row r="3709" spans="4:4" x14ac:dyDescent="0.2">
      <c r="D3709" s="72"/>
    </row>
    <row r="3710" spans="4:4" x14ac:dyDescent="0.2">
      <c r="D3710" s="72"/>
    </row>
    <row r="3711" spans="4:4" x14ac:dyDescent="0.2">
      <c r="D3711" s="72"/>
    </row>
    <row r="3712" spans="4:4" x14ac:dyDescent="0.2">
      <c r="D3712" s="72"/>
    </row>
    <row r="3713" spans="4:4" x14ac:dyDescent="0.2">
      <c r="D3713" s="72"/>
    </row>
    <row r="3714" spans="4:4" x14ac:dyDescent="0.2">
      <c r="D3714" s="72"/>
    </row>
    <row r="3715" spans="4:4" x14ac:dyDescent="0.2">
      <c r="D3715" s="72"/>
    </row>
    <row r="3716" spans="4:4" x14ac:dyDescent="0.2">
      <c r="D3716" s="72"/>
    </row>
    <row r="3717" spans="4:4" x14ac:dyDescent="0.2">
      <c r="D3717" s="72"/>
    </row>
    <row r="3718" spans="4:4" x14ac:dyDescent="0.2">
      <c r="D3718" s="72"/>
    </row>
    <row r="3719" spans="4:4" x14ac:dyDescent="0.2">
      <c r="D3719" s="72"/>
    </row>
    <row r="3720" spans="4:4" x14ac:dyDescent="0.2">
      <c r="D3720" s="72"/>
    </row>
    <row r="3721" spans="4:4" x14ac:dyDescent="0.2">
      <c r="D3721" s="72"/>
    </row>
    <row r="3722" spans="4:4" x14ac:dyDescent="0.2">
      <c r="D3722" s="72"/>
    </row>
    <row r="3723" spans="4:4" x14ac:dyDescent="0.2">
      <c r="D3723" s="72"/>
    </row>
    <row r="3724" spans="4:4" x14ac:dyDescent="0.2">
      <c r="D3724" s="72"/>
    </row>
    <row r="3725" spans="4:4" x14ac:dyDescent="0.2">
      <c r="D3725" s="72"/>
    </row>
    <row r="3726" spans="4:4" x14ac:dyDescent="0.2">
      <c r="D3726" s="72"/>
    </row>
    <row r="3727" spans="4:4" x14ac:dyDescent="0.2">
      <c r="D3727" s="72"/>
    </row>
    <row r="3728" spans="4:4" x14ac:dyDescent="0.2">
      <c r="D3728" s="72"/>
    </row>
    <row r="3729" spans="4:4" x14ac:dyDescent="0.2">
      <c r="D3729" s="72"/>
    </row>
    <row r="3730" spans="4:4" x14ac:dyDescent="0.2">
      <c r="D3730" s="72"/>
    </row>
    <row r="3731" spans="4:4" x14ac:dyDescent="0.2">
      <c r="D3731" s="72"/>
    </row>
    <row r="3732" spans="4:4" x14ac:dyDescent="0.2">
      <c r="D3732" s="72"/>
    </row>
    <row r="3733" spans="4:4" x14ac:dyDescent="0.2">
      <c r="D3733" s="72"/>
    </row>
    <row r="3734" spans="4:4" x14ac:dyDescent="0.2">
      <c r="D3734" s="72"/>
    </row>
    <row r="3735" spans="4:4" x14ac:dyDescent="0.2">
      <c r="D3735" s="72"/>
    </row>
    <row r="3736" spans="4:4" x14ac:dyDescent="0.2">
      <c r="D3736" s="72"/>
    </row>
    <row r="3737" spans="4:4" x14ac:dyDescent="0.2">
      <c r="D3737" s="72"/>
    </row>
    <row r="3738" spans="4:4" x14ac:dyDescent="0.2">
      <c r="D3738" s="72"/>
    </row>
    <row r="3739" spans="4:4" x14ac:dyDescent="0.2">
      <c r="D3739" s="72"/>
    </row>
    <row r="3740" spans="4:4" x14ac:dyDescent="0.2">
      <c r="D3740" s="72"/>
    </row>
    <row r="3741" spans="4:4" x14ac:dyDescent="0.2">
      <c r="D3741" s="72"/>
    </row>
    <row r="3742" spans="4:4" x14ac:dyDescent="0.2">
      <c r="D3742" s="72"/>
    </row>
    <row r="3743" spans="4:4" x14ac:dyDescent="0.2">
      <c r="D3743" s="72"/>
    </row>
    <row r="3744" spans="4:4" x14ac:dyDescent="0.2">
      <c r="D3744" s="72"/>
    </row>
    <row r="3745" spans="4:4" x14ac:dyDescent="0.2">
      <c r="D3745" s="72"/>
    </row>
    <row r="3746" spans="4:4" x14ac:dyDescent="0.2">
      <c r="D3746" s="72"/>
    </row>
    <row r="3747" spans="4:4" x14ac:dyDescent="0.2">
      <c r="D3747" s="72"/>
    </row>
    <row r="3748" spans="4:4" x14ac:dyDescent="0.2">
      <c r="D3748" s="72"/>
    </row>
    <row r="3749" spans="4:4" x14ac:dyDescent="0.2">
      <c r="D3749" s="72"/>
    </row>
    <row r="3750" spans="4:4" x14ac:dyDescent="0.2">
      <c r="D3750" s="72"/>
    </row>
    <row r="3751" spans="4:4" x14ac:dyDescent="0.2">
      <c r="D3751" s="72"/>
    </row>
    <row r="3752" spans="4:4" x14ac:dyDescent="0.2">
      <c r="D3752" s="72"/>
    </row>
    <row r="3753" spans="4:4" x14ac:dyDescent="0.2">
      <c r="D3753" s="72"/>
    </row>
    <row r="3754" spans="4:4" x14ac:dyDescent="0.2">
      <c r="D3754" s="72"/>
    </row>
    <row r="3755" spans="4:4" x14ac:dyDescent="0.2">
      <c r="D3755" s="72"/>
    </row>
    <row r="3756" spans="4:4" x14ac:dyDescent="0.2">
      <c r="D3756" s="72"/>
    </row>
    <row r="3757" spans="4:4" x14ac:dyDescent="0.2">
      <c r="D3757" s="72"/>
    </row>
    <row r="3758" spans="4:4" x14ac:dyDescent="0.2">
      <c r="D3758" s="72"/>
    </row>
    <row r="3759" spans="4:4" x14ac:dyDescent="0.2">
      <c r="D3759" s="72"/>
    </row>
    <row r="3760" spans="4:4" x14ac:dyDescent="0.2">
      <c r="D3760" s="72"/>
    </row>
    <row r="3761" spans="4:4" x14ac:dyDescent="0.2">
      <c r="D3761" s="72"/>
    </row>
    <row r="3762" spans="4:4" x14ac:dyDescent="0.2">
      <c r="D3762" s="72"/>
    </row>
    <row r="3763" spans="4:4" x14ac:dyDescent="0.2">
      <c r="D3763" s="72"/>
    </row>
    <row r="3764" spans="4:4" x14ac:dyDescent="0.2">
      <c r="D3764" s="72"/>
    </row>
    <row r="3765" spans="4:4" x14ac:dyDescent="0.2">
      <c r="D3765" s="72"/>
    </row>
    <row r="3766" spans="4:4" x14ac:dyDescent="0.2">
      <c r="D3766" s="72"/>
    </row>
    <row r="3767" spans="4:4" x14ac:dyDescent="0.2">
      <c r="D3767" s="72"/>
    </row>
    <row r="3768" spans="4:4" x14ac:dyDescent="0.2">
      <c r="D3768" s="72"/>
    </row>
    <row r="3769" spans="4:4" x14ac:dyDescent="0.2">
      <c r="D3769" s="72"/>
    </row>
    <row r="3770" spans="4:4" x14ac:dyDescent="0.2">
      <c r="D3770" s="72"/>
    </row>
    <row r="3771" spans="4:4" x14ac:dyDescent="0.2">
      <c r="D3771" s="72"/>
    </row>
    <row r="3772" spans="4:4" x14ac:dyDescent="0.2">
      <c r="D3772" s="72"/>
    </row>
    <row r="3773" spans="4:4" x14ac:dyDescent="0.2">
      <c r="D3773" s="72"/>
    </row>
    <row r="3774" spans="4:4" x14ac:dyDescent="0.2">
      <c r="D3774" s="72"/>
    </row>
    <row r="3775" spans="4:4" x14ac:dyDescent="0.2">
      <c r="D3775" s="72"/>
    </row>
    <row r="3776" spans="4:4" x14ac:dyDescent="0.2">
      <c r="D3776" s="72"/>
    </row>
    <row r="3777" spans="4:4" x14ac:dyDescent="0.2">
      <c r="D3777" s="72"/>
    </row>
    <row r="3778" spans="4:4" x14ac:dyDescent="0.2">
      <c r="D3778" s="72"/>
    </row>
    <row r="3779" spans="4:4" x14ac:dyDescent="0.2">
      <c r="D3779" s="72"/>
    </row>
    <row r="3780" spans="4:4" x14ac:dyDescent="0.2">
      <c r="D3780" s="72"/>
    </row>
    <row r="3781" spans="4:4" x14ac:dyDescent="0.2">
      <c r="D3781" s="72"/>
    </row>
    <row r="3782" spans="4:4" x14ac:dyDescent="0.2">
      <c r="D3782" s="72"/>
    </row>
    <row r="3783" spans="4:4" x14ac:dyDescent="0.2">
      <c r="D3783" s="72"/>
    </row>
    <row r="3784" spans="4:4" x14ac:dyDescent="0.2">
      <c r="D3784" s="72"/>
    </row>
    <row r="3785" spans="4:4" x14ac:dyDescent="0.2">
      <c r="D3785" s="72"/>
    </row>
    <row r="3786" spans="4:4" x14ac:dyDescent="0.2">
      <c r="D3786" s="72"/>
    </row>
    <row r="3787" spans="4:4" x14ac:dyDescent="0.2">
      <c r="D3787" s="72"/>
    </row>
    <row r="3788" spans="4:4" x14ac:dyDescent="0.2">
      <c r="D3788" s="72"/>
    </row>
    <row r="3789" spans="4:4" x14ac:dyDescent="0.2">
      <c r="D3789" s="72"/>
    </row>
    <row r="3790" spans="4:4" x14ac:dyDescent="0.2">
      <c r="D3790" s="72"/>
    </row>
    <row r="3791" spans="4:4" x14ac:dyDescent="0.2">
      <c r="D3791" s="72"/>
    </row>
    <row r="3792" spans="4:4" x14ac:dyDescent="0.2">
      <c r="D3792" s="72"/>
    </row>
    <row r="3793" spans="4:4" x14ac:dyDescent="0.2">
      <c r="D3793" s="72"/>
    </row>
    <row r="3794" spans="4:4" x14ac:dyDescent="0.2">
      <c r="D3794" s="72"/>
    </row>
    <row r="3795" spans="4:4" x14ac:dyDescent="0.2">
      <c r="D3795" s="72"/>
    </row>
    <row r="3796" spans="4:4" x14ac:dyDescent="0.2">
      <c r="D3796" s="72"/>
    </row>
    <row r="3797" spans="4:4" x14ac:dyDescent="0.2">
      <c r="D3797" s="72"/>
    </row>
    <row r="3798" spans="4:4" x14ac:dyDescent="0.2">
      <c r="D3798" s="72"/>
    </row>
    <row r="3799" spans="4:4" x14ac:dyDescent="0.2">
      <c r="D3799" s="72"/>
    </row>
    <row r="3800" spans="4:4" x14ac:dyDescent="0.2">
      <c r="D3800" s="72"/>
    </row>
    <row r="3801" spans="4:4" x14ac:dyDescent="0.2">
      <c r="D3801" s="72"/>
    </row>
    <row r="3802" spans="4:4" x14ac:dyDescent="0.2">
      <c r="D3802" s="72"/>
    </row>
    <row r="3803" spans="4:4" x14ac:dyDescent="0.2">
      <c r="D3803" s="72"/>
    </row>
    <row r="3804" spans="4:4" x14ac:dyDescent="0.2">
      <c r="D3804" s="72"/>
    </row>
    <row r="3805" spans="4:4" x14ac:dyDescent="0.2">
      <c r="D3805" s="72"/>
    </row>
    <row r="3806" spans="4:4" x14ac:dyDescent="0.2">
      <c r="D3806" s="72"/>
    </row>
    <row r="3807" spans="4:4" x14ac:dyDescent="0.2">
      <c r="D3807" s="72"/>
    </row>
    <row r="3808" spans="4:4" x14ac:dyDescent="0.2">
      <c r="D3808" s="72"/>
    </row>
    <row r="3809" spans="4:4" x14ac:dyDescent="0.2">
      <c r="D3809" s="72"/>
    </row>
    <row r="3810" spans="4:4" x14ac:dyDescent="0.2">
      <c r="D3810" s="72"/>
    </row>
    <row r="3811" spans="4:4" x14ac:dyDescent="0.2">
      <c r="D3811" s="72"/>
    </row>
    <row r="3812" spans="4:4" x14ac:dyDescent="0.2">
      <c r="D3812" s="72"/>
    </row>
    <row r="3813" spans="4:4" x14ac:dyDescent="0.2">
      <c r="D3813" s="72"/>
    </row>
    <row r="3814" spans="4:4" x14ac:dyDescent="0.2">
      <c r="D3814" s="72"/>
    </row>
    <row r="3815" spans="4:4" x14ac:dyDescent="0.2">
      <c r="D3815" s="72"/>
    </row>
    <row r="3816" spans="4:4" x14ac:dyDescent="0.2">
      <c r="D3816" s="72"/>
    </row>
    <row r="3817" spans="4:4" x14ac:dyDescent="0.2">
      <c r="D3817" s="72"/>
    </row>
    <row r="3818" spans="4:4" x14ac:dyDescent="0.2">
      <c r="D3818" s="72"/>
    </row>
    <row r="3819" spans="4:4" x14ac:dyDescent="0.2">
      <c r="D3819" s="72"/>
    </row>
    <row r="3820" spans="4:4" x14ac:dyDescent="0.2">
      <c r="D3820" s="72"/>
    </row>
    <row r="3821" spans="4:4" x14ac:dyDescent="0.2">
      <c r="D3821" s="72"/>
    </row>
    <row r="3822" spans="4:4" x14ac:dyDescent="0.2">
      <c r="D3822" s="72"/>
    </row>
    <row r="3823" spans="4:4" x14ac:dyDescent="0.2">
      <c r="D3823" s="72"/>
    </row>
    <row r="3824" spans="4:4" x14ac:dyDescent="0.2">
      <c r="D3824" s="72"/>
    </row>
    <row r="3825" spans="4:4" x14ac:dyDescent="0.2">
      <c r="D3825" s="72"/>
    </row>
    <row r="3826" spans="4:4" x14ac:dyDescent="0.2">
      <c r="D3826" s="72"/>
    </row>
    <row r="3827" spans="4:4" x14ac:dyDescent="0.2">
      <c r="D3827" s="72"/>
    </row>
    <row r="3828" spans="4:4" x14ac:dyDescent="0.2">
      <c r="D3828" s="72"/>
    </row>
    <row r="3829" spans="4:4" x14ac:dyDescent="0.2">
      <c r="D3829" s="72"/>
    </row>
    <row r="3830" spans="4:4" x14ac:dyDescent="0.2">
      <c r="D3830" s="72"/>
    </row>
    <row r="3831" spans="4:4" x14ac:dyDescent="0.2">
      <c r="D3831" s="72"/>
    </row>
    <row r="3832" spans="4:4" x14ac:dyDescent="0.2">
      <c r="D3832" s="72"/>
    </row>
    <row r="3833" spans="4:4" x14ac:dyDescent="0.2">
      <c r="D3833" s="72"/>
    </row>
    <row r="3834" spans="4:4" x14ac:dyDescent="0.2">
      <c r="D3834" s="72"/>
    </row>
    <row r="3835" spans="4:4" x14ac:dyDescent="0.2">
      <c r="D3835" s="72"/>
    </row>
    <row r="3836" spans="4:4" x14ac:dyDescent="0.2">
      <c r="D3836" s="72"/>
    </row>
    <row r="3837" spans="4:4" x14ac:dyDescent="0.2">
      <c r="D3837" s="72"/>
    </row>
    <row r="3838" spans="4:4" x14ac:dyDescent="0.2">
      <c r="D3838" s="72"/>
    </row>
    <row r="3839" spans="4:4" x14ac:dyDescent="0.2">
      <c r="D3839" s="72"/>
    </row>
    <row r="3840" spans="4:4" x14ac:dyDescent="0.2">
      <c r="D3840" s="72"/>
    </row>
    <row r="3841" spans="4:4" x14ac:dyDescent="0.2">
      <c r="D3841" s="72"/>
    </row>
    <row r="3842" spans="4:4" x14ac:dyDescent="0.2">
      <c r="D3842" s="72"/>
    </row>
    <row r="3843" spans="4:4" x14ac:dyDescent="0.2">
      <c r="D3843" s="72"/>
    </row>
    <row r="3844" spans="4:4" x14ac:dyDescent="0.2">
      <c r="D3844" s="72"/>
    </row>
    <row r="3845" spans="4:4" x14ac:dyDescent="0.2">
      <c r="D3845" s="72"/>
    </row>
    <row r="3846" spans="4:4" x14ac:dyDescent="0.2">
      <c r="D3846" s="72"/>
    </row>
    <row r="3847" spans="4:4" x14ac:dyDescent="0.2">
      <c r="D3847" s="72"/>
    </row>
    <row r="3848" spans="4:4" x14ac:dyDescent="0.2">
      <c r="D3848" s="72"/>
    </row>
    <row r="3849" spans="4:4" x14ac:dyDescent="0.2">
      <c r="D3849" s="72"/>
    </row>
    <row r="3850" spans="4:4" x14ac:dyDescent="0.2">
      <c r="D3850" s="72"/>
    </row>
    <row r="3851" spans="4:4" x14ac:dyDescent="0.2">
      <c r="D3851" s="72"/>
    </row>
    <row r="3852" spans="4:4" x14ac:dyDescent="0.2">
      <c r="D3852" s="72"/>
    </row>
    <row r="3853" spans="4:4" x14ac:dyDescent="0.2">
      <c r="D3853" s="72"/>
    </row>
    <row r="3854" spans="4:4" x14ac:dyDescent="0.2">
      <c r="D3854" s="72"/>
    </row>
    <row r="3855" spans="4:4" x14ac:dyDescent="0.2">
      <c r="D3855" s="72"/>
    </row>
    <row r="3856" spans="4:4" x14ac:dyDescent="0.2">
      <c r="D3856" s="72"/>
    </row>
    <row r="3857" spans="4:4" x14ac:dyDescent="0.2">
      <c r="D3857" s="72"/>
    </row>
    <row r="3858" spans="4:4" x14ac:dyDescent="0.2">
      <c r="D3858" s="72"/>
    </row>
    <row r="3859" spans="4:4" x14ac:dyDescent="0.2">
      <c r="D3859" s="72"/>
    </row>
    <row r="3860" spans="4:4" x14ac:dyDescent="0.2">
      <c r="D3860" s="72"/>
    </row>
    <row r="3861" spans="4:4" x14ac:dyDescent="0.2">
      <c r="D3861" s="72"/>
    </row>
    <row r="3862" spans="4:4" x14ac:dyDescent="0.2">
      <c r="D3862" s="72"/>
    </row>
    <row r="3863" spans="4:4" x14ac:dyDescent="0.2">
      <c r="D3863" s="72"/>
    </row>
    <row r="3864" spans="4:4" x14ac:dyDescent="0.2">
      <c r="D3864" s="72"/>
    </row>
    <row r="3865" spans="4:4" x14ac:dyDescent="0.2">
      <c r="D3865" s="72"/>
    </row>
    <row r="3866" spans="4:4" x14ac:dyDescent="0.2">
      <c r="D3866" s="72"/>
    </row>
    <row r="3867" spans="4:4" x14ac:dyDescent="0.2">
      <c r="D3867" s="72"/>
    </row>
    <row r="3868" spans="4:4" x14ac:dyDescent="0.2">
      <c r="D3868" s="72"/>
    </row>
    <row r="3869" spans="4:4" x14ac:dyDescent="0.2">
      <c r="D3869" s="72"/>
    </row>
    <row r="3870" spans="4:4" x14ac:dyDescent="0.2">
      <c r="D3870" s="72"/>
    </row>
    <row r="3871" spans="4:4" x14ac:dyDescent="0.2">
      <c r="D3871" s="72"/>
    </row>
    <row r="3872" spans="4:4" x14ac:dyDescent="0.2">
      <c r="D3872" s="72"/>
    </row>
    <row r="3873" spans="4:4" x14ac:dyDescent="0.2">
      <c r="D3873" s="72"/>
    </row>
    <row r="3874" spans="4:4" x14ac:dyDescent="0.2">
      <c r="D3874" s="72"/>
    </row>
    <row r="3875" spans="4:4" x14ac:dyDescent="0.2">
      <c r="D3875" s="72"/>
    </row>
    <row r="3876" spans="4:4" x14ac:dyDescent="0.2">
      <c r="D3876" s="72"/>
    </row>
    <row r="3877" spans="4:4" x14ac:dyDescent="0.2">
      <c r="D3877" s="72"/>
    </row>
    <row r="3878" spans="4:4" x14ac:dyDescent="0.2">
      <c r="D3878" s="72"/>
    </row>
    <row r="3879" spans="4:4" x14ac:dyDescent="0.2">
      <c r="D3879" s="72"/>
    </row>
    <row r="3880" spans="4:4" x14ac:dyDescent="0.2">
      <c r="D3880" s="72"/>
    </row>
    <row r="3881" spans="4:4" x14ac:dyDescent="0.2">
      <c r="D3881" s="72"/>
    </row>
    <row r="3882" spans="4:4" x14ac:dyDescent="0.2">
      <c r="D3882" s="72"/>
    </row>
    <row r="3883" spans="4:4" x14ac:dyDescent="0.2">
      <c r="D3883" s="72"/>
    </row>
    <row r="3884" spans="4:4" x14ac:dyDescent="0.2">
      <c r="D3884" s="72"/>
    </row>
    <row r="3885" spans="4:4" x14ac:dyDescent="0.2">
      <c r="D3885" s="72"/>
    </row>
    <row r="3886" spans="4:4" x14ac:dyDescent="0.2">
      <c r="D3886" s="72"/>
    </row>
    <row r="3887" spans="4:4" x14ac:dyDescent="0.2">
      <c r="D3887" s="72"/>
    </row>
    <row r="3888" spans="4:4" x14ac:dyDescent="0.2">
      <c r="D3888" s="72"/>
    </row>
    <row r="3889" spans="4:4" x14ac:dyDescent="0.2">
      <c r="D3889" s="72"/>
    </row>
    <row r="3890" spans="4:4" x14ac:dyDescent="0.2">
      <c r="D3890" s="72"/>
    </row>
    <row r="3891" spans="4:4" x14ac:dyDescent="0.2">
      <c r="D3891" s="72"/>
    </row>
    <row r="3892" spans="4:4" x14ac:dyDescent="0.2">
      <c r="D3892" s="72"/>
    </row>
    <row r="3893" spans="4:4" x14ac:dyDescent="0.2">
      <c r="D3893" s="72"/>
    </row>
    <row r="3894" spans="4:4" x14ac:dyDescent="0.2">
      <c r="D3894" s="72"/>
    </row>
    <row r="3895" spans="4:4" x14ac:dyDescent="0.2">
      <c r="D3895" s="72"/>
    </row>
    <row r="3896" spans="4:4" x14ac:dyDescent="0.2">
      <c r="D3896" s="72"/>
    </row>
    <row r="3897" spans="4:4" x14ac:dyDescent="0.2">
      <c r="D3897" s="72"/>
    </row>
    <row r="3898" spans="4:4" x14ac:dyDescent="0.2">
      <c r="D3898" s="72"/>
    </row>
    <row r="3899" spans="4:4" x14ac:dyDescent="0.2">
      <c r="D3899" s="72"/>
    </row>
    <row r="3900" spans="4:4" x14ac:dyDescent="0.2">
      <c r="D3900" s="72"/>
    </row>
    <row r="3901" spans="4:4" x14ac:dyDescent="0.2">
      <c r="D3901" s="72"/>
    </row>
    <row r="3902" spans="4:4" x14ac:dyDescent="0.2">
      <c r="D3902" s="72"/>
    </row>
    <row r="3903" spans="4:4" x14ac:dyDescent="0.2">
      <c r="D3903" s="72"/>
    </row>
    <row r="3904" spans="4:4" x14ac:dyDescent="0.2">
      <c r="D3904" s="72"/>
    </row>
    <row r="3905" spans="4:4" x14ac:dyDescent="0.2">
      <c r="D3905" s="72"/>
    </row>
    <row r="3906" spans="4:4" x14ac:dyDescent="0.2">
      <c r="D3906" s="72"/>
    </row>
    <row r="3907" spans="4:4" x14ac:dyDescent="0.2">
      <c r="D3907" s="72"/>
    </row>
    <row r="3908" spans="4:4" x14ac:dyDescent="0.2">
      <c r="D3908" s="72"/>
    </row>
    <row r="3909" spans="4:4" x14ac:dyDescent="0.2">
      <c r="D3909" s="72"/>
    </row>
    <row r="3910" spans="4:4" x14ac:dyDescent="0.2">
      <c r="D3910" s="72"/>
    </row>
    <row r="3911" spans="4:4" x14ac:dyDescent="0.2">
      <c r="D3911" s="72"/>
    </row>
    <row r="3912" spans="4:4" x14ac:dyDescent="0.2">
      <c r="D3912" s="72"/>
    </row>
    <row r="3913" spans="4:4" x14ac:dyDescent="0.2">
      <c r="D3913" s="72"/>
    </row>
    <row r="3914" spans="4:4" x14ac:dyDescent="0.2">
      <c r="D3914" s="72"/>
    </row>
    <row r="3915" spans="4:4" x14ac:dyDescent="0.2">
      <c r="D3915" s="72"/>
    </row>
    <row r="3916" spans="4:4" x14ac:dyDescent="0.2">
      <c r="D3916" s="72"/>
    </row>
    <row r="3917" spans="4:4" x14ac:dyDescent="0.2">
      <c r="D3917" s="72"/>
    </row>
    <row r="3918" spans="4:4" x14ac:dyDescent="0.2">
      <c r="D3918" s="72"/>
    </row>
    <row r="3919" spans="4:4" x14ac:dyDescent="0.2">
      <c r="D3919" s="72"/>
    </row>
    <row r="3920" spans="4:4" x14ac:dyDescent="0.2">
      <c r="D3920" s="72"/>
    </row>
    <row r="3921" spans="4:4" x14ac:dyDescent="0.2">
      <c r="D3921" s="72"/>
    </row>
    <row r="3922" spans="4:4" x14ac:dyDescent="0.2">
      <c r="D3922" s="72"/>
    </row>
    <row r="3923" spans="4:4" x14ac:dyDescent="0.2">
      <c r="D3923" s="72"/>
    </row>
    <row r="3924" spans="4:4" x14ac:dyDescent="0.2">
      <c r="D3924" s="72"/>
    </row>
    <row r="3925" spans="4:4" x14ac:dyDescent="0.2">
      <c r="D3925" s="72"/>
    </row>
    <row r="3926" spans="4:4" x14ac:dyDescent="0.2">
      <c r="D3926" s="72"/>
    </row>
    <row r="3927" spans="4:4" x14ac:dyDescent="0.2">
      <c r="D3927" s="72"/>
    </row>
    <row r="3928" spans="4:4" x14ac:dyDescent="0.2">
      <c r="D3928" s="72"/>
    </row>
    <row r="3929" spans="4:4" x14ac:dyDescent="0.2">
      <c r="D3929" s="72"/>
    </row>
    <row r="3930" spans="4:4" x14ac:dyDescent="0.2">
      <c r="D3930" s="72"/>
    </row>
    <row r="3931" spans="4:4" x14ac:dyDescent="0.2">
      <c r="D3931" s="72"/>
    </row>
    <row r="3932" spans="4:4" x14ac:dyDescent="0.2">
      <c r="D3932" s="72"/>
    </row>
    <row r="3933" spans="4:4" x14ac:dyDescent="0.2">
      <c r="D3933" s="72"/>
    </row>
    <row r="3934" spans="4:4" x14ac:dyDescent="0.2">
      <c r="D3934" s="72"/>
    </row>
    <row r="3935" spans="4:4" x14ac:dyDescent="0.2">
      <c r="D3935" s="72"/>
    </row>
    <row r="3936" spans="4:4" x14ac:dyDescent="0.2">
      <c r="D3936" s="72"/>
    </row>
    <row r="3937" spans="4:4" x14ac:dyDescent="0.2">
      <c r="D3937" s="72"/>
    </row>
    <row r="3938" spans="4:4" x14ac:dyDescent="0.2">
      <c r="D3938" s="72"/>
    </row>
    <row r="3939" spans="4:4" x14ac:dyDescent="0.2">
      <c r="D3939" s="72"/>
    </row>
    <row r="3940" spans="4:4" x14ac:dyDescent="0.2">
      <c r="D3940" s="72"/>
    </row>
    <row r="3941" spans="4:4" x14ac:dyDescent="0.2">
      <c r="D3941" s="72"/>
    </row>
    <row r="3942" spans="4:4" x14ac:dyDescent="0.2">
      <c r="D3942" s="72"/>
    </row>
    <row r="3943" spans="4:4" x14ac:dyDescent="0.2">
      <c r="D3943" s="72"/>
    </row>
    <row r="3944" spans="4:4" x14ac:dyDescent="0.2">
      <c r="D3944" s="72"/>
    </row>
    <row r="3945" spans="4:4" x14ac:dyDescent="0.2">
      <c r="D3945" s="72"/>
    </row>
    <row r="3946" spans="4:4" x14ac:dyDescent="0.2">
      <c r="D3946" s="72"/>
    </row>
    <row r="3947" spans="4:4" x14ac:dyDescent="0.2">
      <c r="D3947" s="72"/>
    </row>
    <row r="3948" spans="4:4" x14ac:dyDescent="0.2">
      <c r="D3948" s="72"/>
    </row>
    <row r="3949" spans="4:4" x14ac:dyDescent="0.2">
      <c r="D3949" s="72"/>
    </row>
    <row r="3950" spans="4:4" x14ac:dyDescent="0.2">
      <c r="D3950" s="72"/>
    </row>
    <row r="3951" spans="4:4" x14ac:dyDescent="0.2">
      <c r="D3951" s="72"/>
    </row>
    <row r="3952" spans="4:4" x14ac:dyDescent="0.2">
      <c r="D3952" s="72"/>
    </row>
    <row r="3953" spans="4:4" x14ac:dyDescent="0.2">
      <c r="D3953" s="72"/>
    </row>
    <row r="3954" spans="4:4" x14ac:dyDescent="0.2">
      <c r="D3954" s="72"/>
    </row>
    <row r="3955" spans="4:4" x14ac:dyDescent="0.2">
      <c r="D3955" s="72"/>
    </row>
    <row r="3956" spans="4:4" x14ac:dyDescent="0.2">
      <c r="D3956" s="72"/>
    </row>
    <row r="3957" spans="4:4" x14ac:dyDescent="0.2">
      <c r="D3957" s="72"/>
    </row>
    <row r="3958" spans="4:4" x14ac:dyDescent="0.2">
      <c r="D3958" s="72"/>
    </row>
    <row r="3959" spans="4:4" x14ac:dyDescent="0.2">
      <c r="D3959" s="72"/>
    </row>
    <row r="3960" spans="4:4" x14ac:dyDescent="0.2">
      <c r="D3960" s="72"/>
    </row>
    <row r="3961" spans="4:4" x14ac:dyDescent="0.2">
      <c r="D3961" s="72"/>
    </row>
    <row r="3962" spans="4:4" x14ac:dyDescent="0.2">
      <c r="D3962" s="72"/>
    </row>
    <row r="3963" spans="4:4" x14ac:dyDescent="0.2">
      <c r="D3963" s="72"/>
    </row>
    <row r="3964" spans="4:4" x14ac:dyDescent="0.2">
      <c r="D3964" s="72"/>
    </row>
    <row r="3965" spans="4:4" x14ac:dyDescent="0.2">
      <c r="D3965" s="72"/>
    </row>
    <row r="3966" spans="4:4" x14ac:dyDescent="0.2">
      <c r="D3966" s="72"/>
    </row>
    <row r="3967" spans="4:4" x14ac:dyDescent="0.2">
      <c r="D3967" s="72"/>
    </row>
    <row r="3968" spans="4:4" x14ac:dyDescent="0.2">
      <c r="D3968" s="72"/>
    </row>
    <row r="3969" spans="4:4" x14ac:dyDescent="0.2">
      <c r="D3969" s="72"/>
    </row>
    <row r="3970" spans="4:4" x14ac:dyDescent="0.2">
      <c r="D3970" s="72"/>
    </row>
    <row r="3971" spans="4:4" x14ac:dyDescent="0.2">
      <c r="D3971" s="72"/>
    </row>
    <row r="3972" spans="4:4" x14ac:dyDescent="0.2">
      <c r="D3972" s="72"/>
    </row>
    <row r="3973" spans="4:4" x14ac:dyDescent="0.2">
      <c r="D3973" s="72"/>
    </row>
    <row r="3974" spans="4:4" x14ac:dyDescent="0.2">
      <c r="D3974" s="72"/>
    </row>
    <row r="3975" spans="4:4" x14ac:dyDescent="0.2">
      <c r="D3975" s="72"/>
    </row>
    <row r="3976" spans="4:4" x14ac:dyDescent="0.2">
      <c r="D3976" s="72"/>
    </row>
    <row r="3977" spans="4:4" x14ac:dyDescent="0.2">
      <c r="D3977" s="72"/>
    </row>
    <row r="3978" spans="4:4" x14ac:dyDescent="0.2">
      <c r="D3978" s="72"/>
    </row>
    <row r="3979" spans="4:4" x14ac:dyDescent="0.2">
      <c r="D3979" s="72"/>
    </row>
    <row r="3980" spans="4:4" x14ac:dyDescent="0.2">
      <c r="D3980" s="72"/>
    </row>
    <row r="3981" spans="4:4" x14ac:dyDescent="0.2">
      <c r="D3981" s="72"/>
    </row>
    <row r="3982" spans="4:4" x14ac:dyDescent="0.2">
      <c r="D3982" s="72"/>
    </row>
    <row r="3983" spans="4:4" x14ac:dyDescent="0.2">
      <c r="D3983" s="72"/>
    </row>
    <row r="3984" spans="4:4" x14ac:dyDescent="0.2">
      <c r="D3984" s="72"/>
    </row>
    <row r="3985" spans="4:4" x14ac:dyDescent="0.2">
      <c r="D3985" s="72"/>
    </row>
    <row r="3986" spans="4:4" x14ac:dyDescent="0.2">
      <c r="D3986" s="72"/>
    </row>
    <row r="3987" spans="4:4" x14ac:dyDescent="0.2">
      <c r="D3987" s="72"/>
    </row>
    <row r="3988" spans="4:4" x14ac:dyDescent="0.2">
      <c r="D3988" s="72"/>
    </row>
    <row r="3989" spans="4:4" x14ac:dyDescent="0.2">
      <c r="D3989" s="72"/>
    </row>
    <row r="3990" spans="4:4" x14ac:dyDescent="0.2">
      <c r="D3990" s="72"/>
    </row>
    <row r="3991" spans="4:4" x14ac:dyDescent="0.2">
      <c r="D3991" s="72"/>
    </row>
    <row r="3992" spans="4:4" x14ac:dyDescent="0.2">
      <c r="D3992" s="72"/>
    </row>
    <row r="3993" spans="4:4" x14ac:dyDescent="0.2">
      <c r="D3993" s="72"/>
    </row>
    <row r="3994" spans="4:4" x14ac:dyDescent="0.2">
      <c r="D3994" s="72"/>
    </row>
    <row r="3995" spans="4:4" x14ac:dyDescent="0.2">
      <c r="D3995" s="72"/>
    </row>
    <row r="3996" spans="4:4" x14ac:dyDescent="0.2">
      <c r="D3996" s="72"/>
    </row>
    <row r="3997" spans="4:4" x14ac:dyDescent="0.2">
      <c r="D3997" s="72"/>
    </row>
    <row r="3998" spans="4:4" x14ac:dyDescent="0.2">
      <c r="D3998" s="72"/>
    </row>
    <row r="3999" spans="4:4" x14ac:dyDescent="0.2">
      <c r="D3999" s="72"/>
    </row>
    <row r="4000" spans="4:4" x14ac:dyDescent="0.2">
      <c r="D4000" s="72"/>
    </row>
    <row r="4001" spans="4:4" x14ac:dyDescent="0.2">
      <c r="D4001" s="72"/>
    </row>
    <row r="4002" spans="4:4" x14ac:dyDescent="0.2">
      <c r="D4002" s="72"/>
    </row>
    <row r="4003" spans="4:4" x14ac:dyDescent="0.2">
      <c r="D4003" s="72"/>
    </row>
    <row r="4004" spans="4:4" x14ac:dyDescent="0.2">
      <c r="D4004" s="72"/>
    </row>
    <row r="4005" spans="4:4" x14ac:dyDescent="0.2">
      <c r="D4005" s="72"/>
    </row>
    <row r="4006" spans="4:4" x14ac:dyDescent="0.2">
      <c r="D4006" s="72"/>
    </row>
    <row r="4007" spans="4:4" x14ac:dyDescent="0.2">
      <c r="D4007" s="72"/>
    </row>
    <row r="4008" spans="4:4" x14ac:dyDescent="0.2">
      <c r="D4008" s="72"/>
    </row>
    <row r="4009" spans="4:4" x14ac:dyDescent="0.2">
      <c r="D4009" s="72"/>
    </row>
    <row r="4010" spans="4:4" x14ac:dyDescent="0.2">
      <c r="D4010" s="72"/>
    </row>
    <row r="4011" spans="4:4" x14ac:dyDescent="0.2">
      <c r="D4011" s="72"/>
    </row>
    <row r="4012" spans="4:4" x14ac:dyDescent="0.2">
      <c r="D4012" s="72"/>
    </row>
    <row r="4013" spans="4:4" x14ac:dyDescent="0.2">
      <c r="D4013" s="72"/>
    </row>
    <row r="4014" spans="4:4" x14ac:dyDescent="0.2">
      <c r="D4014" s="72"/>
    </row>
    <row r="4015" spans="4:4" x14ac:dyDescent="0.2">
      <c r="D4015" s="72"/>
    </row>
    <row r="4016" spans="4:4" x14ac:dyDescent="0.2">
      <c r="D4016" s="72"/>
    </row>
    <row r="4017" spans="4:4" x14ac:dyDescent="0.2">
      <c r="D4017" s="72"/>
    </row>
    <row r="4018" spans="4:4" x14ac:dyDescent="0.2">
      <c r="D4018" s="72"/>
    </row>
    <row r="4019" spans="4:4" x14ac:dyDescent="0.2">
      <c r="D4019" s="72"/>
    </row>
    <row r="4020" spans="4:4" x14ac:dyDescent="0.2">
      <c r="D4020" s="72"/>
    </row>
    <row r="4021" spans="4:4" x14ac:dyDescent="0.2">
      <c r="D4021" s="72"/>
    </row>
    <row r="4022" spans="4:4" x14ac:dyDescent="0.2">
      <c r="D4022" s="72"/>
    </row>
    <row r="4023" spans="4:4" x14ac:dyDescent="0.2">
      <c r="D4023" s="72"/>
    </row>
    <row r="4024" spans="4:4" x14ac:dyDescent="0.2">
      <c r="D4024" s="72"/>
    </row>
    <row r="4025" spans="4:4" x14ac:dyDescent="0.2">
      <c r="D4025" s="72"/>
    </row>
    <row r="4026" spans="4:4" x14ac:dyDescent="0.2">
      <c r="D4026" s="72"/>
    </row>
    <row r="4027" spans="4:4" x14ac:dyDescent="0.2">
      <c r="D4027" s="72"/>
    </row>
    <row r="4028" spans="4:4" x14ac:dyDescent="0.2">
      <c r="D4028" s="72"/>
    </row>
    <row r="4029" spans="4:4" x14ac:dyDescent="0.2">
      <c r="D4029" s="72"/>
    </row>
    <row r="4030" spans="4:4" x14ac:dyDescent="0.2">
      <c r="D4030" s="72"/>
    </row>
    <row r="4031" spans="4:4" x14ac:dyDescent="0.2">
      <c r="D4031" s="72"/>
    </row>
    <row r="4032" spans="4:4" x14ac:dyDescent="0.2">
      <c r="D4032" s="72"/>
    </row>
    <row r="4033" spans="4:4" x14ac:dyDescent="0.2">
      <c r="D4033" s="72"/>
    </row>
    <row r="4034" spans="4:4" x14ac:dyDescent="0.2">
      <c r="D4034" s="72"/>
    </row>
    <row r="4035" spans="4:4" x14ac:dyDescent="0.2">
      <c r="D4035" s="72"/>
    </row>
    <row r="4036" spans="4:4" x14ac:dyDescent="0.2">
      <c r="D4036" s="72"/>
    </row>
    <row r="4037" spans="4:4" x14ac:dyDescent="0.2">
      <c r="D4037" s="72"/>
    </row>
    <row r="4038" spans="4:4" x14ac:dyDescent="0.2">
      <c r="D4038" s="72"/>
    </row>
    <row r="4039" spans="4:4" x14ac:dyDescent="0.2">
      <c r="D4039" s="72"/>
    </row>
    <row r="4040" spans="4:4" x14ac:dyDescent="0.2">
      <c r="D4040" s="72"/>
    </row>
    <row r="4041" spans="4:4" x14ac:dyDescent="0.2">
      <c r="D4041" s="72"/>
    </row>
    <row r="4042" spans="4:4" x14ac:dyDescent="0.2">
      <c r="D4042" s="72"/>
    </row>
    <row r="4043" spans="4:4" x14ac:dyDescent="0.2">
      <c r="D4043" s="72"/>
    </row>
    <row r="4044" spans="4:4" x14ac:dyDescent="0.2">
      <c r="D4044" s="72"/>
    </row>
    <row r="4045" spans="4:4" x14ac:dyDescent="0.2">
      <c r="D4045" s="72"/>
    </row>
    <row r="4046" spans="4:4" x14ac:dyDescent="0.2">
      <c r="D4046" s="72"/>
    </row>
    <row r="4047" spans="4:4" x14ac:dyDescent="0.2">
      <c r="D4047" s="72"/>
    </row>
    <row r="4048" spans="4:4" x14ac:dyDescent="0.2">
      <c r="D4048" s="72"/>
    </row>
    <row r="4049" spans="4:4" x14ac:dyDescent="0.2">
      <c r="D4049" s="72"/>
    </row>
    <row r="4050" spans="4:4" x14ac:dyDescent="0.2">
      <c r="D4050" s="72"/>
    </row>
    <row r="4051" spans="4:4" x14ac:dyDescent="0.2">
      <c r="D4051" s="72"/>
    </row>
    <row r="4052" spans="4:4" x14ac:dyDescent="0.2">
      <c r="D4052" s="72"/>
    </row>
    <row r="4053" spans="4:4" x14ac:dyDescent="0.2">
      <c r="D4053" s="72"/>
    </row>
    <row r="4054" spans="4:4" x14ac:dyDescent="0.2">
      <c r="D4054" s="72"/>
    </row>
    <row r="4055" spans="4:4" x14ac:dyDescent="0.2">
      <c r="D4055" s="72"/>
    </row>
    <row r="4056" spans="4:4" x14ac:dyDescent="0.2">
      <c r="D4056" s="72"/>
    </row>
    <row r="4057" spans="4:4" x14ac:dyDescent="0.2">
      <c r="D4057" s="72"/>
    </row>
    <row r="4058" spans="4:4" x14ac:dyDescent="0.2">
      <c r="D4058" s="72"/>
    </row>
    <row r="4059" spans="4:4" x14ac:dyDescent="0.2">
      <c r="D4059" s="72"/>
    </row>
    <row r="4060" spans="4:4" x14ac:dyDescent="0.2">
      <c r="D4060" s="72"/>
    </row>
    <row r="4061" spans="4:4" x14ac:dyDescent="0.2">
      <c r="D4061" s="72"/>
    </row>
    <row r="4062" spans="4:4" x14ac:dyDescent="0.2">
      <c r="D4062" s="72"/>
    </row>
    <row r="4063" spans="4:4" x14ac:dyDescent="0.2">
      <c r="D4063" s="72"/>
    </row>
    <row r="4064" spans="4:4" x14ac:dyDescent="0.2">
      <c r="D4064" s="72"/>
    </row>
    <row r="4065" spans="4:4" x14ac:dyDescent="0.2">
      <c r="D4065" s="72"/>
    </row>
    <row r="4066" spans="4:4" x14ac:dyDescent="0.2">
      <c r="D4066" s="72"/>
    </row>
    <row r="4067" spans="4:4" x14ac:dyDescent="0.2">
      <c r="D4067" s="72"/>
    </row>
    <row r="4068" spans="4:4" x14ac:dyDescent="0.2">
      <c r="D4068" s="72"/>
    </row>
    <row r="4069" spans="4:4" x14ac:dyDescent="0.2">
      <c r="D4069" s="72"/>
    </row>
    <row r="4070" spans="4:4" x14ac:dyDescent="0.2">
      <c r="D4070" s="72"/>
    </row>
    <row r="4071" spans="4:4" x14ac:dyDescent="0.2">
      <c r="D4071" s="72"/>
    </row>
    <row r="4072" spans="4:4" x14ac:dyDescent="0.2">
      <c r="D4072" s="72"/>
    </row>
    <row r="4073" spans="4:4" x14ac:dyDescent="0.2">
      <c r="D4073" s="72"/>
    </row>
    <row r="4074" spans="4:4" x14ac:dyDescent="0.2">
      <c r="D4074" s="72"/>
    </row>
    <row r="4075" spans="4:4" x14ac:dyDescent="0.2">
      <c r="D4075" s="72"/>
    </row>
    <row r="4076" spans="4:4" x14ac:dyDescent="0.2">
      <c r="D4076" s="72"/>
    </row>
    <row r="4077" spans="4:4" x14ac:dyDescent="0.2">
      <c r="D4077" s="72"/>
    </row>
    <row r="4078" spans="4:4" x14ac:dyDescent="0.2">
      <c r="D4078" s="72"/>
    </row>
    <row r="4079" spans="4:4" x14ac:dyDescent="0.2">
      <c r="D4079" s="72"/>
    </row>
    <row r="4080" spans="4:4" x14ac:dyDescent="0.2">
      <c r="D4080" s="72"/>
    </row>
    <row r="4081" spans="4:4" x14ac:dyDescent="0.2">
      <c r="D4081" s="72"/>
    </row>
    <row r="4082" spans="4:4" x14ac:dyDescent="0.2">
      <c r="D4082" s="72"/>
    </row>
    <row r="4083" spans="4:4" x14ac:dyDescent="0.2">
      <c r="D4083" s="72"/>
    </row>
    <row r="4084" spans="4:4" x14ac:dyDescent="0.2">
      <c r="D4084" s="72"/>
    </row>
    <row r="4085" spans="4:4" x14ac:dyDescent="0.2">
      <c r="D4085" s="72"/>
    </row>
    <row r="4086" spans="4:4" x14ac:dyDescent="0.2">
      <c r="D4086" s="72"/>
    </row>
    <row r="4087" spans="4:4" x14ac:dyDescent="0.2">
      <c r="D4087" s="72"/>
    </row>
    <row r="4088" spans="4:4" x14ac:dyDescent="0.2">
      <c r="D4088" s="72"/>
    </row>
    <row r="4089" spans="4:4" x14ac:dyDescent="0.2">
      <c r="D4089" s="72"/>
    </row>
    <row r="4090" spans="4:4" x14ac:dyDescent="0.2">
      <c r="D4090" s="72"/>
    </row>
    <row r="4091" spans="4:4" x14ac:dyDescent="0.2">
      <c r="D4091" s="72"/>
    </row>
    <row r="4092" spans="4:4" x14ac:dyDescent="0.2">
      <c r="D4092" s="72"/>
    </row>
    <row r="4093" spans="4:4" x14ac:dyDescent="0.2">
      <c r="D4093" s="72"/>
    </row>
    <row r="4094" spans="4:4" x14ac:dyDescent="0.2">
      <c r="D4094" s="72"/>
    </row>
    <row r="4095" spans="4:4" x14ac:dyDescent="0.2">
      <c r="D4095" s="72"/>
    </row>
    <row r="4096" spans="4:4" x14ac:dyDescent="0.2">
      <c r="D4096" s="72"/>
    </row>
    <row r="4097" spans="4:4" x14ac:dyDescent="0.2">
      <c r="D4097" s="72"/>
    </row>
    <row r="4098" spans="4:4" x14ac:dyDescent="0.2">
      <c r="D4098" s="72"/>
    </row>
    <row r="4099" spans="4:4" x14ac:dyDescent="0.2">
      <c r="D4099" s="72"/>
    </row>
    <row r="4100" spans="4:4" x14ac:dyDescent="0.2">
      <c r="D4100" s="72"/>
    </row>
    <row r="4101" spans="4:4" x14ac:dyDescent="0.2">
      <c r="D4101" s="72"/>
    </row>
    <row r="4102" spans="4:4" x14ac:dyDescent="0.2">
      <c r="D4102" s="72"/>
    </row>
    <row r="4103" spans="4:4" x14ac:dyDescent="0.2">
      <c r="D4103" s="72"/>
    </row>
    <row r="4104" spans="4:4" x14ac:dyDescent="0.2">
      <c r="D4104" s="72"/>
    </row>
    <row r="4105" spans="4:4" x14ac:dyDescent="0.2">
      <c r="D4105" s="72"/>
    </row>
    <row r="4106" spans="4:4" x14ac:dyDescent="0.2">
      <c r="D4106" s="72"/>
    </row>
    <row r="4107" spans="4:4" x14ac:dyDescent="0.2">
      <c r="D4107" s="72"/>
    </row>
    <row r="4108" spans="4:4" x14ac:dyDescent="0.2">
      <c r="D4108" s="72"/>
    </row>
    <row r="4109" spans="4:4" x14ac:dyDescent="0.2">
      <c r="D4109" s="72"/>
    </row>
    <row r="4110" spans="4:4" x14ac:dyDescent="0.2">
      <c r="D4110" s="72"/>
    </row>
    <row r="4111" spans="4:4" x14ac:dyDescent="0.2">
      <c r="D4111" s="72"/>
    </row>
    <row r="4112" spans="4:4" x14ac:dyDescent="0.2">
      <c r="D4112" s="72"/>
    </row>
    <row r="4113" spans="4:4" x14ac:dyDescent="0.2">
      <c r="D4113" s="72"/>
    </row>
    <row r="4114" spans="4:4" x14ac:dyDescent="0.2">
      <c r="D4114" s="72"/>
    </row>
    <row r="4115" spans="4:4" x14ac:dyDescent="0.2">
      <c r="D4115" s="72"/>
    </row>
    <row r="4116" spans="4:4" x14ac:dyDescent="0.2">
      <c r="D4116" s="72"/>
    </row>
    <row r="4117" spans="4:4" x14ac:dyDescent="0.2">
      <c r="D4117" s="72"/>
    </row>
    <row r="4118" spans="4:4" x14ac:dyDescent="0.2">
      <c r="D4118" s="72"/>
    </row>
    <row r="4119" spans="4:4" x14ac:dyDescent="0.2">
      <c r="D4119" s="72"/>
    </row>
    <row r="4120" spans="4:4" x14ac:dyDescent="0.2">
      <c r="D4120" s="72"/>
    </row>
    <row r="4121" spans="4:4" x14ac:dyDescent="0.2">
      <c r="D4121" s="72"/>
    </row>
    <row r="4122" spans="4:4" x14ac:dyDescent="0.2">
      <c r="D4122" s="72"/>
    </row>
    <row r="4123" spans="4:4" x14ac:dyDescent="0.2">
      <c r="D4123" s="72"/>
    </row>
    <row r="4124" spans="4:4" x14ac:dyDescent="0.2">
      <c r="D4124" s="72"/>
    </row>
    <row r="4125" spans="4:4" x14ac:dyDescent="0.2">
      <c r="D4125" s="72"/>
    </row>
    <row r="4126" spans="4:4" x14ac:dyDescent="0.2">
      <c r="D4126" s="72"/>
    </row>
    <row r="4127" spans="4:4" x14ac:dyDescent="0.2">
      <c r="D4127" s="72"/>
    </row>
    <row r="4128" spans="4:4" x14ac:dyDescent="0.2">
      <c r="D4128" s="72"/>
    </row>
    <row r="4129" spans="4:4" x14ac:dyDescent="0.2">
      <c r="D4129" s="72"/>
    </row>
    <row r="4130" spans="4:4" x14ac:dyDescent="0.2">
      <c r="D4130" s="72"/>
    </row>
    <row r="4131" spans="4:4" x14ac:dyDescent="0.2">
      <c r="D4131" s="72"/>
    </row>
    <row r="4132" spans="4:4" x14ac:dyDescent="0.2">
      <c r="D4132" s="72"/>
    </row>
    <row r="4133" spans="4:4" x14ac:dyDescent="0.2">
      <c r="D4133" s="72"/>
    </row>
    <row r="4134" spans="4:4" x14ac:dyDescent="0.2">
      <c r="D4134" s="72"/>
    </row>
    <row r="4135" spans="4:4" x14ac:dyDescent="0.2">
      <c r="D4135" s="72"/>
    </row>
    <row r="4136" spans="4:4" x14ac:dyDescent="0.2">
      <c r="D4136" s="72"/>
    </row>
    <row r="4137" spans="4:4" x14ac:dyDescent="0.2">
      <c r="D4137" s="72"/>
    </row>
    <row r="4138" spans="4:4" x14ac:dyDescent="0.2">
      <c r="D4138" s="72"/>
    </row>
    <row r="4139" spans="4:4" x14ac:dyDescent="0.2">
      <c r="D4139" s="72"/>
    </row>
    <row r="4140" spans="4:4" x14ac:dyDescent="0.2">
      <c r="D4140" s="72"/>
    </row>
    <row r="4141" spans="4:4" x14ac:dyDescent="0.2">
      <c r="D4141" s="72"/>
    </row>
    <row r="4142" spans="4:4" x14ac:dyDescent="0.2">
      <c r="D4142" s="72"/>
    </row>
    <row r="4143" spans="4:4" x14ac:dyDescent="0.2">
      <c r="D4143" s="72"/>
    </row>
    <row r="4144" spans="4:4" x14ac:dyDescent="0.2">
      <c r="D4144" s="72"/>
    </row>
    <row r="4145" spans="4:4" x14ac:dyDescent="0.2">
      <c r="D4145" s="72"/>
    </row>
    <row r="4146" spans="4:4" x14ac:dyDescent="0.2">
      <c r="D4146" s="72"/>
    </row>
    <row r="4147" spans="4:4" x14ac:dyDescent="0.2">
      <c r="D4147" s="72"/>
    </row>
    <row r="4148" spans="4:4" x14ac:dyDescent="0.2">
      <c r="D4148" s="72"/>
    </row>
    <row r="4149" spans="4:4" x14ac:dyDescent="0.2">
      <c r="D4149" s="72"/>
    </row>
    <row r="4150" spans="4:4" x14ac:dyDescent="0.2">
      <c r="D4150" s="72"/>
    </row>
    <row r="4151" spans="4:4" x14ac:dyDescent="0.2">
      <c r="D4151" s="72"/>
    </row>
    <row r="4152" spans="4:4" x14ac:dyDescent="0.2">
      <c r="D4152" s="72"/>
    </row>
    <row r="4153" spans="4:4" x14ac:dyDescent="0.2">
      <c r="D4153" s="72"/>
    </row>
    <row r="4154" spans="4:4" x14ac:dyDescent="0.2">
      <c r="D4154" s="72"/>
    </row>
    <row r="4155" spans="4:4" x14ac:dyDescent="0.2">
      <c r="D4155" s="72"/>
    </row>
    <row r="4156" spans="4:4" x14ac:dyDescent="0.2">
      <c r="D4156" s="72"/>
    </row>
    <row r="4157" spans="4:4" x14ac:dyDescent="0.2">
      <c r="D4157" s="72"/>
    </row>
    <row r="4158" spans="4:4" x14ac:dyDescent="0.2">
      <c r="D4158" s="72"/>
    </row>
    <row r="4159" spans="4:4" x14ac:dyDescent="0.2">
      <c r="D4159" s="72"/>
    </row>
    <row r="4160" spans="4:4" x14ac:dyDescent="0.2">
      <c r="D4160" s="72"/>
    </row>
    <row r="4161" spans="4:4" x14ac:dyDescent="0.2">
      <c r="D4161" s="72"/>
    </row>
    <row r="4162" spans="4:4" x14ac:dyDescent="0.2">
      <c r="D4162" s="72"/>
    </row>
    <row r="4163" spans="4:4" x14ac:dyDescent="0.2">
      <c r="D4163" s="72"/>
    </row>
    <row r="4164" spans="4:4" x14ac:dyDescent="0.2">
      <c r="D4164" s="72"/>
    </row>
    <row r="4165" spans="4:4" x14ac:dyDescent="0.2">
      <c r="D4165" s="72"/>
    </row>
    <row r="4166" spans="4:4" x14ac:dyDescent="0.2">
      <c r="D4166" s="72"/>
    </row>
    <row r="4167" spans="4:4" x14ac:dyDescent="0.2">
      <c r="D4167" s="72"/>
    </row>
    <row r="4168" spans="4:4" x14ac:dyDescent="0.2">
      <c r="D4168" s="72"/>
    </row>
    <row r="4169" spans="4:4" x14ac:dyDescent="0.2">
      <c r="D4169" s="72"/>
    </row>
    <row r="4170" spans="4:4" x14ac:dyDescent="0.2">
      <c r="D4170" s="72"/>
    </row>
    <row r="4171" spans="4:4" x14ac:dyDescent="0.2">
      <c r="D4171" s="72"/>
    </row>
    <row r="4172" spans="4:4" x14ac:dyDescent="0.2">
      <c r="D4172" s="72"/>
    </row>
    <row r="4173" spans="4:4" x14ac:dyDescent="0.2">
      <c r="D4173" s="72"/>
    </row>
    <row r="4174" spans="4:4" x14ac:dyDescent="0.2">
      <c r="D4174" s="72"/>
    </row>
    <row r="4175" spans="4:4" x14ac:dyDescent="0.2">
      <c r="D4175" s="72"/>
    </row>
    <row r="4176" spans="4:4" x14ac:dyDescent="0.2">
      <c r="D4176" s="72"/>
    </row>
    <row r="4177" spans="4:4" x14ac:dyDescent="0.2">
      <c r="D4177" s="72"/>
    </row>
    <row r="4178" spans="4:4" x14ac:dyDescent="0.2">
      <c r="D4178" s="72"/>
    </row>
    <row r="4179" spans="4:4" x14ac:dyDescent="0.2">
      <c r="D4179" s="72"/>
    </row>
    <row r="4180" spans="4:4" x14ac:dyDescent="0.2">
      <c r="D4180" s="72"/>
    </row>
    <row r="4181" spans="4:4" x14ac:dyDescent="0.2">
      <c r="D4181" s="72"/>
    </row>
    <row r="4182" spans="4:4" x14ac:dyDescent="0.2">
      <c r="D4182" s="72"/>
    </row>
    <row r="4183" spans="4:4" x14ac:dyDescent="0.2">
      <c r="D4183" s="72"/>
    </row>
    <row r="4184" spans="4:4" x14ac:dyDescent="0.2">
      <c r="D4184" s="72"/>
    </row>
    <row r="4185" spans="4:4" x14ac:dyDescent="0.2">
      <c r="D4185" s="72"/>
    </row>
    <row r="4186" spans="4:4" x14ac:dyDescent="0.2">
      <c r="D4186" s="72"/>
    </row>
    <row r="4187" spans="4:4" x14ac:dyDescent="0.2">
      <c r="D4187" s="72"/>
    </row>
    <row r="4188" spans="4:4" x14ac:dyDescent="0.2">
      <c r="D4188" s="72"/>
    </row>
    <row r="4189" spans="4:4" x14ac:dyDescent="0.2">
      <c r="D4189" s="72"/>
    </row>
    <row r="4190" spans="4:4" x14ac:dyDescent="0.2">
      <c r="D4190" s="72"/>
    </row>
    <row r="4191" spans="4:4" x14ac:dyDescent="0.2">
      <c r="D4191" s="72"/>
    </row>
    <row r="4192" spans="4:4" x14ac:dyDescent="0.2">
      <c r="D4192" s="72"/>
    </row>
    <row r="4193" spans="4:4" x14ac:dyDescent="0.2">
      <c r="D4193" s="72"/>
    </row>
    <row r="4194" spans="4:4" x14ac:dyDescent="0.2">
      <c r="D4194" s="72"/>
    </row>
    <row r="4195" spans="4:4" x14ac:dyDescent="0.2">
      <c r="D4195" s="72"/>
    </row>
    <row r="4196" spans="4:4" x14ac:dyDescent="0.2">
      <c r="D4196" s="72"/>
    </row>
    <row r="4197" spans="4:4" x14ac:dyDescent="0.2">
      <c r="D4197" s="72"/>
    </row>
    <row r="4198" spans="4:4" x14ac:dyDescent="0.2">
      <c r="D4198" s="72"/>
    </row>
    <row r="4199" spans="4:4" x14ac:dyDescent="0.2">
      <c r="D4199" s="72"/>
    </row>
    <row r="4200" spans="4:4" x14ac:dyDescent="0.2">
      <c r="D4200" s="72"/>
    </row>
    <row r="4201" spans="4:4" x14ac:dyDescent="0.2">
      <c r="D4201" s="72"/>
    </row>
    <row r="4202" spans="4:4" x14ac:dyDescent="0.2">
      <c r="D4202" s="72"/>
    </row>
    <row r="4203" spans="4:4" x14ac:dyDescent="0.2">
      <c r="D4203" s="72"/>
    </row>
    <row r="4204" spans="4:4" x14ac:dyDescent="0.2">
      <c r="D4204" s="72"/>
    </row>
    <row r="4205" spans="4:4" x14ac:dyDescent="0.2">
      <c r="D4205" s="72"/>
    </row>
    <row r="4206" spans="4:4" x14ac:dyDescent="0.2">
      <c r="D4206" s="72"/>
    </row>
    <row r="4207" spans="4:4" x14ac:dyDescent="0.2">
      <c r="D4207" s="72"/>
    </row>
    <row r="4208" spans="4:4" x14ac:dyDescent="0.2">
      <c r="D4208" s="72"/>
    </row>
    <row r="4209" spans="4:4" x14ac:dyDescent="0.2">
      <c r="D4209" s="72"/>
    </row>
    <row r="4210" spans="4:4" x14ac:dyDescent="0.2">
      <c r="D4210" s="72"/>
    </row>
    <row r="4211" spans="4:4" x14ac:dyDescent="0.2">
      <c r="D4211" s="72"/>
    </row>
    <row r="4212" spans="4:4" x14ac:dyDescent="0.2">
      <c r="D4212" s="72"/>
    </row>
    <row r="4213" spans="4:4" x14ac:dyDescent="0.2">
      <c r="D4213" s="72"/>
    </row>
    <row r="4214" spans="4:4" x14ac:dyDescent="0.2">
      <c r="D4214" s="72"/>
    </row>
    <row r="4215" spans="4:4" x14ac:dyDescent="0.2">
      <c r="D4215" s="72"/>
    </row>
    <row r="4216" spans="4:4" x14ac:dyDescent="0.2">
      <c r="D4216" s="72"/>
    </row>
    <row r="4217" spans="4:4" x14ac:dyDescent="0.2">
      <c r="D4217" s="72"/>
    </row>
    <row r="4218" spans="4:4" x14ac:dyDescent="0.2">
      <c r="D4218" s="72"/>
    </row>
    <row r="4219" spans="4:4" x14ac:dyDescent="0.2">
      <c r="D4219" s="72"/>
    </row>
    <row r="4220" spans="4:4" x14ac:dyDescent="0.2">
      <c r="D4220" s="72"/>
    </row>
    <row r="4221" spans="4:4" x14ac:dyDescent="0.2">
      <c r="D4221" s="72"/>
    </row>
    <row r="4222" spans="4:4" x14ac:dyDescent="0.2">
      <c r="D4222" s="72"/>
    </row>
    <row r="4223" spans="4:4" x14ac:dyDescent="0.2">
      <c r="D4223" s="72"/>
    </row>
    <row r="4224" spans="4:4" x14ac:dyDescent="0.2">
      <c r="D4224" s="72"/>
    </row>
    <row r="4225" spans="4:4" x14ac:dyDescent="0.2">
      <c r="D4225" s="72"/>
    </row>
    <row r="4226" spans="4:4" x14ac:dyDescent="0.2">
      <c r="D4226" s="72"/>
    </row>
    <row r="4227" spans="4:4" x14ac:dyDescent="0.2">
      <c r="D4227" s="72"/>
    </row>
    <row r="4228" spans="4:4" x14ac:dyDescent="0.2">
      <c r="D4228" s="72"/>
    </row>
    <row r="4229" spans="4:4" x14ac:dyDescent="0.2">
      <c r="D4229" s="72"/>
    </row>
    <row r="4230" spans="4:4" x14ac:dyDescent="0.2">
      <c r="D4230" s="72"/>
    </row>
    <row r="4231" spans="4:4" x14ac:dyDescent="0.2">
      <c r="D4231" s="72"/>
    </row>
    <row r="4232" spans="4:4" x14ac:dyDescent="0.2">
      <c r="D4232" s="72"/>
    </row>
    <row r="4233" spans="4:4" x14ac:dyDescent="0.2">
      <c r="D4233" s="72"/>
    </row>
    <row r="4234" spans="4:4" x14ac:dyDescent="0.2">
      <c r="D4234" s="72"/>
    </row>
    <row r="4235" spans="4:4" x14ac:dyDescent="0.2">
      <c r="D4235" s="72"/>
    </row>
    <row r="4236" spans="4:4" x14ac:dyDescent="0.2">
      <c r="D4236" s="72"/>
    </row>
    <row r="4237" spans="4:4" x14ac:dyDescent="0.2">
      <c r="D4237" s="72"/>
    </row>
    <row r="4238" spans="4:4" x14ac:dyDescent="0.2">
      <c r="D4238" s="72"/>
    </row>
    <row r="4239" spans="4:4" x14ac:dyDescent="0.2">
      <c r="D4239" s="72"/>
    </row>
    <row r="4240" spans="4:4" x14ac:dyDescent="0.2">
      <c r="D4240" s="72"/>
    </row>
    <row r="4241" spans="4:4" x14ac:dyDescent="0.2">
      <c r="D4241" s="72"/>
    </row>
    <row r="4242" spans="4:4" x14ac:dyDescent="0.2">
      <c r="D4242" s="72"/>
    </row>
    <row r="4243" spans="4:4" x14ac:dyDescent="0.2">
      <c r="D4243" s="72"/>
    </row>
    <row r="4244" spans="4:4" x14ac:dyDescent="0.2">
      <c r="D4244" s="72"/>
    </row>
    <row r="4245" spans="4:4" x14ac:dyDescent="0.2">
      <c r="D4245" s="72"/>
    </row>
    <row r="4246" spans="4:4" x14ac:dyDescent="0.2">
      <c r="D4246" s="72"/>
    </row>
    <row r="4247" spans="4:4" x14ac:dyDescent="0.2">
      <c r="D4247" s="72"/>
    </row>
    <row r="4248" spans="4:4" x14ac:dyDescent="0.2">
      <c r="D4248" s="72"/>
    </row>
    <row r="4249" spans="4:4" x14ac:dyDescent="0.2">
      <c r="D4249" s="72"/>
    </row>
    <row r="4250" spans="4:4" x14ac:dyDescent="0.2">
      <c r="D4250" s="72"/>
    </row>
    <row r="4251" spans="4:4" x14ac:dyDescent="0.2">
      <c r="D4251" s="72"/>
    </row>
    <row r="4252" spans="4:4" x14ac:dyDescent="0.2">
      <c r="D4252" s="72"/>
    </row>
    <row r="4253" spans="4:4" x14ac:dyDescent="0.2">
      <c r="D4253" s="72"/>
    </row>
    <row r="4254" spans="4:4" x14ac:dyDescent="0.2">
      <c r="D4254" s="72"/>
    </row>
    <row r="4255" spans="4:4" x14ac:dyDescent="0.2">
      <c r="D4255" s="72"/>
    </row>
    <row r="4256" spans="4:4" x14ac:dyDescent="0.2">
      <c r="D4256" s="72"/>
    </row>
    <row r="4257" spans="4:4" x14ac:dyDescent="0.2">
      <c r="D4257" s="72"/>
    </row>
    <row r="4258" spans="4:4" x14ac:dyDescent="0.2">
      <c r="D4258" s="72"/>
    </row>
    <row r="4259" spans="4:4" x14ac:dyDescent="0.2">
      <c r="D4259" s="72"/>
    </row>
    <row r="4260" spans="4:4" x14ac:dyDescent="0.2">
      <c r="D4260" s="72"/>
    </row>
    <row r="4261" spans="4:4" x14ac:dyDescent="0.2">
      <c r="D4261" s="72"/>
    </row>
    <row r="4262" spans="4:4" x14ac:dyDescent="0.2">
      <c r="D4262" s="72"/>
    </row>
    <row r="4263" spans="4:4" x14ac:dyDescent="0.2">
      <c r="D4263" s="72"/>
    </row>
    <row r="4264" spans="4:4" x14ac:dyDescent="0.2">
      <c r="D4264" s="72"/>
    </row>
    <row r="4265" spans="4:4" x14ac:dyDescent="0.2">
      <c r="D4265" s="72"/>
    </row>
    <row r="4266" spans="4:4" x14ac:dyDescent="0.2">
      <c r="D4266" s="72"/>
    </row>
    <row r="4267" spans="4:4" x14ac:dyDescent="0.2">
      <c r="D4267" s="72"/>
    </row>
    <row r="4268" spans="4:4" x14ac:dyDescent="0.2">
      <c r="D4268" s="72"/>
    </row>
    <row r="4269" spans="4:4" x14ac:dyDescent="0.2">
      <c r="D4269" s="72"/>
    </row>
    <row r="4270" spans="4:4" x14ac:dyDescent="0.2">
      <c r="D4270" s="72"/>
    </row>
    <row r="4271" spans="4:4" x14ac:dyDescent="0.2">
      <c r="D4271" s="72"/>
    </row>
    <row r="4272" spans="4:4" x14ac:dyDescent="0.2">
      <c r="D4272" s="72"/>
    </row>
    <row r="4273" spans="4:4" x14ac:dyDescent="0.2">
      <c r="D4273" s="72"/>
    </row>
    <row r="4274" spans="4:4" x14ac:dyDescent="0.2">
      <c r="D4274" s="72"/>
    </row>
    <row r="4275" spans="4:4" x14ac:dyDescent="0.2">
      <c r="D4275" s="72"/>
    </row>
    <row r="4276" spans="4:4" x14ac:dyDescent="0.2">
      <c r="D4276" s="72"/>
    </row>
    <row r="4277" spans="4:4" x14ac:dyDescent="0.2">
      <c r="D4277" s="72"/>
    </row>
    <row r="4278" spans="4:4" x14ac:dyDescent="0.2">
      <c r="D4278" s="72"/>
    </row>
    <row r="4279" spans="4:4" x14ac:dyDescent="0.2">
      <c r="D4279" s="72"/>
    </row>
    <row r="4280" spans="4:4" x14ac:dyDescent="0.2">
      <c r="D4280" s="72"/>
    </row>
    <row r="4281" spans="4:4" x14ac:dyDescent="0.2">
      <c r="D4281" s="72"/>
    </row>
    <row r="4282" spans="4:4" x14ac:dyDescent="0.2">
      <c r="D4282" s="72"/>
    </row>
    <row r="4283" spans="4:4" x14ac:dyDescent="0.2">
      <c r="D4283" s="72"/>
    </row>
    <row r="4284" spans="4:4" x14ac:dyDescent="0.2">
      <c r="D4284" s="72"/>
    </row>
    <row r="4285" spans="4:4" x14ac:dyDescent="0.2">
      <c r="D4285" s="72"/>
    </row>
    <row r="4286" spans="4:4" x14ac:dyDescent="0.2">
      <c r="D4286" s="72"/>
    </row>
    <row r="4287" spans="4:4" x14ac:dyDescent="0.2">
      <c r="D4287" s="72"/>
    </row>
    <row r="4288" spans="4:4" x14ac:dyDescent="0.2">
      <c r="D4288" s="72"/>
    </row>
    <row r="4289" spans="4:4" x14ac:dyDescent="0.2">
      <c r="D4289" s="72"/>
    </row>
    <row r="4290" spans="4:4" x14ac:dyDescent="0.2">
      <c r="D4290" s="72"/>
    </row>
    <row r="4291" spans="4:4" x14ac:dyDescent="0.2">
      <c r="D4291" s="72"/>
    </row>
    <row r="4292" spans="4:4" x14ac:dyDescent="0.2">
      <c r="D4292" s="72"/>
    </row>
    <row r="4293" spans="4:4" x14ac:dyDescent="0.2">
      <c r="D4293" s="72"/>
    </row>
    <row r="4294" spans="4:4" x14ac:dyDescent="0.2">
      <c r="D4294" s="72"/>
    </row>
    <row r="4295" spans="4:4" x14ac:dyDescent="0.2">
      <c r="D4295" s="72"/>
    </row>
    <row r="4296" spans="4:4" x14ac:dyDescent="0.2">
      <c r="D4296" s="72"/>
    </row>
    <row r="4297" spans="4:4" x14ac:dyDescent="0.2">
      <c r="D4297" s="72"/>
    </row>
    <row r="4298" spans="4:4" x14ac:dyDescent="0.2">
      <c r="D4298" s="72"/>
    </row>
    <row r="4299" spans="4:4" x14ac:dyDescent="0.2">
      <c r="D4299" s="72"/>
    </row>
    <row r="4300" spans="4:4" x14ac:dyDescent="0.2">
      <c r="D4300" s="72"/>
    </row>
    <row r="4301" spans="4:4" x14ac:dyDescent="0.2">
      <c r="D4301" s="72"/>
    </row>
    <row r="4302" spans="4:4" x14ac:dyDescent="0.2">
      <c r="D4302" s="72"/>
    </row>
    <row r="4303" spans="4:4" x14ac:dyDescent="0.2">
      <c r="D4303" s="72"/>
    </row>
    <row r="4304" spans="4:4" x14ac:dyDescent="0.2">
      <c r="D4304" s="72"/>
    </row>
    <row r="4305" spans="4:4" x14ac:dyDescent="0.2">
      <c r="D4305" s="72"/>
    </row>
    <row r="4306" spans="4:4" x14ac:dyDescent="0.2">
      <c r="D4306" s="72"/>
    </row>
    <row r="4307" spans="4:4" x14ac:dyDescent="0.2">
      <c r="D4307" s="72"/>
    </row>
    <row r="4308" spans="4:4" x14ac:dyDescent="0.2">
      <c r="D4308" s="72"/>
    </row>
    <row r="4309" spans="4:4" x14ac:dyDescent="0.2">
      <c r="D4309" s="72"/>
    </row>
    <row r="4310" spans="4:4" x14ac:dyDescent="0.2">
      <c r="D4310" s="72"/>
    </row>
    <row r="4311" spans="4:4" x14ac:dyDescent="0.2">
      <c r="D4311" s="72"/>
    </row>
    <row r="4312" spans="4:4" x14ac:dyDescent="0.2">
      <c r="D4312" s="72"/>
    </row>
    <row r="4313" spans="4:4" x14ac:dyDescent="0.2">
      <c r="D4313" s="72"/>
    </row>
    <row r="4314" spans="4:4" x14ac:dyDescent="0.2">
      <c r="D4314" s="72"/>
    </row>
    <row r="4315" spans="4:4" x14ac:dyDescent="0.2">
      <c r="D4315" s="72"/>
    </row>
    <row r="4316" spans="4:4" x14ac:dyDescent="0.2">
      <c r="D4316" s="72"/>
    </row>
    <row r="4317" spans="4:4" x14ac:dyDescent="0.2">
      <c r="D4317" s="72"/>
    </row>
    <row r="4318" spans="4:4" x14ac:dyDescent="0.2">
      <c r="D4318" s="72"/>
    </row>
    <row r="4319" spans="4:4" x14ac:dyDescent="0.2">
      <c r="D4319" s="72"/>
    </row>
    <row r="4320" spans="4:4" x14ac:dyDescent="0.2">
      <c r="D4320" s="72"/>
    </row>
    <row r="4321" spans="4:4" x14ac:dyDescent="0.2">
      <c r="D4321" s="72"/>
    </row>
    <row r="4322" spans="4:4" x14ac:dyDescent="0.2">
      <c r="D4322" s="72"/>
    </row>
    <row r="4323" spans="4:4" x14ac:dyDescent="0.2">
      <c r="D4323" s="72"/>
    </row>
    <row r="4324" spans="4:4" x14ac:dyDescent="0.2">
      <c r="D4324" s="72"/>
    </row>
    <row r="4325" spans="4:4" x14ac:dyDescent="0.2">
      <c r="D4325" s="72"/>
    </row>
    <row r="4326" spans="4:4" x14ac:dyDescent="0.2">
      <c r="D4326" s="72"/>
    </row>
    <row r="4327" spans="4:4" x14ac:dyDescent="0.2">
      <c r="D4327" s="72"/>
    </row>
    <row r="4328" spans="4:4" x14ac:dyDescent="0.2">
      <c r="D4328" s="72"/>
    </row>
    <row r="4329" spans="4:4" x14ac:dyDescent="0.2">
      <c r="D4329" s="72"/>
    </row>
    <row r="4330" spans="4:4" x14ac:dyDescent="0.2">
      <c r="D4330" s="72"/>
    </row>
    <row r="4331" spans="4:4" x14ac:dyDescent="0.2">
      <c r="D4331" s="72"/>
    </row>
    <row r="4332" spans="4:4" x14ac:dyDescent="0.2">
      <c r="D4332" s="72"/>
    </row>
    <row r="4333" spans="4:4" x14ac:dyDescent="0.2">
      <c r="D4333" s="72"/>
    </row>
    <row r="4334" spans="4:4" x14ac:dyDescent="0.2">
      <c r="D4334" s="72"/>
    </row>
    <row r="4335" spans="4:4" x14ac:dyDescent="0.2">
      <c r="D4335" s="72"/>
    </row>
    <row r="4336" spans="4:4" x14ac:dyDescent="0.2">
      <c r="D4336" s="72"/>
    </row>
    <row r="4337" spans="4:4" x14ac:dyDescent="0.2">
      <c r="D4337" s="72"/>
    </row>
    <row r="4338" spans="4:4" x14ac:dyDescent="0.2">
      <c r="D4338" s="72"/>
    </row>
    <row r="4339" spans="4:4" x14ac:dyDescent="0.2">
      <c r="D4339" s="72"/>
    </row>
    <row r="4340" spans="4:4" x14ac:dyDescent="0.2">
      <c r="D4340" s="72"/>
    </row>
    <row r="4341" spans="4:4" x14ac:dyDescent="0.2">
      <c r="D4341" s="72"/>
    </row>
    <row r="4342" spans="4:4" x14ac:dyDescent="0.2">
      <c r="D4342" s="72"/>
    </row>
    <row r="4343" spans="4:4" x14ac:dyDescent="0.2">
      <c r="D4343" s="72"/>
    </row>
    <row r="4344" spans="4:4" x14ac:dyDescent="0.2">
      <c r="D4344" s="72"/>
    </row>
    <row r="4345" spans="4:4" x14ac:dyDescent="0.2">
      <c r="D4345" s="72"/>
    </row>
    <row r="4346" spans="4:4" x14ac:dyDescent="0.2">
      <c r="D4346" s="72"/>
    </row>
    <row r="4347" spans="4:4" x14ac:dyDescent="0.2">
      <c r="D4347" s="72"/>
    </row>
    <row r="4348" spans="4:4" x14ac:dyDescent="0.2">
      <c r="D4348" s="72"/>
    </row>
    <row r="4349" spans="4:4" x14ac:dyDescent="0.2">
      <c r="D4349" s="72"/>
    </row>
    <row r="4350" spans="4:4" x14ac:dyDescent="0.2">
      <c r="D4350" s="72"/>
    </row>
    <row r="4351" spans="4:4" x14ac:dyDescent="0.2">
      <c r="D4351" s="72"/>
    </row>
    <row r="4352" spans="4:4" x14ac:dyDescent="0.2">
      <c r="D4352" s="72"/>
    </row>
    <row r="4353" spans="4:4" x14ac:dyDescent="0.2">
      <c r="D4353" s="72"/>
    </row>
    <row r="4354" spans="4:4" x14ac:dyDescent="0.2">
      <c r="D4354" s="72"/>
    </row>
    <row r="4355" spans="4:4" x14ac:dyDescent="0.2">
      <c r="D4355" s="72"/>
    </row>
    <row r="4356" spans="4:4" x14ac:dyDescent="0.2">
      <c r="D4356" s="72"/>
    </row>
    <row r="4357" spans="4:4" x14ac:dyDescent="0.2">
      <c r="D4357" s="72"/>
    </row>
    <row r="4358" spans="4:4" x14ac:dyDescent="0.2">
      <c r="D4358" s="72"/>
    </row>
    <row r="4359" spans="4:4" x14ac:dyDescent="0.2">
      <c r="D4359" s="72"/>
    </row>
    <row r="4360" spans="4:4" x14ac:dyDescent="0.2">
      <c r="D4360" s="72"/>
    </row>
    <row r="4361" spans="4:4" x14ac:dyDescent="0.2">
      <c r="D4361" s="72"/>
    </row>
    <row r="4362" spans="4:4" x14ac:dyDescent="0.2">
      <c r="D4362" s="72"/>
    </row>
    <row r="4363" spans="4:4" x14ac:dyDescent="0.2">
      <c r="D4363" s="72"/>
    </row>
    <row r="4364" spans="4:4" x14ac:dyDescent="0.2">
      <c r="D4364" s="72"/>
    </row>
    <row r="4365" spans="4:4" x14ac:dyDescent="0.2">
      <c r="D4365" s="72"/>
    </row>
    <row r="4366" spans="4:4" x14ac:dyDescent="0.2">
      <c r="D4366" s="72"/>
    </row>
    <row r="4367" spans="4:4" x14ac:dyDescent="0.2">
      <c r="D4367" s="72"/>
    </row>
    <row r="4368" spans="4:4" x14ac:dyDescent="0.2">
      <c r="D4368" s="72"/>
    </row>
    <row r="4369" spans="4:4" x14ac:dyDescent="0.2">
      <c r="D4369" s="72"/>
    </row>
    <row r="4370" spans="4:4" x14ac:dyDescent="0.2">
      <c r="D4370" s="72"/>
    </row>
    <row r="4371" spans="4:4" x14ac:dyDescent="0.2">
      <c r="D4371" s="72"/>
    </row>
    <row r="4372" spans="4:4" x14ac:dyDescent="0.2">
      <c r="D4372" s="72"/>
    </row>
    <row r="4373" spans="4:4" x14ac:dyDescent="0.2">
      <c r="D4373" s="72"/>
    </row>
    <row r="4374" spans="4:4" x14ac:dyDescent="0.2">
      <c r="D4374" s="72"/>
    </row>
    <row r="4375" spans="4:4" x14ac:dyDescent="0.2">
      <c r="D4375" s="72"/>
    </row>
    <row r="4376" spans="4:4" x14ac:dyDescent="0.2">
      <c r="D4376" s="72"/>
    </row>
    <row r="4377" spans="4:4" x14ac:dyDescent="0.2">
      <c r="D4377" s="72"/>
    </row>
    <row r="4378" spans="4:4" x14ac:dyDescent="0.2">
      <c r="D4378" s="72"/>
    </row>
    <row r="4379" spans="4:4" x14ac:dyDescent="0.2">
      <c r="D4379" s="72"/>
    </row>
    <row r="4380" spans="4:4" x14ac:dyDescent="0.2">
      <c r="D4380" s="72"/>
    </row>
    <row r="4381" spans="4:4" x14ac:dyDescent="0.2">
      <c r="D4381" s="72"/>
    </row>
    <row r="4382" spans="4:4" x14ac:dyDescent="0.2">
      <c r="D4382" s="72"/>
    </row>
    <row r="4383" spans="4:4" x14ac:dyDescent="0.2">
      <c r="D4383" s="72"/>
    </row>
    <row r="4384" spans="4:4" x14ac:dyDescent="0.2">
      <c r="D4384" s="72"/>
    </row>
    <row r="4385" spans="4:4" x14ac:dyDescent="0.2">
      <c r="D4385" s="72"/>
    </row>
    <row r="4386" spans="4:4" x14ac:dyDescent="0.2">
      <c r="D4386" s="72"/>
    </row>
    <row r="4387" spans="4:4" x14ac:dyDescent="0.2">
      <c r="D4387" s="72"/>
    </row>
    <row r="4388" spans="4:4" x14ac:dyDescent="0.2">
      <c r="D4388" s="72"/>
    </row>
    <row r="4389" spans="4:4" x14ac:dyDescent="0.2">
      <c r="D4389" s="72"/>
    </row>
    <row r="4390" spans="4:4" x14ac:dyDescent="0.2">
      <c r="D4390" s="72"/>
    </row>
    <row r="4391" spans="4:4" x14ac:dyDescent="0.2">
      <c r="D4391" s="72"/>
    </row>
    <row r="4392" spans="4:4" x14ac:dyDescent="0.2">
      <c r="D4392" s="72"/>
    </row>
    <row r="4393" spans="4:4" x14ac:dyDescent="0.2">
      <c r="D4393" s="72"/>
    </row>
    <row r="4394" spans="4:4" x14ac:dyDescent="0.2">
      <c r="D4394" s="72"/>
    </row>
    <row r="4395" spans="4:4" x14ac:dyDescent="0.2">
      <c r="D4395" s="72"/>
    </row>
    <row r="4396" spans="4:4" x14ac:dyDescent="0.2">
      <c r="D4396" s="72"/>
    </row>
    <row r="4397" spans="4:4" x14ac:dyDescent="0.2">
      <c r="D4397" s="72"/>
    </row>
    <row r="4398" spans="4:4" x14ac:dyDescent="0.2">
      <c r="D4398" s="72"/>
    </row>
    <row r="4399" spans="4:4" x14ac:dyDescent="0.2">
      <c r="D4399" s="72"/>
    </row>
    <row r="4400" spans="4:4" x14ac:dyDescent="0.2">
      <c r="D4400" s="72"/>
    </row>
    <row r="4401" spans="4:4" x14ac:dyDescent="0.2">
      <c r="D4401" s="72"/>
    </row>
    <row r="4402" spans="4:4" x14ac:dyDescent="0.2">
      <c r="D4402" s="72"/>
    </row>
    <row r="4403" spans="4:4" x14ac:dyDescent="0.2">
      <c r="D4403" s="72"/>
    </row>
    <row r="4404" spans="4:4" x14ac:dyDescent="0.2">
      <c r="D4404" s="72"/>
    </row>
    <row r="4405" spans="4:4" x14ac:dyDescent="0.2">
      <c r="D4405" s="72"/>
    </row>
    <row r="4406" spans="4:4" x14ac:dyDescent="0.2">
      <c r="D4406" s="72"/>
    </row>
    <row r="4407" spans="4:4" x14ac:dyDescent="0.2">
      <c r="D4407" s="72"/>
    </row>
    <row r="4408" spans="4:4" x14ac:dyDescent="0.2">
      <c r="D4408" s="72"/>
    </row>
    <row r="4409" spans="4:4" x14ac:dyDescent="0.2">
      <c r="D4409" s="72"/>
    </row>
    <row r="4410" spans="4:4" x14ac:dyDescent="0.2">
      <c r="D4410" s="72"/>
    </row>
    <row r="4411" spans="4:4" x14ac:dyDescent="0.2">
      <c r="D4411" s="72"/>
    </row>
    <row r="4412" spans="4:4" x14ac:dyDescent="0.2">
      <c r="D4412" s="72"/>
    </row>
    <row r="4413" spans="4:4" x14ac:dyDescent="0.2">
      <c r="D4413" s="72"/>
    </row>
    <row r="4414" spans="4:4" x14ac:dyDescent="0.2">
      <c r="D4414" s="72"/>
    </row>
    <row r="4415" spans="4:4" x14ac:dyDescent="0.2">
      <c r="D4415" s="72"/>
    </row>
    <row r="4416" spans="4:4" x14ac:dyDescent="0.2">
      <c r="D4416" s="72"/>
    </row>
    <row r="4417" spans="4:4" x14ac:dyDescent="0.2">
      <c r="D4417" s="72"/>
    </row>
    <row r="4418" spans="4:4" x14ac:dyDescent="0.2">
      <c r="D4418" s="72"/>
    </row>
    <row r="4419" spans="4:4" x14ac:dyDescent="0.2">
      <c r="D4419" s="72"/>
    </row>
    <row r="4420" spans="4:4" x14ac:dyDescent="0.2">
      <c r="D4420" s="72"/>
    </row>
    <row r="4421" spans="4:4" x14ac:dyDescent="0.2">
      <c r="D4421" s="72"/>
    </row>
    <row r="4422" spans="4:4" x14ac:dyDescent="0.2">
      <c r="D4422" s="72"/>
    </row>
    <row r="4423" spans="4:4" x14ac:dyDescent="0.2">
      <c r="D4423" s="72"/>
    </row>
    <row r="4424" spans="4:4" x14ac:dyDescent="0.2">
      <c r="D4424" s="72"/>
    </row>
    <row r="4425" spans="4:4" x14ac:dyDescent="0.2">
      <c r="D4425" s="72"/>
    </row>
    <row r="4426" spans="4:4" x14ac:dyDescent="0.2">
      <c r="D4426" s="72"/>
    </row>
    <row r="4427" spans="4:4" x14ac:dyDescent="0.2">
      <c r="D4427" s="72"/>
    </row>
    <row r="4428" spans="4:4" x14ac:dyDescent="0.2">
      <c r="D4428" s="72"/>
    </row>
    <row r="4429" spans="4:4" x14ac:dyDescent="0.2">
      <c r="D4429" s="72"/>
    </row>
    <row r="4430" spans="4:4" x14ac:dyDescent="0.2">
      <c r="D4430" s="72"/>
    </row>
    <row r="4431" spans="4:4" x14ac:dyDescent="0.2">
      <c r="D4431" s="72"/>
    </row>
    <row r="4432" spans="4:4" x14ac:dyDescent="0.2">
      <c r="D4432" s="72"/>
    </row>
    <row r="4433" spans="4:4" x14ac:dyDescent="0.2">
      <c r="D4433" s="72"/>
    </row>
    <row r="4434" spans="4:4" x14ac:dyDescent="0.2">
      <c r="D4434" s="72"/>
    </row>
    <row r="4435" spans="4:4" x14ac:dyDescent="0.2">
      <c r="D4435" s="72"/>
    </row>
    <row r="4436" spans="4:4" x14ac:dyDescent="0.2">
      <c r="D4436" s="72"/>
    </row>
    <row r="4437" spans="4:4" x14ac:dyDescent="0.2">
      <c r="D4437" s="72"/>
    </row>
    <row r="4438" spans="4:4" x14ac:dyDescent="0.2">
      <c r="D4438" s="72"/>
    </row>
    <row r="4439" spans="4:4" x14ac:dyDescent="0.2">
      <c r="D4439" s="72"/>
    </row>
    <row r="4440" spans="4:4" x14ac:dyDescent="0.2">
      <c r="D4440" s="72"/>
    </row>
    <row r="4441" spans="4:4" x14ac:dyDescent="0.2">
      <c r="D4441" s="72"/>
    </row>
    <row r="4442" spans="4:4" x14ac:dyDescent="0.2">
      <c r="D4442" s="72"/>
    </row>
    <row r="4443" spans="4:4" x14ac:dyDescent="0.2">
      <c r="D4443" s="72"/>
    </row>
    <row r="4444" spans="4:4" x14ac:dyDescent="0.2">
      <c r="D4444" s="72"/>
    </row>
    <row r="4445" spans="4:4" x14ac:dyDescent="0.2">
      <c r="D4445" s="72"/>
    </row>
    <row r="4446" spans="4:4" x14ac:dyDescent="0.2">
      <c r="D4446" s="72"/>
    </row>
    <row r="4447" spans="4:4" x14ac:dyDescent="0.2">
      <c r="D4447" s="72"/>
    </row>
    <row r="4448" spans="4:4" x14ac:dyDescent="0.2">
      <c r="D4448" s="72"/>
    </row>
    <row r="4449" spans="4:4" x14ac:dyDescent="0.2">
      <c r="D4449" s="72"/>
    </row>
    <row r="4450" spans="4:4" x14ac:dyDescent="0.2">
      <c r="D4450" s="72"/>
    </row>
    <row r="4451" spans="4:4" x14ac:dyDescent="0.2">
      <c r="D4451" s="72"/>
    </row>
    <row r="4452" spans="4:4" x14ac:dyDescent="0.2">
      <c r="D4452" s="72"/>
    </row>
    <row r="4453" spans="4:4" x14ac:dyDescent="0.2">
      <c r="D4453" s="72"/>
    </row>
    <row r="4454" spans="4:4" x14ac:dyDescent="0.2">
      <c r="D4454" s="72"/>
    </row>
    <row r="4455" spans="4:4" x14ac:dyDescent="0.2">
      <c r="D4455" s="72"/>
    </row>
    <row r="4456" spans="4:4" x14ac:dyDescent="0.2">
      <c r="D4456" s="72"/>
    </row>
    <row r="4457" spans="4:4" x14ac:dyDescent="0.2">
      <c r="D4457" s="72"/>
    </row>
    <row r="4458" spans="4:4" x14ac:dyDescent="0.2">
      <c r="D4458" s="72"/>
    </row>
    <row r="4459" spans="4:4" x14ac:dyDescent="0.2">
      <c r="D4459" s="72"/>
    </row>
    <row r="4460" spans="4:4" x14ac:dyDescent="0.2">
      <c r="D4460" s="72"/>
    </row>
    <row r="4461" spans="4:4" x14ac:dyDescent="0.2">
      <c r="D4461" s="72"/>
    </row>
    <row r="4462" spans="4:4" x14ac:dyDescent="0.2">
      <c r="D4462" s="72"/>
    </row>
    <row r="4463" spans="4:4" x14ac:dyDescent="0.2">
      <c r="D4463" s="72"/>
    </row>
    <row r="4464" spans="4:4" x14ac:dyDescent="0.2">
      <c r="D4464" s="72"/>
    </row>
    <row r="4465" spans="4:4" x14ac:dyDescent="0.2">
      <c r="D4465" s="72"/>
    </row>
    <row r="4466" spans="4:4" x14ac:dyDescent="0.2">
      <c r="D4466" s="72"/>
    </row>
    <row r="4467" spans="4:4" x14ac:dyDescent="0.2">
      <c r="D4467" s="72"/>
    </row>
    <row r="4468" spans="4:4" x14ac:dyDescent="0.2">
      <c r="D4468" s="72"/>
    </row>
    <row r="4469" spans="4:4" x14ac:dyDescent="0.2">
      <c r="D4469" s="72"/>
    </row>
    <row r="4470" spans="4:4" x14ac:dyDescent="0.2">
      <c r="D4470" s="72"/>
    </row>
    <row r="4471" spans="4:4" x14ac:dyDescent="0.2">
      <c r="D4471" s="72"/>
    </row>
    <row r="4472" spans="4:4" x14ac:dyDescent="0.2">
      <c r="D4472" s="72"/>
    </row>
    <row r="4473" spans="4:4" x14ac:dyDescent="0.2">
      <c r="D4473" s="72"/>
    </row>
    <row r="4474" spans="4:4" x14ac:dyDescent="0.2">
      <c r="D4474" s="72"/>
    </row>
    <row r="4475" spans="4:4" x14ac:dyDescent="0.2">
      <c r="D4475" s="72"/>
    </row>
    <row r="4476" spans="4:4" x14ac:dyDescent="0.2">
      <c r="D4476" s="72"/>
    </row>
    <row r="4477" spans="4:4" x14ac:dyDescent="0.2">
      <c r="D4477" s="72"/>
    </row>
    <row r="4478" spans="4:4" x14ac:dyDescent="0.2">
      <c r="D4478" s="72"/>
    </row>
    <row r="4479" spans="4:4" x14ac:dyDescent="0.2">
      <c r="D4479" s="72"/>
    </row>
    <row r="4480" spans="4:4" x14ac:dyDescent="0.2">
      <c r="D4480" s="72"/>
    </row>
    <row r="4481" spans="4:4" x14ac:dyDescent="0.2">
      <c r="D4481" s="72"/>
    </row>
    <row r="4482" spans="4:4" x14ac:dyDescent="0.2">
      <c r="D4482" s="72"/>
    </row>
    <row r="4483" spans="4:4" x14ac:dyDescent="0.2">
      <c r="D4483" s="72"/>
    </row>
    <row r="4484" spans="4:4" x14ac:dyDescent="0.2">
      <c r="D4484" s="72"/>
    </row>
    <row r="4485" spans="4:4" x14ac:dyDescent="0.2">
      <c r="D4485" s="72"/>
    </row>
    <row r="4486" spans="4:4" x14ac:dyDescent="0.2">
      <c r="D4486" s="72"/>
    </row>
    <row r="4487" spans="4:4" x14ac:dyDescent="0.2">
      <c r="D4487" s="72"/>
    </row>
    <row r="4488" spans="4:4" x14ac:dyDescent="0.2">
      <c r="D4488" s="72"/>
    </row>
    <row r="4489" spans="4:4" x14ac:dyDescent="0.2">
      <c r="D4489" s="72"/>
    </row>
    <row r="4490" spans="4:4" x14ac:dyDescent="0.2">
      <c r="D4490" s="72"/>
    </row>
    <row r="4491" spans="4:4" x14ac:dyDescent="0.2">
      <c r="D4491" s="72"/>
    </row>
    <row r="4492" spans="4:4" x14ac:dyDescent="0.2">
      <c r="D4492" s="72"/>
    </row>
    <row r="4493" spans="4:4" x14ac:dyDescent="0.2">
      <c r="D4493" s="72"/>
    </row>
    <row r="4494" spans="4:4" x14ac:dyDescent="0.2">
      <c r="D4494" s="72"/>
    </row>
    <row r="4495" spans="4:4" x14ac:dyDescent="0.2">
      <c r="D4495" s="72"/>
    </row>
    <row r="4496" spans="4:4" x14ac:dyDescent="0.2">
      <c r="D4496" s="72"/>
    </row>
    <row r="4497" spans="4:4" x14ac:dyDescent="0.2">
      <c r="D4497" s="72"/>
    </row>
    <row r="4498" spans="4:4" x14ac:dyDescent="0.2">
      <c r="D4498" s="72"/>
    </row>
    <row r="4499" spans="4:4" x14ac:dyDescent="0.2">
      <c r="D4499" s="72"/>
    </row>
    <row r="4500" spans="4:4" x14ac:dyDescent="0.2">
      <c r="D4500" s="72"/>
    </row>
    <row r="4501" spans="4:4" x14ac:dyDescent="0.2">
      <c r="D4501" s="72"/>
    </row>
    <row r="4502" spans="4:4" x14ac:dyDescent="0.2">
      <c r="D4502" s="72"/>
    </row>
    <row r="4503" spans="4:4" x14ac:dyDescent="0.2">
      <c r="D4503" s="72"/>
    </row>
    <row r="4504" spans="4:4" x14ac:dyDescent="0.2">
      <c r="D4504" s="72"/>
    </row>
    <row r="4505" spans="4:4" x14ac:dyDescent="0.2">
      <c r="D4505" s="72"/>
    </row>
    <row r="4506" spans="4:4" x14ac:dyDescent="0.2">
      <c r="D4506" s="72"/>
    </row>
    <row r="4507" spans="4:4" x14ac:dyDescent="0.2">
      <c r="D4507" s="72"/>
    </row>
    <row r="4508" spans="4:4" x14ac:dyDescent="0.2">
      <c r="D4508" s="72"/>
    </row>
    <row r="4509" spans="4:4" x14ac:dyDescent="0.2">
      <c r="D4509" s="72"/>
    </row>
    <row r="4510" spans="4:4" x14ac:dyDescent="0.2">
      <c r="D4510" s="72"/>
    </row>
    <row r="4511" spans="4:4" x14ac:dyDescent="0.2">
      <c r="D4511" s="72"/>
    </row>
    <row r="4512" spans="4:4" x14ac:dyDescent="0.2">
      <c r="D4512" s="72"/>
    </row>
    <row r="4513" spans="4:4" x14ac:dyDescent="0.2">
      <c r="D4513" s="72"/>
    </row>
    <row r="4514" spans="4:4" x14ac:dyDescent="0.2">
      <c r="D4514" s="72"/>
    </row>
    <row r="4515" spans="4:4" x14ac:dyDescent="0.2">
      <c r="D4515" s="72"/>
    </row>
    <row r="4516" spans="4:4" x14ac:dyDescent="0.2">
      <c r="D4516" s="72"/>
    </row>
    <row r="4517" spans="4:4" x14ac:dyDescent="0.2">
      <c r="D4517" s="72"/>
    </row>
    <row r="4518" spans="4:4" x14ac:dyDescent="0.2">
      <c r="D4518" s="72"/>
    </row>
    <row r="4519" spans="4:4" x14ac:dyDescent="0.2">
      <c r="D4519" s="72"/>
    </row>
    <row r="4520" spans="4:4" x14ac:dyDescent="0.2">
      <c r="D4520" s="72"/>
    </row>
    <row r="4521" spans="4:4" x14ac:dyDescent="0.2">
      <c r="D4521" s="72"/>
    </row>
    <row r="4522" spans="4:4" x14ac:dyDescent="0.2">
      <c r="D4522" s="72"/>
    </row>
    <row r="4523" spans="4:4" x14ac:dyDescent="0.2">
      <c r="D4523" s="72"/>
    </row>
    <row r="4524" spans="4:4" x14ac:dyDescent="0.2">
      <c r="D4524" s="72"/>
    </row>
    <row r="4525" spans="4:4" x14ac:dyDescent="0.2">
      <c r="D4525" s="72"/>
    </row>
    <row r="4526" spans="4:4" x14ac:dyDescent="0.2">
      <c r="D4526" s="72"/>
    </row>
    <row r="4527" spans="4:4" x14ac:dyDescent="0.2">
      <c r="D4527" s="72"/>
    </row>
    <row r="4528" spans="4:4" x14ac:dyDescent="0.2">
      <c r="D4528" s="72"/>
    </row>
    <row r="4529" spans="4:4" x14ac:dyDescent="0.2">
      <c r="D4529" s="72"/>
    </row>
    <row r="4530" spans="4:4" x14ac:dyDescent="0.2">
      <c r="D4530" s="72"/>
    </row>
    <row r="4531" spans="4:4" x14ac:dyDescent="0.2">
      <c r="D4531" s="72"/>
    </row>
    <row r="4532" spans="4:4" x14ac:dyDescent="0.2">
      <c r="D4532" s="72"/>
    </row>
    <row r="4533" spans="4:4" x14ac:dyDescent="0.2">
      <c r="D4533" s="72"/>
    </row>
    <row r="4534" spans="4:4" x14ac:dyDescent="0.2">
      <c r="D4534" s="72"/>
    </row>
    <row r="4535" spans="4:4" x14ac:dyDescent="0.2">
      <c r="D4535" s="72"/>
    </row>
    <row r="4536" spans="4:4" x14ac:dyDescent="0.2">
      <c r="D4536" s="72"/>
    </row>
    <row r="4537" spans="4:4" x14ac:dyDescent="0.2">
      <c r="D4537" s="72"/>
    </row>
    <row r="4538" spans="4:4" x14ac:dyDescent="0.2">
      <c r="D4538" s="72"/>
    </row>
    <row r="4539" spans="4:4" x14ac:dyDescent="0.2">
      <c r="D4539" s="72"/>
    </row>
    <row r="4540" spans="4:4" x14ac:dyDescent="0.2">
      <c r="D4540" s="72"/>
    </row>
    <row r="4541" spans="4:4" x14ac:dyDescent="0.2">
      <c r="D4541" s="72"/>
    </row>
    <row r="4542" spans="4:4" x14ac:dyDescent="0.2">
      <c r="D4542" s="72"/>
    </row>
    <row r="4543" spans="4:4" x14ac:dyDescent="0.2">
      <c r="D4543" s="72"/>
    </row>
    <row r="4544" spans="4:4" x14ac:dyDescent="0.2">
      <c r="D4544" s="72"/>
    </row>
    <row r="4545" spans="4:4" x14ac:dyDescent="0.2">
      <c r="D4545" s="72"/>
    </row>
    <row r="4546" spans="4:4" x14ac:dyDescent="0.2">
      <c r="D4546" s="72"/>
    </row>
    <row r="4547" spans="4:4" x14ac:dyDescent="0.2">
      <c r="D4547" s="72"/>
    </row>
    <row r="4548" spans="4:4" x14ac:dyDescent="0.2">
      <c r="D4548" s="72"/>
    </row>
    <row r="4549" spans="4:4" x14ac:dyDescent="0.2">
      <c r="D4549" s="72"/>
    </row>
    <row r="4550" spans="4:4" x14ac:dyDescent="0.2">
      <c r="D4550" s="72"/>
    </row>
    <row r="4551" spans="4:4" x14ac:dyDescent="0.2">
      <c r="D4551" s="72"/>
    </row>
    <row r="4552" spans="4:4" x14ac:dyDescent="0.2">
      <c r="D4552" s="72"/>
    </row>
    <row r="4553" spans="4:4" x14ac:dyDescent="0.2">
      <c r="D4553" s="72"/>
    </row>
    <row r="4554" spans="4:4" x14ac:dyDescent="0.2">
      <c r="D4554" s="72"/>
    </row>
    <row r="4555" spans="4:4" x14ac:dyDescent="0.2">
      <c r="D4555" s="72"/>
    </row>
    <row r="4556" spans="4:4" x14ac:dyDescent="0.2">
      <c r="D4556" s="72"/>
    </row>
    <row r="4557" spans="4:4" x14ac:dyDescent="0.2">
      <c r="D4557" s="72"/>
    </row>
    <row r="4558" spans="4:4" x14ac:dyDescent="0.2">
      <c r="D4558" s="72"/>
    </row>
    <row r="4559" spans="4:4" x14ac:dyDescent="0.2">
      <c r="D4559" s="72"/>
    </row>
    <row r="4560" spans="4:4" x14ac:dyDescent="0.2">
      <c r="D4560" s="72"/>
    </row>
    <row r="4561" spans="4:4" x14ac:dyDescent="0.2">
      <c r="D4561" s="72"/>
    </row>
    <row r="4562" spans="4:4" x14ac:dyDescent="0.2">
      <c r="D4562" s="72"/>
    </row>
    <row r="4563" spans="4:4" x14ac:dyDescent="0.2">
      <c r="D4563" s="72"/>
    </row>
    <row r="4564" spans="4:4" x14ac:dyDescent="0.2">
      <c r="D4564" s="72"/>
    </row>
    <row r="4565" spans="4:4" x14ac:dyDescent="0.2">
      <c r="D4565" s="72"/>
    </row>
    <row r="4566" spans="4:4" x14ac:dyDescent="0.2">
      <c r="D4566" s="72"/>
    </row>
    <row r="4567" spans="4:4" x14ac:dyDescent="0.2">
      <c r="D4567" s="72"/>
    </row>
    <row r="4568" spans="4:4" x14ac:dyDescent="0.2">
      <c r="D4568" s="72"/>
    </row>
    <row r="4569" spans="4:4" x14ac:dyDescent="0.2">
      <c r="D4569" s="72"/>
    </row>
    <row r="4570" spans="4:4" x14ac:dyDescent="0.2">
      <c r="D4570" s="72"/>
    </row>
    <row r="4571" spans="4:4" x14ac:dyDescent="0.2">
      <c r="D4571" s="72"/>
    </row>
    <row r="4572" spans="4:4" x14ac:dyDescent="0.2">
      <c r="D4572" s="72"/>
    </row>
    <row r="4573" spans="4:4" x14ac:dyDescent="0.2">
      <c r="D4573" s="72"/>
    </row>
    <row r="4574" spans="4:4" x14ac:dyDescent="0.2">
      <c r="D4574" s="72"/>
    </row>
    <row r="4575" spans="4:4" x14ac:dyDescent="0.2">
      <c r="D4575" s="72"/>
    </row>
    <row r="4576" spans="4:4" x14ac:dyDescent="0.2">
      <c r="D4576" s="72"/>
    </row>
    <row r="4577" spans="4:4" x14ac:dyDescent="0.2">
      <c r="D4577" s="72"/>
    </row>
    <row r="4578" spans="4:4" x14ac:dyDescent="0.2">
      <c r="D4578" s="72"/>
    </row>
    <row r="4579" spans="4:4" x14ac:dyDescent="0.2">
      <c r="D4579" s="72"/>
    </row>
    <row r="4580" spans="4:4" x14ac:dyDescent="0.2">
      <c r="D4580" s="72"/>
    </row>
    <row r="4581" spans="4:4" x14ac:dyDescent="0.2">
      <c r="D4581" s="72"/>
    </row>
    <row r="4582" spans="4:4" x14ac:dyDescent="0.2">
      <c r="D4582" s="72"/>
    </row>
    <row r="4583" spans="4:4" x14ac:dyDescent="0.2">
      <c r="D4583" s="72"/>
    </row>
    <row r="4584" spans="4:4" x14ac:dyDescent="0.2">
      <c r="D4584" s="72"/>
    </row>
    <row r="4585" spans="4:4" x14ac:dyDescent="0.2">
      <c r="D4585" s="72"/>
    </row>
    <row r="4586" spans="4:4" x14ac:dyDescent="0.2">
      <c r="D4586" s="72"/>
    </row>
    <row r="4587" spans="4:4" x14ac:dyDescent="0.2">
      <c r="D4587" s="72"/>
    </row>
    <row r="4588" spans="4:4" x14ac:dyDescent="0.2">
      <c r="D4588" s="72"/>
    </row>
    <row r="4589" spans="4:4" x14ac:dyDescent="0.2">
      <c r="D4589" s="72"/>
    </row>
    <row r="4590" spans="4:4" x14ac:dyDescent="0.2">
      <c r="D4590" s="72"/>
    </row>
    <row r="4591" spans="4:4" x14ac:dyDescent="0.2">
      <c r="D4591" s="72"/>
    </row>
    <row r="4592" spans="4:4" x14ac:dyDescent="0.2">
      <c r="D4592" s="72"/>
    </row>
    <row r="4593" spans="4:4" x14ac:dyDescent="0.2">
      <c r="D4593" s="72"/>
    </row>
    <row r="4594" spans="4:4" x14ac:dyDescent="0.2">
      <c r="D4594" s="72"/>
    </row>
    <row r="4595" spans="4:4" x14ac:dyDescent="0.2">
      <c r="D4595" s="72"/>
    </row>
    <row r="4596" spans="4:4" x14ac:dyDescent="0.2">
      <c r="D4596" s="72"/>
    </row>
    <row r="4597" spans="4:4" x14ac:dyDescent="0.2">
      <c r="D4597" s="72"/>
    </row>
    <row r="4598" spans="4:4" x14ac:dyDescent="0.2">
      <c r="D4598" s="72"/>
    </row>
    <row r="4599" spans="4:4" x14ac:dyDescent="0.2">
      <c r="D4599" s="72"/>
    </row>
    <row r="4600" spans="4:4" x14ac:dyDescent="0.2">
      <c r="D4600" s="72"/>
    </row>
    <row r="4601" spans="4:4" x14ac:dyDescent="0.2">
      <c r="D4601" s="72"/>
    </row>
    <row r="4602" spans="4:4" x14ac:dyDescent="0.2">
      <c r="D4602" s="72"/>
    </row>
    <row r="4603" spans="4:4" x14ac:dyDescent="0.2">
      <c r="D4603" s="72"/>
    </row>
    <row r="4604" spans="4:4" x14ac:dyDescent="0.2">
      <c r="D4604" s="72"/>
    </row>
    <row r="4605" spans="4:4" x14ac:dyDescent="0.2">
      <c r="D4605" s="72"/>
    </row>
    <row r="4606" spans="4:4" x14ac:dyDescent="0.2">
      <c r="D4606" s="72"/>
    </row>
    <row r="4607" spans="4:4" x14ac:dyDescent="0.2">
      <c r="D4607" s="72"/>
    </row>
    <row r="4608" spans="4:4" x14ac:dyDescent="0.2">
      <c r="D4608" s="72"/>
    </row>
    <row r="4609" spans="4:4" x14ac:dyDescent="0.2">
      <c r="D4609" s="72"/>
    </row>
    <row r="4610" spans="4:4" x14ac:dyDescent="0.2">
      <c r="D4610" s="72"/>
    </row>
    <row r="4611" spans="4:4" x14ac:dyDescent="0.2">
      <c r="D4611" s="72"/>
    </row>
    <row r="4612" spans="4:4" x14ac:dyDescent="0.2">
      <c r="D4612" s="72"/>
    </row>
    <row r="4613" spans="4:4" x14ac:dyDescent="0.2">
      <c r="D4613" s="72"/>
    </row>
    <row r="4614" spans="4:4" x14ac:dyDescent="0.2">
      <c r="D4614" s="72"/>
    </row>
    <row r="4615" spans="4:4" x14ac:dyDescent="0.2">
      <c r="D4615" s="72"/>
    </row>
    <row r="4616" spans="4:4" x14ac:dyDescent="0.2">
      <c r="D4616" s="72"/>
    </row>
    <row r="4617" spans="4:4" x14ac:dyDescent="0.2">
      <c r="D4617" s="72"/>
    </row>
    <row r="4618" spans="4:4" x14ac:dyDescent="0.2">
      <c r="D4618" s="72"/>
    </row>
    <row r="4619" spans="4:4" x14ac:dyDescent="0.2">
      <c r="D4619" s="72"/>
    </row>
    <row r="4620" spans="4:4" x14ac:dyDescent="0.2">
      <c r="D4620" s="72"/>
    </row>
    <row r="4621" spans="4:4" x14ac:dyDescent="0.2">
      <c r="D4621" s="72"/>
    </row>
    <row r="4622" spans="4:4" x14ac:dyDescent="0.2">
      <c r="D4622" s="72"/>
    </row>
    <row r="4623" spans="4:4" x14ac:dyDescent="0.2">
      <c r="D4623" s="72"/>
    </row>
    <row r="4624" spans="4:4" x14ac:dyDescent="0.2">
      <c r="D4624" s="72"/>
    </row>
    <row r="4625" spans="4:4" x14ac:dyDescent="0.2">
      <c r="D4625" s="72"/>
    </row>
    <row r="4626" spans="4:4" x14ac:dyDescent="0.2">
      <c r="D4626" s="72"/>
    </row>
    <row r="4627" spans="4:4" x14ac:dyDescent="0.2">
      <c r="D4627" s="72"/>
    </row>
    <row r="4628" spans="4:4" x14ac:dyDescent="0.2">
      <c r="D4628" s="72"/>
    </row>
    <row r="4629" spans="4:4" x14ac:dyDescent="0.2">
      <c r="D4629" s="72"/>
    </row>
    <row r="4630" spans="4:4" x14ac:dyDescent="0.2">
      <c r="D4630" s="72"/>
    </row>
    <row r="4631" spans="4:4" x14ac:dyDescent="0.2">
      <c r="D4631" s="72"/>
    </row>
    <row r="4632" spans="4:4" x14ac:dyDescent="0.2">
      <c r="D4632" s="72"/>
    </row>
    <row r="4633" spans="4:4" x14ac:dyDescent="0.2">
      <c r="D4633" s="72"/>
    </row>
    <row r="4634" spans="4:4" x14ac:dyDescent="0.2">
      <c r="D4634" s="72"/>
    </row>
    <row r="4635" spans="4:4" x14ac:dyDescent="0.2">
      <c r="D4635" s="72"/>
    </row>
    <row r="4636" spans="4:4" x14ac:dyDescent="0.2">
      <c r="D4636" s="72"/>
    </row>
    <row r="4637" spans="4:4" x14ac:dyDescent="0.2">
      <c r="D4637" s="72"/>
    </row>
    <row r="4638" spans="4:4" x14ac:dyDescent="0.2">
      <c r="D4638" s="72"/>
    </row>
    <row r="4639" spans="4:4" x14ac:dyDescent="0.2">
      <c r="D4639" s="72"/>
    </row>
    <row r="4640" spans="4:4" x14ac:dyDescent="0.2">
      <c r="D4640" s="72"/>
    </row>
    <row r="4641" spans="4:4" x14ac:dyDescent="0.2">
      <c r="D4641" s="72"/>
    </row>
    <row r="4642" spans="4:4" x14ac:dyDescent="0.2">
      <c r="D4642" s="72"/>
    </row>
    <row r="4643" spans="4:4" x14ac:dyDescent="0.2">
      <c r="D4643" s="72"/>
    </row>
    <row r="4644" spans="4:4" x14ac:dyDescent="0.2">
      <c r="D4644" s="72"/>
    </row>
    <row r="4645" spans="4:4" x14ac:dyDescent="0.2">
      <c r="D4645" s="72"/>
    </row>
    <row r="4646" spans="4:4" x14ac:dyDescent="0.2">
      <c r="D4646" s="72"/>
    </row>
    <row r="4647" spans="4:4" x14ac:dyDescent="0.2">
      <c r="D4647" s="72"/>
    </row>
    <row r="4648" spans="4:4" x14ac:dyDescent="0.2">
      <c r="D4648" s="72"/>
    </row>
    <row r="4649" spans="4:4" x14ac:dyDescent="0.2">
      <c r="D4649" s="72"/>
    </row>
    <row r="4650" spans="4:4" x14ac:dyDescent="0.2">
      <c r="D4650" s="72"/>
    </row>
    <row r="4651" spans="4:4" x14ac:dyDescent="0.2">
      <c r="D4651" s="72"/>
    </row>
    <row r="4652" spans="4:4" x14ac:dyDescent="0.2">
      <c r="D4652" s="72"/>
    </row>
    <row r="4653" spans="4:4" x14ac:dyDescent="0.2">
      <c r="D4653" s="72"/>
    </row>
    <row r="4654" spans="4:4" x14ac:dyDescent="0.2">
      <c r="D4654" s="72"/>
    </row>
    <row r="4655" spans="4:4" x14ac:dyDescent="0.2">
      <c r="D4655" s="72"/>
    </row>
    <row r="4656" spans="4:4" x14ac:dyDescent="0.2">
      <c r="D4656" s="72"/>
    </row>
    <row r="4657" spans="4:4" x14ac:dyDescent="0.2">
      <c r="D4657" s="72"/>
    </row>
    <row r="4658" spans="4:4" x14ac:dyDescent="0.2">
      <c r="D4658" s="72"/>
    </row>
    <row r="4659" spans="4:4" x14ac:dyDescent="0.2">
      <c r="D4659" s="72"/>
    </row>
    <row r="4660" spans="4:4" x14ac:dyDescent="0.2">
      <c r="D4660" s="72"/>
    </row>
    <row r="4661" spans="4:4" x14ac:dyDescent="0.2">
      <c r="D4661" s="72"/>
    </row>
    <row r="4662" spans="4:4" x14ac:dyDescent="0.2">
      <c r="D4662" s="72"/>
    </row>
    <row r="4663" spans="4:4" x14ac:dyDescent="0.2">
      <c r="D4663" s="72"/>
    </row>
    <row r="4664" spans="4:4" x14ac:dyDescent="0.2">
      <c r="D4664" s="72"/>
    </row>
    <row r="4665" spans="4:4" x14ac:dyDescent="0.2">
      <c r="D4665" s="72"/>
    </row>
    <row r="4666" spans="4:4" x14ac:dyDescent="0.2">
      <c r="D4666" s="72"/>
    </row>
    <row r="4667" spans="4:4" x14ac:dyDescent="0.2">
      <c r="D4667" s="72"/>
    </row>
    <row r="4668" spans="4:4" x14ac:dyDescent="0.2">
      <c r="D4668" s="72"/>
    </row>
    <row r="4669" spans="4:4" x14ac:dyDescent="0.2">
      <c r="D4669" s="72"/>
    </row>
    <row r="4670" spans="4:4" x14ac:dyDescent="0.2">
      <c r="D4670" s="72"/>
    </row>
    <row r="4671" spans="4:4" x14ac:dyDescent="0.2">
      <c r="D4671" s="72"/>
    </row>
    <row r="4672" spans="4:4" x14ac:dyDescent="0.2">
      <c r="D4672" s="72"/>
    </row>
    <row r="4673" spans="4:4" x14ac:dyDescent="0.2">
      <c r="D4673" s="72"/>
    </row>
    <row r="4674" spans="4:4" x14ac:dyDescent="0.2">
      <c r="D4674" s="72"/>
    </row>
    <row r="4675" spans="4:4" x14ac:dyDescent="0.2">
      <c r="D4675" s="72"/>
    </row>
    <row r="4676" spans="4:4" x14ac:dyDescent="0.2">
      <c r="D4676" s="72"/>
    </row>
    <row r="4677" spans="4:4" x14ac:dyDescent="0.2">
      <c r="D4677" s="72"/>
    </row>
    <row r="4678" spans="4:4" x14ac:dyDescent="0.2">
      <c r="D4678" s="72"/>
    </row>
    <row r="4679" spans="4:4" x14ac:dyDescent="0.2">
      <c r="D4679" s="72"/>
    </row>
    <row r="4680" spans="4:4" x14ac:dyDescent="0.2">
      <c r="D4680" s="72"/>
    </row>
    <row r="4681" spans="4:4" x14ac:dyDescent="0.2">
      <c r="D4681" s="72"/>
    </row>
    <row r="4682" spans="4:4" x14ac:dyDescent="0.2">
      <c r="D4682" s="72"/>
    </row>
    <row r="4683" spans="4:4" x14ac:dyDescent="0.2">
      <c r="D4683" s="72"/>
    </row>
    <row r="4684" spans="4:4" x14ac:dyDescent="0.2">
      <c r="D4684" s="72"/>
    </row>
    <row r="4685" spans="4:4" x14ac:dyDescent="0.2">
      <c r="D4685" s="72"/>
    </row>
    <row r="4686" spans="4:4" x14ac:dyDescent="0.2">
      <c r="D4686" s="72"/>
    </row>
    <row r="4687" spans="4:4" x14ac:dyDescent="0.2">
      <c r="D4687" s="72"/>
    </row>
    <row r="4688" spans="4:4" x14ac:dyDescent="0.2">
      <c r="D4688" s="72"/>
    </row>
    <row r="4689" spans="4:4" x14ac:dyDescent="0.2">
      <c r="D4689" s="72"/>
    </row>
    <row r="4690" spans="4:4" x14ac:dyDescent="0.2">
      <c r="D4690" s="72"/>
    </row>
    <row r="4691" spans="4:4" x14ac:dyDescent="0.2">
      <c r="D4691" s="72"/>
    </row>
    <row r="4692" spans="4:4" x14ac:dyDescent="0.2">
      <c r="D4692" s="72"/>
    </row>
    <row r="4693" spans="4:4" x14ac:dyDescent="0.2">
      <c r="D4693" s="72"/>
    </row>
    <row r="4694" spans="4:4" x14ac:dyDescent="0.2">
      <c r="D4694" s="72"/>
    </row>
    <row r="4695" spans="4:4" x14ac:dyDescent="0.2">
      <c r="D4695" s="72"/>
    </row>
    <row r="4696" spans="4:4" x14ac:dyDescent="0.2">
      <c r="D4696" s="72"/>
    </row>
    <row r="4697" spans="4:4" x14ac:dyDescent="0.2">
      <c r="D4697" s="72"/>
    </row>
    <row r="4698" spans="4:4" x14ac:dyDescent="0.2">
      <c r="D4698" s="72"/>
    </row>
    <row r="4699" spans="4:4" x14ac:dyDescent="0.2">
      <c r="D4699" s="72"/>
    </row>
    <row r="4700" spans="4:4" x14ac:dyDescent="0.2">
      <c r="D4700" s="72"/>
    </row>
    <row r="4701" spans="4:4" x14ac:dyDescent="0.2">
      <c r="D4701" s="72"/>
    </row>
    <row r="4702" spans="4:4" x14ac:dyDescent="0.2">
      <c r="D4702" s="72"/>
    </row>
    <row r="4703" spans="4:4" x14ac:dyDescent="0.2">
      <c r="D4703" s="72"/>
    </row>
    <row r="4704" spans="4:4" x14ac:dyDescent="0.2">
      <c r="D4704" s="72"/>
    </row>
    <row r="4705" spans="4:4" x14ac:dyDescent="0.2">
      <c r="D4705" s="72"/>
    </row>
    <row r="4706" spans="4:4" x14ac:dyDescent="0.2">
      <c r="D4706" s="72"/>
    </row>
    <row r="4707" spans="4:4" x14ac:dyDescent="0.2">
      <c r="D4707" s="72"/>
    </row>
    <row r="4708" spans="4:4" x14ac:dyDescent="0.2">
      <c r="D4708" s="72"/>
    </row>
    <row r="4709" spans="4:4" x14ac:dyDescent="0.2">
      <c r="D4709" s="72"/>
    </row>
    <row r="4710" spans="4:4" x14ac:dyDescent="0.2">
      <c r="D4710" s="72"/>
    </row>
    <row r="4711" spans="4:4" x14ac:dyDescent="0.2">
      <c r="D4711" s="72"/>
    </row>
    <row r="4712" spans="4:4" x14ac:dyDescent="0.2">
      <c r="D4712" s="72"/>
    </row>
    <row r="4713" spans="4:4" x14ac:dyDescent="0.2">
      <c r="D4713" s="72"/>
    </row>
    <row r="4714" spans="4:4" x14ac:dyDescent="0.2">
      <c r="D4714" s="72"/>
    </row>
    <row r="4715" spans="4:4" x14ac:dyDescent="0.2">
      <c r="D4715" s="72"/>
    </row>
    <row r="4716" spans="4:4" x14ac:dyDescent="0.2">
      <c r="D4716" s="72"/>
    </row>
    <row r="4717" spans="4:4" x14ac:dyDescent="0.2">
      <c r="D4717" s="72"/>
    </row>
    <row r="4718" spans="4:4" x14ac:dyDescent="0.2">
      <c r="D4718" s="72"/>
    </row>
    <row r="4719" spans="4:4" x14ac:dyDescent="0.2">
      <c r="D4719" s="72"/>
    </row>
    <row r="4720" spans="4:4" x14ac:dyDescent="0.2">
      <c r="D4720" s="72"/>
    </row>
    <row r="4721" spans="4:4" x14ac:dyDescent="0.2">
      <c r="D4721" s="72"/>
    </row>
    <row r="4722" spans="4:4" x14ac:dyDescent="0.2">
      <c r="D4722" s="72"/>
    </row>
    <row r="4723" spans="4:4" x14ac:dyDescent="0.2">
      <c r="D4723" s="72"/>
    </row>
    <row r="4724" spans="4:4" x14ac:dyDescent="0.2">
      <c r="D4724" s="72"/>
    </row>
    <row r="4725" spans="4:4" x14ac:dyDescent="0.2">
      <c r="D4725" s="72"/>
    </row>
    <row r="4726" spans="4:4" x14ac:dyDescent="0.2">
      <c r="D4726" s="72"/>
    </row>
    <row r="4727" spans="4:4" x14ac:dyDescent="0.2">
      <c r="D4727" s="72"/>
    </row>
    <row r="4728" spans="4:4" x14ac:dyDescent="0.2">
      <c r="D4728" s="72"/>
    </row>
    <row r="4729" spans="4:4" x14ac:dyDescent="0.2">
      <c r="D4729" s="72"/>
    </row>
    <row r="4730" spans="4:4" x14ac:dyDescent="0.2">
      <c r="D4730" s="72"/>
    </row>
    <row r="4731" spans="4:4" x14ac:dyDescent="0.2">
      <c r="D4731" s="72"/>
    </row>
    <row r="4732" spans="4:4" x14ac:dyDescent="0.2">
      <c r="D4732" s="72"/>
    </row>
    <row r="4733" spans="4:4" x14ac:dyDescent="0.2">
      <c r="D4733" s="72"/>
    </row>
    <row r="4734" spans="4:4" x14ac:dyDescent="0.2">
      <c r="D4734" s="72"/>
    </row>
    <row r="4735" spans="4:4" x14ac:dyDescent="0.2">
      <c r="D4735" s="72"/>
    </row>
    <row r="4736" spans="4:4" x14ac:dyDescent="0.2">
      <c r="D4736" s="72"/>
    </row>
    <row r="4737" spans="4:4" x14ac:dyDescent="0.2">
      <c r="D4737" s="72"/>
    </row>
    <row r="4738" spans="4:4" x14ac:dyDescent="0.2">
      <c r="D4738" s="72"/>
    </row>
    <row r="4739" spans="4:4" x14ac:dyDescent="0.2">
      <c r="D4739" s="72"/>
    </row>
    <row r="4740" spans="4:4" x14ac:dyDescent="0.2">
      <c r="D4740" s="72"/>
    </row>
    <row r="4741" spans="4:4" x14ac:dyDescent="0.2">
      <c r="D4741" s="72"/>
    </row>
    <row r="4742" spans="4:4" x14ac:dyDescent="0.2">
      <c r="D4742" s="72"/>
    </row>
    <row r="4743" spans="4:4" x14ac:dyDescent="0.2">
      <c r="D4743" s="72"/>
    </row>
    <row r="4744" spans="4:4" x14ac:dyDescent="0.2">
      <c r="D4744" s="72"/>
    </row>
    <row r="4745" spans="4:4" x14ac:dyDescent="0.2">
      <c r="D4745" s="72"/>
    </row>
    <row r="4746" spans="4:4" x14ac:dyDescent="0.2">
      <c r="D4746" s="72"/>
    </row>
    <row r="4747" spans="4:4" x14ac:dyDescent="0.2">
      <c r="D4747" s="72"/>
    </row>
    <row r="4748" spans="4:4" x14ac:dyDescent="0.2">
      <c r="D4748" s="72"/>
    </row>
    <row r="4749" spans="4:4" x14ac:dyDescent="0.2">
      <c r="D4749" s="72"/>
    </row>
    <row r="4750" spans="4:4" x14ac:dyDescent="0.2">
      <c r="D4750" s="72"/>
    </row>
    <row r="4751" spans="4:4" x14ac:dyDescent="0.2">
      <c r="D4751" s="72"/>
    </row>
    <row r="4752" spans="4:4" x14ac:dyDescent="0.2">
      <c r="D4752" s="72"/>
    </row>
    <row r="4753" spans="4:4" x14ac:dyDescent="0.2">
      <c r="D4753" s="72"/>
    </row>
    <row r="4754" spans="4:4" x14ac:dyDescent="0.2">
      <c r="D4754" s="72"/>
    </row>
    <row r="4755" spans="4:4" x14ac:dyDescent="0.2">
      <c r="D4755" s="72"/>
    </row>
    <row r="4756" spans="4:4" x14ac:dyDescent="0.2">
      <c r="D4756" s="72"/>
    </row>
    <row r="4757" spans="4:4" x14ac:dyDescent="0.2">
      <c r="D4757" s="72"/>
    </row>
    <row r="4758" spans="4:4" x14ac:dyDescent="0.2">
      <c r="D4758" s="72"/>
    </row>
    <row r="4759" spans="4:4" x14ac:dyDescent="0.2">
      <c r="D4759" s="72"/>
    </row>
    <row r="4760" spans="4:4" x14ac:dyDescent="0.2">
      <c r="D4760" s="72"/>
    </row>
    <row r="4761" spans="4:4" x14ac:dyDescent="0.2">
      <c r="D4761" s="72"/>
    </row>
    <row r="4762" spans="4:4" x14ac:dyDescent="0.2">
      <c r="D4762" s="72"/>
    </row>
    <row r="4763" spans="4:4" x14ac:dyDescent="0.2">
      <c r="D4763" s="72"/>
    </row>
    <row r="4764" spans="4:4" x14ac:dyDescent="0.2">
      <c r="D4764" s="72"/>
    </row>
    <row r="4765" spans="4:4" x14ac:dyDescent="0.2">
      <c r="D4765" s="72"/>
    </row>
    <row r="4766" spans="4:4" x14ac:dyDescent="0.2">
      <c r="D4766" s="72"/>
    </row>
    <row r="4767" spans="4:4" x14ac:dyDescent="0.2">
      <c r="D4767" s="72"/>
    </row>
    <row r="4768" spans="4:4" x14ac:dyDescent="0.2">
      <c r="D4768" s="72"/>
    </row>
    <row r="4769" spans="4:4" x14ac:dyDescent="0.2">
      <c r="D4769" s="72"/>
    </row>
    <row r="4770" spans="4:4" x14ac:dyDescent="0.2">
      <c r="D4770" s="72"/>
    </row>
    <row r="4771" spans="4:4" x14ac:dyDescent="0.2">
      <c r="D4771" s="72"/>
    </row>
    <row r="4772" spans="4:4" x14ac:dyDescent="0.2">
      <c r="D4772" s="72"/>
    </row>
    <row r="4773" spans="4:4" x14ac:dyDescent="0.2">
      <c r="D4773" s="72"/>
    </row>
    <row r="4774" spans="4:4" x14ac:dyDescent="0.2">
      <c r="D4774" s="72"/>
    </row>
    <row r="4775" spans="4:4" x14ac:dyDescent="0.2">
      <c r="D4775" s="72"/>
    </row>
    <row r="4776" spans="4:4" x14ac:dyDescent="0.2">
      <c r="D4776" s="72"/>
    </row>
    <row r="4777" spans="4:4" x14ac:dyDescent="0.2">
      <c r="D4777" s="72"/>
    </row>
    <row r="4778" spans="4:4" x14ac:dyDescent="0.2">
      <c r="D4778" s="72"/>
    </row>
    <row r="4779" spans="4:4" x14ac:dyDescent="0.2">
      <c r="D4779" s="72"/>
    </row>
    <row r="4780" spans="4:4" x14ac:dyDescent="0.2">
      <c r="D4780" s="72"/>
    </row>
    <row r="4781" spans="4:4" x14ac:dyDescent="0.2">
      <c r="D4781" s="72"/>
    </row>
    <row r="4782" spans="4:4" x14ac:dyDescent="0.2">
      <c r="D4782" s="72"/>
    </row>
    <row r="4783" spans="4:4" x14ac:dyDescent="0.2">
      <c r="D4783" s="72"/>
    </row>
    <row r="4784" spans="4:4" x14ac:dyDescent="0.2">
      <c r="D4784" s="72"/>
    </row>
    <row r="4785" spans="4:4" x14ac:dyDescent="0.2">
      <c r="D4785" s="72"/>
    </row>
    <row r="4786" spans="4:4" x14ac:dyDescent="0.2">
      <c r="D4786" s="72"/>
    </row>
    <row r="4787" spans="4:4" x14ac:dyDescent="0.2">
      <c r="D4787" s="72"/>
    </row>
    <row r="4788" spans="4:4" x14ac:dyDescent="0.2">
      <c r="D4788" s="72"/>
    </row>
    <row r="4789" spans="4:4" x14ac:dyDescent="0.2">
      <c r="D4789" s="72"/>
    </row>
    <row r="4790" spans="4:4" x14ac:dyDescent="0.2">
      <c r="D4790" s="72"/>
    </row>
    <row r="4791" spans="4:4" x14ac:dyDescent="0.2">
      <c r="D4791" s="72"/>
    </row>
    <row r="4792" spans="4:4" x14ac:dyDescent="0.2">
      <c r="D4792" s="72"/>
    </row>
    <row r="4793" spans="4:4" x14ac:dyDescent="0.2">
      <c r="D4793" s="72"/>
    </row>
    <row r="4794" spans="4:4" x14ac:dyDescent="0.2">
      <c r="D4794" s="72"/>
    </row>
    <row r="4795" spans="4:4" x14ac:dyDescent="0.2">
      <c r="D4795" s="72"/>
    </row>
    <row r="4796" spans="4:4" x14ac:dyDescent="0.2">
      <c r="D4796" s="72"/>
    </row>
    <row r="4797" spans="4:4" x14ac:dyDescent="0.2">
      <c r="D4797" s="72"/>
    </row>
    <row r="4798" spans="4:4" x14ac:dyDescent="0.2">
      <c r="D4798" s="72"/>
    </row>
    <row r="4799" spans="4:4" x14ac:dyDescent="0.2">
      <c r="D4799" s="72"/>
    </row>
    <row r="4800" spans="4:4" x14ac:dyDescent="0.2">
      <c r="D4800" s="72"/>
    </row>
    <row r="4801" spans="4:4" x14ac:dyDescent="0.2">
      <c r="D4801" s="72"/>
    </row>
    <row r="4802" spans="4:4" x14ac:dyDescent="0.2">
      <c r="D4802" s="72"/>
    </row>
    <row r="4803" spans="4:4" x14ac:dyDescent="0.2">
      <c r="D4803" s="72"/>
    </row>
    <row r="4804" spans="4:4" x14ac:dyDescent="0.2">
      <c r="D4804" s="72"/>
    </row>
    <row r="4805" spans="4:4" x14ac:dyDescent="0.2">
      <c r="D4805" s="72"/>
    </row>
    <row r="4806" spans="4:4" x14ac:dyDescent="0.2">
      <c r="D4806" s="72"/>
    </row>
    <row r="4807" spans="4:4" x14ac:dyDescent="0.2">
      <c r="D4807" s="72"/>
    </row>
    <row r="4808" spans="4:4" x14ac:dyDescent="0.2">
      <c r="D4808" s="72"/>
    </row>
    <row r="4809" spans="4:4" x14ac:dyDescent="0.2">
      <c r="D4809" s="72"/>
    </row>
    <row r="4810" spans="4:4" x14ac:dyDescent="0.2">
      <c r="D4810" s="72"/>
    </row>
    <row r="4811" spans="4:4" x14ac:dyDescent="0.2">
      <c r="D4811" s="72"/>
    </row>
    <row r="4812" spans="4:4" x14ac:dyDescent="0.2">
      <c r="D4812" s="72"/>
    </row>
    <row r="4813" spans="4:4" x14ac:dyDescent="0.2">
      <c r="D4813" s="72"/>
    </row>
    <row r="4814" spans="4:4" x14ac:dyDescent="0.2">
      <c r="D4814" s="72"/>
    </row>
    <row r="4815" spans="4:4" x14ac:dyDescent="0.2">
      <c r="D4815" s="72"/>
    </row>
    <row r="4816" spans="4:4" x14ac:dyDescent="0.2">
      <c r="D4816" s="72"/>
    </row>
    <row r="4817" spans="4:4" x14ac:dyDescent="0.2">
      <c r="D4817" s="72"/>
    </row>
    <row r="4818" spans="4:4" x14ac:dyDescent="0.2">
      <c r="D4818" s="72"/>
    </row>
    <row r="4819" spans="4:4" x14ac:dyDescent="0.2">
      <c r="D4819" s="72"/>
    </row>
    <row r="4820" spans="4:4" x14ac:dyDescent="0.2">
      <c r="D4820" s="72"/>
    </row>
    <row r="4821" spans="4:4" x14ac:dyDescent="0.2">
      <c r="D4821" s="72"/>
    </row>
    <row r="4822" spans="4:4" x14ac:dyDescent="0.2">
      <c r="D4822" s="72"/>
    </row>
    <row r="4823" spans="4:4" x14ac:dyDescent="0.2">
      <c r="D4823" s="72"/>
    </row>
    <row r="4824" spans="4:4" x14ac:dyDescent="0.2">
      <c r="D4824" s="72"/>
    </row>
    <row r="4825" spans="4:4" x14ac:dyDescent="0.2">
      <c r="D4825" s="72"/>
    </row>
    <row r="4826" spans="4:4" x14ac:dyDescent="0.2">
      <c r="D4826" s="72"/>
    </row>
    <row r="4827" spans="4:4" x14ac:dyDescent="0.2">
      <c r="D4827" s="72"/>
    </row>
    <row r="4828" spans="4:4" x14ac:dyDescent="0.2">
      <c r="D4828" s="72"/>
    </row>
    <row r="4829" spans="4:4" x14ac:dyDescent="0.2">
      <c r="D4829" s="72"/>
    </row>
    <row r="4830" spans="4:4" x14ac:dyDescent="0.2">
      <c r="D4830" s="72"/>
    </row>
    <row r="4831" spans="4:4" x14ac:dyDescent="0.2">
      <c r="D4831" s="72"/>
    </row>
    <row r="4832" spans="4:4" x14ac:dyDescent="0.2">
      <c r="D4832" s="72"/>
    </row>
    <row r="4833" spans="4:4" x14ac:dyDescent="0.2">
      <c r="D4833" s="72"/>
    </row>
    <row r="4834" spans="4:4" x14ac:dyDescent="0.2">
      <c r="D4834" s="72"/>
    </row>
    <row r="4835" spans="4:4" x14ac:dyDescent="0.2">
      <c r="D4835" s="72"/>
    </row>
    <row r="4836" spans="4:4" x14ac:dyDescent="0.2">
      <c r="D4836" s="72"/>
    </row>
    <row r="4837" spans="4:4" x14ac:dyDescent="0.2">
      <c r="D4837" s="72"/>
    </row>
    <row r="4838" spans="4:4" x14ac:dyDescent="0.2">
      <c r="D4838" s="72"/>
    </row>
    <row r="4839" spans="4:4" x14ac:dyDescent="0.2">
      <c r="D4839" s="72"/>
    </row>
    <row r="4840" spans="4:4" x14ac:dyDescent="0.2">
      <c r="D4840" s="72"/>
    </row>
    <row r="4841" spans="4:4" x14ac:dyDescent="0.2">
      <c r="D4841" s="72"/>
    </row>
    <row r="4842" spans="4:4" x14ac:dyDescent="0.2">
      <c r="D4842" s="72"/>
    </row>
    <row r="4843" spans="4:4" x14ac:dyDescent="0.2">
      <c r="D4843" s="72"/>
    </row>
    <row r="4844" spans="4:4" x14ac:dyDescent="0.2">
      <c r="D4844" s="72"/>
    </row>
    <row r="4845" spans="4:4" x14ac:dyDescent="0.2">
      <c r="D4845" s="72"/>
    </row>
    <row r="4846" spans="4:4" x14ac:dyDescent="0.2">
      <c r="D4846" s="72"/>
    </row>
    <row r="4847" spans="4:4" x14ac:dyDescent="0.2">
      <c r="D4847" s="72"/>
    </row>
    <row r="4848" spans="4:4" x14ac:dyDescent="0.2">
      <c r="D4848" s="72"/>
    </row>
    <row r="4849" spans="4:4" x14ac:dyDescent="0.2">
      <c r="D4849" s="72"/>
    </row>
    <row r="4850" spans="4:4" x14ac:dyDescent="0.2">
      <c r="D4850" s="72"/>
    </row>
    <row r="4851" spans="4:4" x14ac:dyDescent="0.2">
      <c r="D4851" s="72"/>
    </row>
    <row r="4852" spans="4:4" x14ac:dyDescent="0.2">
      <c r="D4852" s="72"/>
    </row>
    <row r="4853" spans="4:4" x14ac:dyDescent="0.2">
      <c r="D4853" s="72"/>
    </row>
    <row r="4854" spans="4:4" x14ac:dyDescent="0.2">
      <c r="D4854" s="72"/>
    </row>
    <row r="4855" spans="4:4" x14ac:dyDescent="0.2">
      <c r="D4855" s="72"/>
    </row>
    <row r="4856" spans="4:4" x14ac:dyDescent="0.2">
      <c r="D4856" s="72"/>
    </row>
    <row r="4857" spans="4:4" x14ac:dyDescent="0.2">
      <c r="D4857" s="72"/>
    </row>
    <row r="4858" spans="4:4" x14ac:dyDescent="0.2">
      <c r="D4858" s="72"/>
    </row>
    <row r="4859" spans="4:4" x14ac:dyDescent="0.2">
      <c r="D4859" s="72"/>
    </row>
    <row r="4860" spans="4:4" x14ac:dyDescent="0.2">
      <c r="D4860" s="72"/>
    </row>
    <row r="4861" spans="4:4" x14ac:dyDescent="0.2">
      <c r="D4861" s="72"/>
    </row>
    <row r="4862" spans="4:4" x14ac:dyDescent="0.2">
      <c r="D4862" s="72"/>
    </row>
    <row r="4863" spans="4:4" x14ac:dyDescent="0.2">
      <c r="D4863" s="72"/>
    </row>
    <row r="4864" spans="4:4" x14ac:dyDescent="0.2">
      <c r="D4864" s="72"/>
    </row>
    <row r="4865" spans="4:4" x14ac:dyDescent="0.2">
      <c r="D4865" s="72"/>
    </row>
    <row r="4866" spans="4:4" x14ac:dyDescent="0.2">
      <c r="D4866" s="72"/>
    </row>
    <row r="4867" spans="4:4" x14ac:dyDescent="0.2">
      <c r="D4867" s="72"/>
    </row>
    <row r="4868" spans="4:4" x14ac:dyDescent="0.2">
      <c r="D4868" s="72"/>
    </row>
    <row r="4869" spans="4:4" x14ac:dyDescent="0.2">
      <c r="D4869" s="72"/>
    </row>
    <row r="4870" spans="4:4" x14ac:dyDescent="0.2">
      <c r="D4870" s="72"/>
    </row>
    <row r="4871" spans="4:4" x14ac:dyDescent="0.2">
      <c r="D4871" s="72"/>
    </row>
    <row r="4872" spans="4:4" x14ac:dyDescent="0.2">
      <c r="D4872" s="72"/>
    </row>
    <row r="4873" spans="4:4" x14ac:dyDescent="0.2">
      <c r="D4873" s="72"/>
    </row>
    <row r="4874" spans="4:4" x14ac:dyDescent="0.2">
      <c r="D4874" s="72"/>
    </row>
    <row r="4875" spans="4:4" x14ac:dyDescent="0.2">
      <c r="D4875" s="72"/>
    </row>
    <row r="4876" spans="4:4" x14ac:dyDescent="0.2">
      <c r="D4876" s="72"/>
    </row>
    <row r="4877" spans="4:4" x14ac:dyDescent="0.2">
      <c r="D4877" s="72"/>
    </row>
    <row r="4878" spans="4:4" x14ac:dyDescent="0.2">
      <c r="D4878" s="72"/>
    </row>
    <row r="4879" spans="4:4" x14ac:dyDescent="0.2">
      <c r="D4879" s="72"/>
    </row>
    <row r="4880" spans="4:4" x14ac:dyDescent="0.2">
      <c r="D4880" s="72"/>
    </row>
    <row r="4881" spans="4:4" x14ac:dyDescent="0.2">
      <c r="D4881" s="72"/>
    </row>
    <row r="4882" spans="4:4" x14ac:dyDescent="0.2">
      <c r="D4882" s="72"/>
    </row>
    <row r="4883" spans="4:4" x14ac:dyDescent="0.2">
      <c r="D4883" s="72"/>
    </row>
    <row r="4884" spans="4:4" x14ac:dyDescent="0.2">
      <c r="D4884" s="72"/>
    </row>
    <row r="4885" spans="4:4" x14ac:dyDescent="0.2">
      <c r="D4885" s="72"/>
    </row>
    <row r="4886" spans="4:4" x14ac:dyDescent="0.2">
      <c r="D4886" s="72"/>
    </row>
    <row r="4887" spans="4:4" x14ac:dyDescent="0.2">
      <c r="D4887" s="72"/>
    </row>
    <row r="4888" spans="4:4" x14ac:dyDescent="0.2">
      <c r="D4888" s="72"/>
    </row>
    <row r="4889" spans="4:4" x14ac:dyDescent="0.2">
      <c r="D4889" s="72"/>
    </row>
    <row r="4890" spans="4:4" x14ac:dyDescent="0.2">
      <c r="D4890" s="72"/>
    </row>
    <row r="4891" spans="4:4" x14ac:dyDescent="0.2">
      <c r="D4891" s="72"/>
    </row>
    <row r="4892" spans="4:4" x14ac:dyDescent="0.2">
      <c r="D4892" s="72"/>
    </row>
    <row r="4893" spans="4:4" x14ac:dyDescent="0.2">
      <c r="D4893" s="72"/>
    </row>
    <row r="4894" spans="4:4" x14ac:dyDescent="0.2">
      <c r="D4894" s="72"/>
    </row>
    <row r="4895" spans="4:4" x14ac:dyDescent="0.2">
      <c r="D4895" s="72"/>
    </row>
    <row r="4896" spans="4:4" x14ac:dyDescent="0.2">
      <c r="D4896" s="72"/>
    </row>
    <row r="4897" spans="4:4" x14ac:dyDescent="0.2">
      <c r="D4897" s="72"/>
    </row>
    <row r="4898" spans="4:4" x14ac:dyDescent="0.2">
      <c r="D4898" s="72"/>
    </row>
    <row r="4899" spans="4:4" x14ac:dyDescent="0.2">
      <c r="D4899" s="72"/>
    </row>
    <row r="4900" spans="4:4" x14ac:dyDescent="0.2">
      <c r="D4900" s="72"/>
    </row>
    <row r="4901" spans="4:4" x14ac:dyDescent="0.2">
      <c r="D4901" s="72"/>
    </row>
    <row r="4902" spans="4:4" x14ac:dyDescent="0.2">
      <c r="D4902" s="72"/>
    </row>
    <row r="4903" spans="4:4" x14ac:dyDescent="0.2">
      <c r="D4903" s="72"/>
    </row>
    <row r="4904" spans="4:4" x14ac:dyDescent="0.2">
      <c r="D4904" s="72"/>
    </row>
    <row r="4905" spans="4:4" x14ac:dyDescent="0.2">
      <c r="D4905" s="72"/>
    </row>
    <row r="4906" spans="4:4" x14ac:dyDescent="0.2">
      <c r="D4906" s="72"/>
    </row>
    <row r="4907" spans="4:4" x14ac:dyDescent="0.2">
      <c r="D4907" s="72"/>
    </row>
    <row r="4908" spans="4:4" x14ac:dyDescent="0.2">
      <c r="D4908" s="72"/>
    </row>
    <row r="4909" spans="4:4" x14ac:dyDescent="0.2">
      <c r="D4909" s="72"/>
    </row>
    <row r="4910" spans="4:4" x14ac:dyDescent="0.2">
      <c r="D4910" s="72"/>
    </row>
    <row r="4911" spans="4:4" x14ac:dyDescent="0.2">
      <c r="D4911" s="72"/>
    </row>
    <row r="4912" spans="4:4" x14ac:dyDescent="0.2">
      <c r="D4912" s="72"/>
    </row>
    <row r="4913" spans="4:4" x14ac:dyDescent="0.2">
      <c r="D4913" s="72"/>
    </row>
    <row r="4914" spans="4:4" x14ac:dyDescent="0.2">
      <c r="D4914" s="72"/>
    </row>
    <row r="4915" spans="4:4" x14ac:dyDescent="0.2">
      <c r="D4915" s="72"/>
    </row>
    <row r="4916" spans="4:4" x14ac:dyDescent="0.2">
      <c r="D4916" s="72"/>
    </row>
    <row r="4917" spans="4:4" x14ac:dyDescent="0.2">
      <c r="D4917" s="72"/>
    </row>
    <row r="4918" spans="4:4" x14ac:dyDescent="0.2">
      <c r="D4918" s="72"/>
    </row>
    <row r="4919" spans="4:4" x14ac:dyDescent="0.2">
      <c r="D4919" s="72"/>
    </row>
    <row r="4920" spans="4:4" x14ac:dyDescent="0.2">
      <c r="D4920" s="72"/>
    </row>
    <row r="4921" spans="4:4" x14ac:dyDescent="0.2">
      <c r="D4921" s="72"/>
    </row>
    <row r="4922" spans="4:4" x14ac:dyDescent="0.2">
      <c r="D4922" s="72"/>
    </row>
    <row r="4923" spans="4:4" x14ac:dyDescent="0.2">
      <c r="D4923" s="72"/>
    </row>
    <row r="4924" spans="4:4" x14ac:dyDescent="0.2">
      <c r="D4924" s="72"/>
    </row>
    <row r="4925" spans="4:4" x14ac:dyDescent="0.2">
      <c r="D4925" s="72"/>
    </row>
    <row r="4926" spans="4:4" x14ac:dyDescent="0.2">
      <c r="D4926" s="72"/>
    </row>
    <row r="4927" spans="4:4" x14ac:dyDescent="0.2">
      <c r="D4927" s="72"/>
    </row>
    <row r="4928" spans="4:4" x14ac:dyDescent="0.2">
      <c r="D4928" s="72"/>
    </row>
    <row r="4929" spans="4:4" x14ac:dyDescent="0.2">
      <c r="D4929" s="72"/>
    </row>
    <row r="4930" spans="4:4" x14ac:dyDescent="0.2">
      <c r="D4930" s="72"/>
    </row>
    <row r="4931" spans="4:4" x14ac:dyDescent="0.2">
      <c r="D4931" s="72"/>
    </row>
    <row r="4932" spans="4:4" x14ac:dyDescent="0.2">
      <c r="D4932" s="72"/>
    </row>
    <row r="4933" spans="4:4" x14ac:dyDescent="0.2">
      <c r="D4933" s="72"/>
    </row>
    <row r="4934" spans="4:4" x14ac:dyDescent="0.2">
      <c r="D4934" s="72"/>
    </row>
    <row r="4935" spans="4:4" x14ac:dyDescent="0.2">
      <c r="D4935" s="72"/>
    </row>
    <row r="4936" spans="4:4" x14ac:dyDescent="0.2">
      <c r="D4936" s="72"/>
    </row>
    <row r="4937" spans="4:4" x14ac:dyDescent="0.2">
      <c r="D4937" s="72"/>
    </row>
    <row r="4938" spans="4:4" x14ac:dyDescent="0.2">
      <c r="D4938" s="72"/>
    </row>
    <row r="4939" spans="4:4" x14ac:dyDescent="0.2">
      <c r="D4939" s="72"/>
    </row>
    <row r="4940" spans="4:4" x14ac:dyDescent="0.2">
      <c r="D4940" s="72"/>
    </row>
    <row r="4941" spans="4:4" x14ac:dyDescent="0.2">
      <c r="D4941" s="72"/>
    </row>
    <row r="4942" spans="4:4" x14ac:dyDescent="0.2">
      <c r="D4942" s="72"/>
    </row>
    <row r="4943" spans="4:4" x14ac:dyDescent="0.2">
      <c r="D4943" s="72"/>
    </row>
    <row r="4944" spans="4:4" x14ac:dyDescent="0.2">
      <c r="D4944" s="72"/>
    </row>
    <row r="4945" spans="4:4" x14ac:dyDescent="0.2">
      <c r="D4945" s="72"/>
    </row>
    <row r="4946" spans="4:4" x14ac:dyDescent="0.2">
      <c r="D4946" s="72"/>
    </row>
    <row r="4947" spans="4:4" x14ac:dyDescent="0.2">
      <c r="D4947" s="72"/>
    </row>
    <row r="4948" spans="4:4" x14ac:dyDescent="0.2">
      <c r="D4948" s="72"/>
    </row>
    <row r="4949" spans="4:4" x14ac:dyDescent="0.2">
      <c r="D4949" s="72"/>
    </row>
    <row r="4950" spans="4:4" x14ac:dyDescent="0.2">
      <c r="D4950" s="72"/>
    </row>
    <row r="4951" spans="4:4" x14ac:dyDescent="0.2">
      <c r="D4951" s="72"/>
    </row>
    <row r="4952" spans="4:4" x14ac:dyDescent="0.2">
      <c r="D4952" s="72"/>
    </row>
    <row r="4953" spans="4:4" x14ac:dyDescent="0.2">
      <c r="D4953" s="72"/>
    </row>
    <row r="4954" spans="4:4" x14ac:dyDescent="0.2">
      <c r="D4954" s="72"/>
    </row>
    <row r="4955" spans="4:4" x14ac:dyDescent="0.2">
      <c r="D4955" s="72"/>
    </row>
    <row r="4956" spans="4:4" x14ac:dyDescent="0.2">
      <c r="D4956" s="72"/>
    </row>
    <row r="4957" spans="4:4" x14ac:dyDescent="0.2">
      <c r="D4957" s="72"/>
    </row>
    <row r="4958" spans="4:4" x14ac:dyDescent="0.2">
      <c r="D4958" s="72"/>
    </row>
    <row r="4959" spans="4:4" x14ac:dyDescent="0.2">
      <c r="D4959" s="72"/>
    </row>
    <row r="4960" spans="4:4" x14ac:dyDescent="0.2">
      <c r="D4960" s="72"/>
    </row>
    <row r="4961" spans="4:4" x14ac:dyDescent="0.2">
      <c r="D4961" s="72"/>
    </row>
    <row r="4962" spans="4:4" x14ac:dyDescent="0.2">
      <c r="D4962" s="72"/>
    </row>
    <row r="4963" spans="4:4" x14ac:dyDescent="0.2">
      <c r="D4963" s="72"/>
    </row>
    <row r="4964" spans="4:4" x14ac:dyDescent="0.2">
      <c r="D4964" s="72"/>
    </row>
    <row r="4965" spans="4:4" x14ac:dyDescent="0.2">
      <c r="D4965" s="72"/>
    </row>
    <row r="4966" spans="4:4" x14ac:dyDescent="0.2">
      <c r="D4966" s="72"/>
    </row>
    <row r="4967" spans="4:4" x14ac:dyDescent="0.2">
      <c r="D4967" s="72"/>
    </row>
    <row r="4968" spans="4:4" x14ac:dyDescent="0.2">
      <c r="D4968" s="72"/>
    </row>
    <row r="4969" spans="4:4" x14ac:dyDescent="0.2">
      <c r="D4969" s="72"/>
    </row>
    <row r="4970" spans="4:4" x14ac:dyDescent="0.2">
      <c r="D4970" s="72"/>
    </row>
    <row r="4971" spans="4:4" x14ac:dyDescent="0.2">
      <c r="D4971" s="72"/>
    </row>
    <row r="4972" spans="4:4" x14ac:dyDescent="0.2">
      <c r="D4972" s="72"/>
    </row>
    <row r="4973" spans="4:4" x14ac:dyDescent="0.2">
      <c r="D4973" s="72"/>
    </row>
    <row r="4974" spans="4:4" x14ac:dyDescent="0.2">
      <c r="D4974" s="72"/>
    </row>
    <row r="4975" spans="4:4" x14ac:dyDescent="0.2">
      <c r="D4975" s="72"/>
    </row>
    <row r="4976" spans="4:4" x14ac:dyDescent="0.2">
      <c r="D4976" s="72"/>
    </row>
    <row r="4977" spans="4:4" x14ac:dyDescent="0.2">
      <c r="D4977" s="72"/>
    </row>
    <row r="4978" spans="4:4" x14ac:dyDescent="0.2">
      <c r="D4978" s="72"/>
    </row>
    <row r="4979" spans="4:4" x14ac:dyDescent="0.2">
      <c r="D4979" s="72"/>
    </row>
    <row r="4980" spans="4:4" x14ac:dyDescent="0.2">
      <c r="D4980" s="72"/>
    </row>
    <row r="4981" spans="4:4" x14ac:dyDescent="0.2">
      <c r="D4981" s="72"/>
    </row>
    <row r="4982" spans="4:4" x14ac:dyDescent="0.2">
      <c r="D4982" s="72"/>
    </row>
    <row r="4983" spans="4:4" x14ac:dyDescent="0.2">
      <c r="D4983" s="72"/>
    </row>
    <row r="4984" spans="4:4" x14ac:dyDescent="0.2">
      <c r="D4984" s="72"/>
    </row>
    <row r="4985" spans="4:4" x14ac:dyDescent="0.2">
      <c r="D4985" s="72"/>
    </row>
    <row r="4986" spans="4:4" x14ac:dyDescent="0.2">
      <c r="D4986" s="72"/>
    </row>
    <row r="4987" spans="4:4" x14ac:dyDescent="0.2">
      <c r="D4987" s="72"/>
    </row>
    <row r="4988" spans="4:4" x14ac:dyDescent="0.2">
      <c r="D4988" s="72"/>
    </row>
    <row r="4989" spans="4:4" x14ac:dyDescent="0.2">
      <c r="D4989" s="72"/>
    </row>
    <row r="4990" spans="4:4" x14ac:dyDescent="0.2">
      <c r="D4990" s="72"/>
    </row>
    <row r="4991" spans="4:4" x14ac:dyDescent="0.2">
      <c r="D4991" s="72"/>
    </row>
    <row r="4992" spans="4:4" x14ac:dyDescent="0.2">
      <c r="D4992" s="72"/>
    </row>
    <row r="4993" spans="4:4" x14ac:dyDescent="0.2">
      <c r="D4993" s="72"/>
    </row>
    <row r="4994" spans="4:4" x14ac:dyDescent="0.2">
      <c r="D4994" s="72"/>
    </row>
    <row r="4995" spans="4:4" x14ac:dyDescent="0.2">
      <c r="D4995" s="72"/>
    </row>
    <row r="4996" spans="4:4" x14ac:dyDescent="0.2">
      <c r="D4996" s="72"/>
    </row>
    <row r="4997" spans="4:4" x14ac:dyDescent="0.2">
      <c r="D4997" s="72"/>
    </row>
    <row r="4998" spans="4:4" x14ac:dyDescent="0.2">
      <c r="D4998" s="72"/>
    </row>
    <row r="4999" spans="4:4" x14ac:dyDescent="0.2">
      <c r="D4999" s="72"/>
    </row>
    <row r="5000" spans="4:4" x14ac:dyDescent="0.2">
      <c r="D5000" s="72"/>
    </row>
    <row r="5001" spans="4:4" x14ac:dyDescent="0.2">
      <c r="D5001" s="72"/>
    </row>
    <row r="5002" spans="4:4" x14ac:dyDescent="0.2">
      <c r="D5002" s="72"/>
    </row>
    <row r="5003" spans="4:4" x14ac:dyDescent="0.2">
      <c r="D5003" s="72"/>
    </row>
    <row r="5004" spans="4:4" x14ac:dyDescent="0.2">
      <c r="D5004" s="72"/>
    </row>
    <row r="5005" spans="4:4" x14ac:dyDescent="0.2">
      <c r="D5005" s="72"/>
    </row>
    <row r="5006" spans="4:4" x14ac:dyDescent="0.2">
      <c r="D5006" s="72"/>
    </row>
    <row r="5007" spans="4:4" x14ac:dyDescent="0.2">
      <c r="D5007" s="72"/>
    </row>
    <row r="5008" spans="4:4" x14ac:dyDescent="0.2">
      <c r="D5008" s="72"/>
    </row>
    <row r="5009" spans="4:4" x14ac:dyDescent="0.2">
      <c r="D5009" s="72"/>
    </row>
    <row r="5010" spans="4:4" x14ac:dyDescent="0.2">
      <c r="D5010" s="72"/>
    </row>
    <row r="5011" spans="4:4" x14ac:dyDescent="0.2">
      <c r="D5011" s="72"/>
    </row>
    <row r="5012" spans="4:4" x14ac:dyDescent="0.2">
      <c r="D5012" s="72"/>
    </row>
    <row r="5013" spans="4:4" x14ac:dyDescent="0.2">
      <c r="D5013" s="72"/>
    </row>
    <row r="5014" spans="4:4" x14ac:dyDescent="0.2">
      <c r="D5014" s="72"/>
    </row>
    <row r="5015" spans="4:4" x14ac:dyDescent="0.2">
      <c r="D5015" s="72"/>
    </row>
    <row r="5016" spans="4:4" x14ac:dyDescent="0.2">
      <c r="D5016" s="72"/>
    </row>
    <row r="5017" spans="4:4" x14ac:dyDescent="0.2">
      <c r="D5017" s="72"/>
    </row>
    <row r="5018" spans="4:4" x14ac:dyDescent="0.2">
      <c r="D5018" s="72"/>
    </row>
    <row r="5019" spans="4:4" x14ac:dyDescent="0.2">
      <c r="D5019" s="72"/>
    </row>
    <row r="5020" spans="4:4" x14ac:dyDescent="0.2">
      <c r="D5020" s="72"/>
    </row>
    <row r="5021" spans="4:4" x14ac:dyDescent="0.2">
      <c r="D5021" s="72"/>
    </row>
    <row r="5022" spans="4:4" x14ac:dyDescent="0.2">
      <c r="D5022" s="72"/>
    </row>
    <row r="5023" spans="4:4" x14ac:dyDescent="0.2">
      <c r="D5023" s="72"/>
    </row>
    <row r="5024" spans="4:4" x14ac:dyDescent="0.2">
      <c r="D5024" s="72"/>
    </row>
    <row r="5025" spans="4:4" x14ac:dyDescent="0.2">
      <c r="D5025" s="72"/>
    </row>
    <row r="5026" spans="4:4" x14ac:dyDescent="0.2">
      <c r="D5026" s="72"/>
    </row>
    <row r="5027" spans="4:4" x14ac:dyDescent="0.2">
      <c r="D5027" s="72"/>
    </row>
    <row r="5028" spans="4:4" x14ac:dyDescent="0.2">
      <c r="D5028" s="72"/>
    </row>
    <row r="5029" spans="4:4" x14ac:dyDescent="0.2">
      <c r="D5029" s="72"/>
    </row>
    <row r="5030" spans="4:4" x14ac:dyDescent="0.2">
      <c r="D5030" s="72"/>
    </row>
    <row r="5031" spans="4:4" x14ac:dyDescent="0.2">
      <c r="D5031" s="72"/>
    </row>
    <row r="5032" spans="4:4" x14ac:dyDescent="0.2">
      <c r="D5032" s="72"/>
    </row>
    <row r="5033" spans="4:4" x14ac:dyDescent="0.2">
      <c r="D5033" s="72"/>
    </row>
    <row r="5034" spans="4:4" x14ac:dyDescent="0.2">
      <c r="D5034" s="72"/>
    </row>
    <row r="5035" spans="4:4" x14ac:dyDescent="0.2">
      <c r="D5035" s="72"/>
    </row>
    <row r="5036" spans="4:4" x14ac:dyDescent="0.2">
      <c r="D5036" s="72"/>
    </row>
    <row r="5037" spans="4:4" x14ac:dyDescent="0.2">
      <c r="D5037" s="72"/>
    </row>
    <row r="5038" spans="4:4" x14ac:dyDescent="0.2">
      <c r="D5038" s="72"/>
    </row>
    <row r="5039" spans="4:4" x14ac:dyDescent="0.2">
      <c r="D5039" s="72"/>
    </row>
    <row r="5040" spans="4:4" x14ac:dyDescent="0.2">
      <c r="D5040" s="72"/>
    </row>
    <row r="5041" spans="4:4" x14ac:dyDescent="0.2">
      <c r="D5041" s="72"/>
    </row>
    <row r="5042" spans="4:4" x14ac:dyDescent="0.2">
      <c r="D5042" s="72"/>
    </row>
    <row r="5043" spans="4:4" x14ac:dyDescent="0.2">
      <c r="D5043" s="72"/>
    </row>
    <row r="5044" spans="4:4" x14ac:dyDescent="0.2">
      <c r="D5044" s="72"/>
    </row>
  </sheetData>
  <phoneticPr fontId="5" type="noConversion"/>
  <pageMargins left="0.75" right="0.75" top="1" bottom="1" header="0.5" footer="0.5"/>
  <pageSetup scale="95" firstPageNumber="12" fitToWidth="2" orientation="portrait" r:id="rId1"/>
  <headerFooter alignWithMargins="0">
    <oddFooter>&amp;C11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BC96"/>
  <sheetViews>
    <sheetView zoomScale="75" zoomScaleNormal="75" workbookViewId="0"/>
  </sheetViews>
  <sheetFormatPr defaultColWidth="7.7109375" defaultRowHeight="15" x14ac:dyDescent="0.25"/>
  <cols>
    <col min="1" max="1" width="8.85546875" style="146" bestFit="1" customWidth="1"/>
    <col min="2" max="11" width="7.7109375" style="147"/>
    <col min="12" max="12" width="8.28515625" style="147" bestFit="1" customWidth="1"/>
    <col min="13" max="26" width="7.7109375" style="147"/>
    <col min="27" max="27" width="2.7109375" style="147" customWidth="1"/>
    <col min="28" max="28" width="7.7109375" style="146"/>
    <col min="29" max="29" width="14.42578125" style="146" bestFit="1" customWidth="1"/>
    <col min="30" max="30" width="12.7109375" style="146" bestFit="1" customWidth="1"/>
    <col min="31" max="31" width="6.42578125" style="146" bestFit="1" customWidth="1"/>
    <col min="32" max="32" width="8.85546875" style="146" customWidth="1"/>
    <col min="33" max="16384" width="7.7109375" style="146"/>
  </cols>
  <sheetData>
    <row r="1" spans="1:55" x14ac:dyDescent="0.25">
      <c r="C1" s="147" t="s">
        <v>148</v>
      </c>
      <c r="D1" s="147" t="s">
        <v>148</v>
      </c>
      <c r="E1" s="147" t="s">
        <v>148</v>
      </c>
      <c r="F1" s="147" t="s">
        <v>148</v>
      </c>
      <c r="G1" s="147" t="s">
        <v>148</v>
      </c>
      <c r="H1" s="147" t="s">
        <v>148</v>
      </c>
      <c r="I1" s="147" t="s">
        <v>148</v>
      </c>
      <c r="J1" s="147" t="s">
        <v>148</v>
      </c>
      <c r="K1" s="147" t="s">
        <v>148</v>
      </c>
      <c r="L1" s="147" t="s">
        <v>148</v>
      </c>
      <c r="M1" s="147" t="s">
        <v>148</v>
      </c>
      <c r="N1" s="147" t="s">
        <v>148</v>
      </c>
      <c r="O1" s="147" t="s">
        <v>148</v>
      </c>
      <c r="P1" s="147" t="s">
        <v>148</v>
      </c>
      <c r="Q1" s="147" t="s">
        <v>148</v>
      </c>
      <c r="R1" s="147" t="s">
        <v>148</v>
      </c>
      <c r="S1" s="147" t="s">
        <v>148</v>
      </c>
      <c r="T1" s="147" t="s">
        <v>148</v>
      </c>
      <c r="U1" s="147" t="s">
        <v>148</v>
      </c>
      <c r="V1" s="147" t="s">
        <v>148</v>
      </c>
      <c r="W1" s="147" t="s">
        <v>148</v>
      </c>
      <c r="X1" s="147" t="s">
        <v>148</v>
      </c>
      <c r="Y1" s="147" t="s">
        <v>148</v>
      </c>
      <c r="Z1" s="147" t="s">
        <v>148</v>
      </c>
      <c r="AE1" s="146">
        <v>24</v>
      </c>
      <c r="AG1" s="148" t="s">
        <v>149</v>
      </c>
      <c r="AH1" s="148" t="s">
        <v>149</v>
      </c>
      <c r="AI1" s="148" t="s">
        <v>149</v>
      </c>
      <c r="AJ1" s="148" t="s">
        <v>149</v>
      </c>
      <c r="AK1" s="148" t="s">
        <v>149</v>
      </c>
      <c r="AL1" s="148" t="s">
        <v>149</v>
      </c>
      <c r="AM1" s="148" t="s">
        <v>149</v>
      </c>
      <c r="AN1" s="148" t="s">
        <v>149</v>
      </c>
      <c r="AO1" s="148" t="s">
        <v>149</v>
      </c>
      <c r="AP1" s="148" t="s">
        <v>149</v>
      </c>
      <c r="AQ1" s="148" t="s">
        <v>149</v>
      </c>
      <c r="AR1" s="148" t="s">
        <v>149</v>
      </c>
      <c r="AS1" s="148" t="s">
        <v>149</v>
      </c>
      <c r="AT1" s="148" t="s">
        <v>149</v>
      </c>
      <c r="AU1" s="148" t="s">
        <v>149</v>
      </c>
      <c r="AV1" s="148" t="s">
        <v>149</v>
      </c>
      <c r="AW1" s="148" t="s">
        <v>149</v>
      </c>
      <c r="AX1" s="148" t="s">
        <v>149</v>
      </c>
      <c r="AY1" s="148" t="s">
        <v>149</v>
      </c>
      <c r="AZ1" s="148" t="s">
        <v>149</v>
      </c>
      <c r="BA1" s="148" t="s">
        <v>149</v>
      </c>
      <c r="BB1" s="148" t="s">
        <v>149</v>
      </c>
      <c r="BC1" s="148" t="s">
        <v>149</v>
      </c>
    </row>
    <row r="2" spans="1:55" x14ac:dyDescent="0.25">
      <c r="A2" s="146" t="s">
        <v>150</v>
      </c>
      <c r="B2" s="147" t="s">
        <v>5</v>
      </c>
      <c r="C2" s="147" t="s">
        <v>6</v>
      </c>
      <c r="D2" s="147" t="s">
        <v>7</v>
      </c>
      <c r="E2" s="147" t="s">
        <v>8</v>
      </c>
      <c r="F2" s="147" t="s">
        <v>9</v>
      </c>
      <c r="G2" s="147" t="s">
        <v>10</v>
      </c>
      <c r="H2" s="147" t="s">
        <v>11</v>
      </c>
      <c r="I2" s="147" t="s">
        <v>33</v>
      </c>
      <c r="J2" s="147" t="s">
        <v>34</v>
      </c>
      <c r="K2" s="147" t="s">
        <v>35</v>
      </c>
      <c r="L2" s="147" t="s">
        <v>36</v>
      </c>
      <c r="M2" s="147" t="s">
        <v>37</v>
      </c>
      <c r="N2" s="147" t="s">
        <v>38</v>
      </c>
      <c r="O2" s="147" t="s">
        <v>12</v>
      </c>
      <c r="P2" s="147" t="s">
        <v>13</v>
      </c>
      <c r="Q2" s="147" t="s">
        <v>14</v>
      </c>
      <c r="R2" s="147" t="s">
        <v>15</v>
      </c>
      <c r="S2" s="147" t="s">
        <v>16</v>
      </c>
      <c r="T2" s="147" t="s">
        <v>17</v>
      </c>
      <c r="U2" s="147" t="s">
        <v>18</v>
      </c>
      <c r="V2" s="147" t="s">
        <v>19</v>
      </c>
      <c r="W2" s="147" t="s">
        <v>20</v>
      </c>
      <c r="X2" s="147" t="s">
        <v>21</v>
      </c>
      <c r="Y2" s="147" t="s">
        <v>22</v>
      </c>
      <c r="Z2" s="147" t="s">
        <v>23</v>
      </c>
      <c r="AB2" s="148" t="s">
        <v>151</v>
      </c>
      <c r="AC2" s="148" t="s">
        <v>152</v>
      </c>
      <c r="AD2" s="148"/>
      <c r="AE2" s="148" t="s">
        <v>153</v>
      </c>
      <c r="AF2" s="148" t="s">
        <v>149</v>
      </c>
      <c r="AG2" s="148">
        <v>100</v>
      </c>
      <c r="AH2" s="148">
        <f t="shared" ref="AH2:BC2" si="0">AG2+100</f>
        <v>200</v>
      </c>
      <c r="AI2" s="148">
        <f t="shared" si="0"/>
        <v>300</v>
      </c>
      <c r="AJ2" s="148">
        <f t="shared" si="0"/>
        <v>400</v>
      </c>
      <c r="AK2" s="148">
        <f t="shared" si="0"/>
        <v>500</v>
      </c>
      <c r="AL2" s="148">
        <f t="shared" si="0"/>
        <v>600</v>
      </c>
      <c r="AM2" s="148">
        <f t="shared" si="0"/>
        <v>700</v>
      </c>
      <c r="AN2" s="148">
        <f t="shared" si="0"/>
        <v>800</v>
      </c>
      <c r="AO2" s="148">
        <f t="shared" si="0"/>
        <v>900</v>
      </c>
      <c r="AP2" s="148">
        <f t="shared" si="0"/>
        <v>1000</v>
      </c>
      <c r="AQ2" s="148">
        <f t="shared" si="0"/>
        <v>1100</v>
      </c>
      <c r="AR2" s="148">
        <f t="shared" si="0"/>
        <v>1200</v>
      </c>
      <c r="AS2" s="148">
        <f t="shared" si="0"/>
        <v>1300</v>
      </c>
      <c r="AT2" s="148">
        <f t="shared" si="0"/>
        <v>1400</v>
      </c>
      <c r="AU2" s="148">
        <f t="shared" si="0"/>
        <v>1500</v>
      </c>
      <c r="AV2" s="148">
        <f t="shared" si="0"/>
        <v>1600</v>
      </c>
      <c r="AW2" s="148">
        <f t="shared" si="0"/>
        <v>1700</v>
      </c>
      <c r="AX2" s="148">
        <f t="shared" si="0"/>
        <v>1800</v>
      </c>
      <c r="AY2" s="148">
        <f t="shared" si="0"/>
        <v>1900</v>
      </c>
      <c r="AZ2" s="148">
        <f t="shared" si="0"/>
        <v>2000</v>
      </c>
      <c r="BA2" s="148">
        <f t="shared" si="0"/>
        <v>2100</v>
      </c>
      <c r="BB2" s="148">
        <f t="shared" si="0"/>
        <v>2200</v>
      </c>
      <c r="BC2" s="148">
        <f t="shared" si="0"/>
        <v>2300</v>
      </c>
    </row>
    <row r="3" spans="1:55" x14ac:dyDescent="0.25">
      <c r="B3" s="149">
        <v>37430</v>
      </c>
      <c r="T3" s="147">
        <v>0</v>
      </c>
      <c r="U3" s="147">
        <v>0</v>
      </c>
      <c r="V3" s="147">
        <v>0</v>
      </c>
      <c r="W3" s="147">
        <v>0</v>
      </c>
      <c r="X3" s="147">
        <v>0</v>
      </c>
      <c r="Y3" s="147">
        <v>0</v>
      </c>
      <c r="Z3" s="147">
        <v>0</v>
      </c>
      <c r="AB3" s="146">
        <f>SUM(C3:Z3)</f>
        <v>0</v>
      </c>
      <c r="AC3" s="146">
        <f>(1-AE3/72)*72^2*(AF3/AE3)</f>
        <v>0</v>
      </c>
      <c r="AE3" s="146">
        <f>AE$1</f>
        <v>24</v>
      </c>
      <c r="AF3" s="146">
        <f>SUM(AG3:BC3)/(2*(AE3-1))</f>
        <v>0</v>
      </c>
      <c r="AG3" s="146">
        <f t="shared" ref="AG3:AG32" si="1">(C3/3 - D3/3)^2</f>
        <v>0</v>
      </c>
      <c r="AH3" s="146">
        <f t="shared" ref="AH3:BC14" si="2">(D3/3 - E3/3)^2</f>
        <v>0</v>
      </c>
      <c r="AI3" s="146">
        <f t="shared" si="2"/>
        <v>0</v>
      </c>
      <c r="AJ3" s="146">
        <f t="shared" si="2"/>
        <v>0</v>
      </c>
      <c r="AK3" s="146">
        <f t="shared" si="2"/>
        <v>0</v>
      </c>
      <c r="AL3" s="146">
        <f t="shared" si="2"/>
        <v>0</v>
      </c>
      <c r="AM3" s="146">
        <f t="shared" si="2"/>
        <v>0</v>
      </c>
      <c r="AN3" s="146">
        <f t="shared" si="2"/>
        <v>0</v>
      </c>
      <c r="AO3" s="146">
        <f t="shared" si="2"/>
        <v>0</v>
      </c>
      <c r="AP3" s="146">
        <f t="shared" si="2"/>
        <v>0</v>
      </c>
      <c r="AQ3" s="146">
        <f t="shared" si="2"/>
        <v>0</v>
      </c>
      <c r="AR3" s="146">
        <f t="shared" si="2"/>
        <v>0</v>
      </c>
      <c r="AS3" s="146">
        <f t="shared" si="2"/>
        <v>0</v>
      </c>
      <c r="AT3" s="146">
        <f t="shared" si="2"/>
        <v>0</v>
      </c>
      <c r="AU3" s="146">
        <f t="shared" si="2"/>
        <v>0</v>
      </c>
      <c r="AV3" s="146">
        <f t="shared" si="2"/>
        <v>0</v>
      </c>
      <c r="AW3" s="146">
        <f t="shared" si="2"/>
        <v>0</v>
      </c>
      <c r="AX3" s="146">
        <f t="shared" si="2"/>
        <v>0</v>
      </c>
      <c r="AY3" s="146">
        <f t="shared" si="2"/>
        <v>0</v>
      </c>
      <c r="AZ3" s="146">
        <f t="shared" si="2"/>
        <v>0</v>
      </c>
      <c r="BA3" s="146">
        <f t="shared" si="2"/>
        <v>0</v>
      </c>
      <c r="BB3" s="146">
        <f t="shared" si="2"/>
        <v>0</v>
      </c>
      <c r="BC3" s="146">
        <f t="shared" si="2"/>
        <v>0</v>
      </c>
    </row>
    <row r="4" spans="1:55" x14ac:dyDescent="0.25">
      <c r="B4" s="149">
        <v>37431</v>
      </c>
      <c r="C4" s="147">
        <v>0</v>
      </c>
      <c r="D4" s="147">
        <v>0</v>
      </c>
      <c r="E4" s="147">
        <v>3</v>
      </c>
      <c r="F4" s="147">
        <v>0</v>
      </c>
      <c r="G4" s="147">
        <v>0</v>
      </c>
      <c r="H4" s="147">
        <v>0</v>
      </c>
      <c r="I4" s="147">
        <v>0</v>
      </c>
      <c r="J4" s="147">
        <v>0</v>
      </c>
      <c r="K4" s="147">
        <v>0</v>
      </c>
      <c r="L4" s="147">
        <v>0</v>
      </c>
      <c r="M4" s="147">
        <v>0</v>
      </c>
      <c r="N4" s="147">
        <v>0</v>
      </c>
      <c r="O4" s="147">
        <v>0</v>
      </c>
      <c r="P4" s="147">
        <v>0</v>
      </c>
      <c r="Q4" s="147">
        <v>0</v>
      </c>
      <c r="R4" s="147">
        <v>0</v>
      </c>
      <c r="S4" s="147">
        <v>0</v>
      </c>
      <c r="T4" s="147">
        <v>0</v>
      </c>
      <c r="U4" s="147">
        <v>0</v>
      </c>
      <c r="V4" s="147">
        <v>0</v>
      </c>
      <c r="W4" s="147">
        <v>0</v>
      </c>
      <c r="X4" s="147">
        <v>0</v>
      </c>
      <c r="Y4" s="147">
        <v>0</v>
      </c>
      <c r="Z4" s="147">
        <v>0</v>
      </c>
      <c r="AB4" s="146">
        <f t="shared" ref="AB4:AB67" si="3">SUM(C4:Z4)</f>
        <v>3</v>
      </c>
      <c r="AC4" s="146">
        <f t="shared" ref="AC4:AC67" si="4">(1-AE4/72)*72^2*(AF4/AE4)</f>
        <v>6.2608695652173925</v>
      </c>
      <c r="AE4" s="146">
        <f t="shared" ref="AE4:AE67" si="5">AE$1</f>
        <v>24</v>
      </c>
      <c r="AF4" s="146">
        <f t="shared" ref="AF4:AF67" si="6">SUM(AG4:BC4)/(2*(AE4-1))</f>
        <v>4.3478260869565216E-2</v>
      </c>
      <c r="AG4" s="146">
        <f t="shared" si="1"/>
        <v>0</v>
      </c>
      <c r="AH4" s="146">
        <f t="shared" si="2"/>
        <v>1</v>
      </c>
      <c r="AI4" s="146">
        <f t="shared" si="2"/>
        <v>1</v>
      </c>
      <c r="AJ4" s="146">
        <f t="shared" si="2"/>
        <v>0</v>
      </c>
      <c r="AK4" s="146">
        <f t="shared" si="2"/>
        <v>0</v>
      </c>
      <c r="AL4" s="146">
        <f t="shared" si="2"/>
        <v>0</v>
      </c>
      <c r="AM4" s="146">
        <f t="shared" si="2"/>
        <v>0</v>
      </c>
      <c r="AN4" s="146">
        <f t="shared" si="2"/>
        <v>0</v>
      </c>
      <c r="AO4" s="146">
        <f t="shared" si="2"/>
        <v>0</v>
      </c>
      <c r="AP4" s="146">
        <f t="shared" si="2"/>
        <v>0</v>
      </c>
      <c r="AQ4" s="146">
        <f t="shared" si="2"/>
        <v>0</v>
      </c>
      <c r="AR4" s="146">
        <f t="shared" si="2"/>
        <v>0</v>
      </c>
      <c r="AS4" s="146">
        <f t="shared" si="2"/>
        <v>0</v>
      </c>
      <c r="AT4" s="146">
        <f t="shared" si="2"/>
        <v>0</v>
      </c>
      <c r="AU4" s="146">
        <f t="shared" si="2"/>
        <v>0</v>
      </c>
      <c r="AV4" s="146">
        <f t="shared" si="2"/>
        <v>0</v>
      </c>
      <c r="AW4" s="146">
        <f t="shared" si="2"/>
        <v>0</v>
      </c>
      <c r="AX4" s="146">
        <f t="shared" si="2"/>
        <v>0</v>
      </c>
      <c r="AY4" s="146">
        <f t="shared" si="2"/>
        <v>0</v>
      </c>
      <c r="AZ4" s="146">
        <f t="shared" si="2"/>
        <v>0</v>
      </c>
      <c r="BA4" s="146">
        <f t="shared" si="2"/>
        <v>0</v>
      </c>
      <c r="BB4" s="146">
        <f t="shared" si="2"/>
        <v>0</v>
      </c>
      <c r="BC4" s="146">
        <f t="shared" si="2"/>
        <v>0</v>
      </c>
    </row>
    <row r="5" spans="1:55" x14ac:dyDescent="0.25">
      <c r="B5" s="149">
        <v>37432</v>
      </c>
      <c r="C5" s="147">
        <v>0</v>
      </c>
      <c r="D5" s="147">
        <v>0</v>
      </c>
      <c r="E5" s="147">
        <v>0</v>
      </c>
      <c r="F5" s="147">
        <v>0</v>
      </c>
      <c r="G5" s="147">
        <v>0</v>
      </c>
      <c r="H5" s="147">
        <v>0</v>
      </c>
      <c r="I5" s="147">
        <v>0</v>
      </c>
      <c r="J5" s="147">
        <v>0</v>
      </c>
      <c r="K5" s="147">
        <v>0</v>
      </c>
      <c r="L5" s="147">
        <v>0</v>
      </c>
      <c r="M5" s="147">
        <v>0</v>
      </c>
      <c r="N5" s="147">
        <v>0</v>
      </c>
      <c r="O5" s="147">
        <v>0</v>
      </c>
      <c r="P5" s="147">
        <v>0</v>
      </c>
      <c r="Q5" s="147">
        <v>0</v>
      </c>
      <c r="R5" s="147">
        <v>0</v>
      </c>
      <c r="S5" s="147">
        <v>0</v>
      </c>
      <c r="T5" s="147">
        <v>0</v>
      </c>
      <c r="U5" s="147">
        <v>0</v>
      </c>
      <c r="V5" s="147">
        <v>0</v>
      </c>
      <c r="W5" s="147">
        <v>0</v>
      </c>
      <c r="X5" s="147">
        <v>0</v>
      </c>
      <c r="Y5" s="147">
        <v>0</v>
      </c>
      <c r="Z5" s="147">
        <v>0</v>
      </c>
      <c r="AB5" s="146">
        <f t="shared" si="3"/>
        <v>0</v>
      </c>
      <c r="AC5" s="146">
        <f t="shared" si="4"/>
        <v>0</v>
      </c>
      <c r="AE5" s="146">
        <f t="shared" si="5"/>
        <v>24</v>
      </c>
      <c r="AF5" s="146">
        <f t="shared" si="6"/>
        <v>0</v>
      </c>
      <c r="AG5" s="146">
        <f t="shared" si="1"/>
        <v>0</v>
      </c>
      <c r="AH5" s="146">
        <f t="shared" si="2"/>
        <v>0</v>
      </c>
      <c r="AI5" s="146">
        <f t="shared" si="2"/>
        <v>0</v>
      </c>
      <c r="AJ5" s="146">
        <f t="shared" si="2"/>
        <v>0</v>
      </c>
      <c r="AK5" s="146">
        <f t="shared" si="2"/>
        <v>0</v>
      </c>
      <c r="AL5" s="146">
        <f t="shared" si="2"/>
        <v>0</v>
      </c>
      <c r="AM5" s="146">
        <f t="shared" si="2"/>
        <v>0</v>
      </c>
      <c r="AN5" s="146">
        <f t="shared" si="2"/>
        <v>0</v>
      </c>
      <c r="AO5" s="146">
        <f t="shared" si="2"/>
        <v>0</v>
      </c>
      <c r="AP5" s="146">
        <f t="shared" si="2"/>
        <v>0</v>
      </c>
      <c r="AQ5" s="146">
        <f t="shared" si="2"/>
        <v>0</v>
      </c>
      <c r="AR5" s="146">
        <f t="shared" si="2"/>
        <v>0</v>
      </c>
      <c r="AS5" s="146">
        <f t="shared" si="2"/>
        <v>0</v>
      </c>
      <c r="AT5" s="146">
        <f t="shared" si="2"/>
        <v>0</v>
      </c>
      <c r="AU5" s="146">
        <f t="shared" si="2"/>
        <v>0</v>
      </c>
      <c r="AV5" s="146">
        <f t="shared" si="2"/>
        <v>0</v>
      </c>
      <c r="AW5" s="146">
        <f t="shared" si="2"/>
        <v>0</v>
      </c>
      <c r="AX5" s="146">
        <f t="shared" si="2"/>
        <v>0</v>
      </c>
      <c r="AY5" s="146">
        <f t="shared" si="2"/>
        <v>0</v>
      </c>
      <c r="AZ5" s="146">
        <f t="shared" si="2"/>
        <v>0</v>
      </c>
      <c r="BA5" s="146">
        <f t="shared" si="2"/>
        <v>0</v>
      </c>
      <c r="BB5" s="146">
        <f t="shared" si="2"/>
        <v>0</v>
      </c>
      <c r="BC5" s="146">
        <f t="shared" si="2"/>
        <v>0</v>
      </c>
    </row>
    <row r="6" spans="1:55" x14ac:dyDescent="0.25">
      <c r="B6" s="149">
        <v>37433</v>
      </c>
      <c r="C6" s="147">
        <v>0</v>
      </c>
      <c r="D6" s="147">
        <v>6</v>
      </c>
      <c r="E6" s="147">
        <v>0</v>
      </c>
      <c r="F6" s="147">
        <v>0</v>
      </c>
      <c r="G6" s="147">
        <v>0</v>
      </c>
      <c r="H6" s="147">
        <v>0</v>
      </c>
      <c r="I6" s="147">
        <v>0</v>
      </c>
      <c r="J6" s="147">
        <v>0</v>
      </c>
      <c r="K6" s="147">
        <v>0</v>
      </c>
      <c r="L6" s="147">
        <v>0</v>
      </c>
      <c r="M6" s="147">
        <v>0</v>
      </c>
      <c r="N6" s="147">
        <v>0</v>
      </c>
      <c r="O6" s="147">
        <v>0</v>
      </c>
      <c r="P6" s="147">
        <v>0</v>
      </c>
      <c r="Q6" s="147">
        <v>0</v>
      </c>
      <c r="R6" s="147">
        <v>0</v>
      </c>
      <c r="S6" s="147">
        <v>0</v>
      </c>
      <c r="T6" s="147">
        <v>0</v>
      </c>
      <c r="U6" s="147">
        <v>0</v>
      </c>
      <c r="V6" s="147">
        <v>0</v>
      </c>
      <c r="W6" s="147">
        <v>0</v>
      </c>
      <c r="X6" s="147">
        <v>0</v>
      </c>
      <c r="Y6" s="147">
        <v>0</v>
      </c>
      <c r="Z6" s="147">
        <v>0</v>
      </c>
      <c r="AB6" s="146">
        <f t="shared" si="3"/>
        <v>6</v>
      </c>
      <c r="AC6" s="146">
        <f t="shared" si="4"/>
        <v>25.04347826086957</v>
      </c>
      <c r="AE6" s="146">
        <f t="shared" si="5"/>
        <v>24</v>
      </c>
      <c r="AF6" s="146">
        <f t="shared" si="6"/>
        <v>0.17391304347826086</v>
      </c>
      <c r="AG6" s="146">
        <f t="shared" si="1"/>
        <v>4</v>
      </c>
      <c r="AH6" s="146">
        <f t="shared" si="2"/>
        <v>4</v>
      </c>
      <c r="AI6" s="146">
        <f t="shared" si="2"/>
        <v>0</v>
      </c>
      <c r="AJ6" s="146">
        <f t="shared" si="2"/>
        <v>0</v>
      </c>
      <c r="AK6" s="146">
        <f t="shared" si="2"/>
        <v>0</v>
      </c>
      <c r="AL6" s="146">
        <f t="shared" si="2"/>
        <v>0</v>
      </c>
      <c r="AM6" s="146">
        <f t="shared" si="2"/>
        <v>0</v>
      </c>
      <c r="AN6" s="146">
        <f t="shared" si="2"/>
        <v>0</v>
      </c>
      <c r="AO6" s="146">
        <f t="shared" si="2"/>
        <v>0</v>
      </c>
      <c r="AP6" s="146">
        <f t="shared" si="2"/>
        <v>0</v>
      </c>
      <c r="AQ6" s="146">
        <f t="shared" si="2"/>
        <v>0</v>
      </c>
      <c r="AR6" s="146">
        <f t="shared" si="2"/>
        <v>0</v>
      </c>
      <c r="AS6" s="146">
        <f t="shared" si="2"/>
        <v>0</v>
      </c>
      <c r="AT6" s="146">
        <f t="shared" si="2"/>
        <v>0</v>
      </c>
      <c r="AU6" s="146">
        <f t="shared" si="2"/>
        <v>0</v>
      </c>
      <c r="AV6" s="146">
        <f t="shared" si="2"/>
        <v>0</v>
      </c>
      <c r="AW6" s="146">
        <f t="shared" si="2"/>
        <v>0</v>
      </c>
      <c r="AX6" s="146">
        <f t="shared" si="2"/>
        <v>0</v>
      </c>
      <c r="AY6" s="146">
        <f t="shared" si="2"/>
        <v>0</v>
      </c>
      <c r="AZ6" s="146">
        <f t="shared" si="2"/>
        <v>0</v>
      </c>
      <c r="BA6" s="146">
        <f t="shared" si="2"/>
        <v>0</v>
      </c>
      <c r="BB6" s="146">
        <f t="shared" si="2"/>
        <v>0</v>
      </c>
      <c r="BC6" s="146">
        <f t="shared" si="2"/>
        <v>0</v>
      </c>
    </row>
    <row r="7" spans="1:55" x14ac:dyDescent="0.25">
      <c r="B7" s="149">
        <v>37069</v>
      </c>
      <c r="C7" s="147">
        <v>0</v>
      </c>
      <c r="D7" s="147">
        <v>3</v>
      </c>
      <c r="E7" s="147">
        <v>39</v>
      </c>
      <c r="F7" s="147">
        <v>0</v>
      </c>
      <c r="G7" s="147">
        <v>6</v>
      </c>
      <c r="H7" s="147">
        <v>-3</v>
      </c>
      <c r="I7" s="147">
        <v>0</v>
      </c>
      <c r="J7" s="147">
        <v>0</v>
      </c>
      <c r="K7" s="147">
        <v>0</v>
      </c>
      <c r="L7" s="147">
        <v>0</v>
      </c>
      <c r="M7" s="147">
        <v>0</v>
      </c>
      <c r="N7" s="147">
        <v>0</v>
      </c>
      <c r="O7" s="147">
        <v>0</v>
      </c>
      <c r="P7" s="147">
        <v>0</v>
      </c>
      <c r="Q7" s="147">
        <v>0</v>
      </c>
      <c r="R7" s="147">
        <v>0</v>
      </c>
      <c r="S7" s="147">
        <v>0</v>
      </c>
      <c r="T7" s="147">
        <v>0</v>
      </c>
      <c r="U7" s="147">
        <v>0</v>
      </c>
      <c r="V7" s="147">
        <v>0</v>
      </c>
      <c r="W7" s="147">
        <v>0</v>
      </c>
      <c r="X7" s="147">
        <v>0</v>
      </c>
      <c r="Y7" s="147">
        <v>0</v>
      </c>
      <c r="Z7" s="147">
        <v>0</v>
      </c>
      <c r="AB7" s="146">
        <f t="shared" si="3"/>
        <v>45</v>
      </c>
      <c r="AC7" s="146">
        <f t="shared" si="4"/>
        <v>1026.7826086956522</v>
      </c>
      <c r="AE7" s="146">
        <f t="shared" si="5"/>
        <v>24</v>
      </c>
      <c r="AF7" s="146">
        <f t="shared" si="6"/>
        <v>7.1304347826086953</v>
      </c>
      <c r="AG7" s="146">
        <f t="shared" si="1"/>
        <v>1</v>
      </c>
      <c r="AH7" s="146">
        <f t="shared" si="2"/>
        <v>144</v>
      </c>
      <c r="AI7" s="146">
        <f t="shared" si="2"/>
        <v>169</v>
      </c>
      <c r="AJ7" s="146">
        <f t="shared" si="2"/>
        <v>4</v>
      </c>
      <c r="AK7" s="146">
        <f t="shared" si="2"/>
        <v>9</v>
      </c>
      <c r="AL7" s="146">
        <f t="shared" si="2"/>
        <v>1</v>
      </c>
      <c r="AM7" s="146">
        <f t="shared" si="2"/>
        <v>0</v>
      </c>
      <c r="AN7" s="146">
        <f t="shared" si="2"/>
        <v>0</v>
      </c>
      <c r="AO7" s="146">
        <f t="shared" si="2"/>
        <v>0</v>
      </c>
      <c r="AP7" s="146">
        <f t="shared" si="2"/>
        <v>0</v>
      </c>
      <c r="AQ7" s="146">
        <f t="shared" si="2"/>
        <v>0</v>
      </c>
      <c r="AR7" s="146">
        <f t="shared" si="2"/>
        <v>0</v>
      </c>
      <c r="AS7" s="146">
        <f t="shared" si="2"/>
        <v>0</v>
      </c>
      <c r="AT7" s="146">
        <f t="shared" si="2"/>
        <v>0</v>
      </c>
      <c r="AU7" s="146">
        <f t="shared" si="2"/>
        <v>0</v>
      </c>
      <c r="AV7" s="146">
        <f t="shared" si="2"/>
        <v>0</v>
      </c>
      <c r="AW7" s="146">
        <f t="shared" si="2"/>
        <v>0</v>
      </c>
      <c r="AX7" s="146">
        <f t="shared" si="2"/>
        <v>0</v>
      </c>
      <c r="AY7" s="146">
        <f t="shared" si="2"/>
        <v>0</v>
      </c>
      <c r="AZ7" s="146">
        <f t="shared" si="2"/>
        <v>0</v>
      </c>
      <c r="BA7" s="146">
        <f t="shared" si="2"/>
        <v>0</v>
      </c>
      <c r="BB7" s="146">
        <f t="shared" si="2"/>
        <v>0</v>
      </c>
      <c r="BC7" s="146">
        <f t="shared" si="2"/>
        <v>0</v>
      </c>
    </row>
    <row r="8" spans="1:55" x14ac:dyDescent="0.25">
      <c r="B8" s="149">
        <v>37070</v>
      </c>
      <c r="C8" s="147">
        <v>12</v>
      </c>
      <c r="D8" s="147">
        <v>33</v>
      </c>
      <c r="E8" s="147">
        <v>57</v>
      </c>
      <c r="F8" s="147">
        <v>12</v>
      </c>
      <c r="G8" s="147">
        <v>0</v>
      </c>
      <c r="H8" s="147">
        <v>0</v>
      </c>
      <c r="I8" s="147">
        <v>0</v>
      </c>
      <c r="J8" s="147">
        <v>0</v>
      </c>
      <c r="K8" s="147">
        <v>0</v>
      </c>
      <c r="L8" s="147">
        <v>0</v>
      </c>
      <c r="M8" s="147">
        <v>0</v>
      </c>
      <c r="N8" s="147">
        <v>0</v>
      </c>
      <c r="O8" s="147">
        <v>0</v>
      </c>
      <c r="P8" s="147">
        <v>0</v>
      </c>
      <c r="Q8" s="147">
        <v>0</v>
      </c>
      <c r="R8" s="147">
        <v>0</v>
      </c>
      <c r="S8" s="147">
        <v>0</v>
      </c>
      <c r="T8" s="147">
        <v>0</v>
      </c>
      <c r="U8" s="147">
        <v>0</v>
      </c>
      <c r="V8" s="147">
        <v>0</v>
      </c>
      <c r="W8" s="147">
        <v>3</v>
      </c>
      <c r="X8" s="147">
        <v>3</v>
      </c>
      <c r="Y8" s="147">
        <v>24</v>
      </c>
      <c r="Z8" s="147">
        <v>39</v>
      </c>
      <c r="AA8" s="150"/>
      <c r="AB8" s="146">
        <f t="shared" si="3"/>
        <v>183</v>
      </c>
      <c r="AC8" s="146">
        <f t="shared" si="4"/>
        <v>1342.9565217391305</v>
      </c>
      <c r="AE8" s="146">
        <f t="shared" si="5"/>
        <v>24</v>
      </c>
      <c r="AF8" s="146">
        <f t="shared" si="6"/>
        <v>9.3260869565217384</v>
      </c>
      <c r="AG8" s="146">
        <f t="shared" si="1"/>
        <v>49</v>
      </c>
      <c r="AH8" s="146">
        <f t="shared" si="2"/>
        <v>64</v>
      </c>
      <c r="AI8" s="146">
        <f t="shared" si="2"/>
        <v>225</v>
      </c>
      <c r="AJ8" s="146">
        <f t="shared" si="2"/>
        <v>16</v>
      </c>
      <c r="AK8" s="146">
        <f t="shared" si="2"/>
        <v>0</v>
      </c>
      <c r="AL8" s="146">
        <f t="shared" si="2"/>
        <v>0</v>
      </c>
      <c r="AM8" s="146">
        <f t="shared" si="2"/>
        <v>0</v>
      </c>
      <c r="AN8" s="146">
        <f t="shared" si="2"/>
        <v>0</v>
      </c>
      <c r="AO8" s="146">
        <f t="shared" si="2"/>
        <v>0</v>
      </c>
      <c r="AP8" s="146">
        <f t="shared" si="2"/>
        <v>0</v>
      </c>
      <c r="AQ8" s="146">
        <f t="shared" si="2"/>
        <v>0</v>
      </c>
      <c r="AR8" s="146">
        <f t="shared" si="2"/>
        <v>0</v>
      </c>
      <c r="AS8" s="146">
        <f t="shared" si="2"/>
        <v>0</v>
      </c>
      <c r="AT8" s="146">
        <f t="shared" si="2"/>
        <v>0</v>
      </c>
      <c r="AU8" s="146">
        <f t="shared" si="2"/>
        <v>0</v>
      </c>
      <c r="AV8" s="146">
        <f t="shared" si="2"/>
        <v>0</v>
      </c>
      <c r="AW8" s="146">
        <f t="shared" si="2"/>
        <v>0</v>
      </c>
      <c r="AX8" s="146">
        <f t="shared" si="2"/>
        <v>0</v>
      </c>
      <c r="AY8" s="146">
        <f t="shared" si="2"/>
        <v>0</v>
      </c>
      <c r="AZ8" s="146">
        <f t="shared" si="2"/>
        <v>1</v>
      </c>
      <c r="BA8" s="146">
        <f t="shared" si="2"/>
        <v>0</v>
      </c>
      <c r="BB8" s="146">
        <f t="shared" si="2"/>
        <v>49</v>
      </c>
      <c r="BC8" s="146">
        <f t="shared" si="2"/>
        <v>25</v>
      </c>
    </row>
    <row r="9" spans="1:55" x14ac:dyDescent="0.25">
      <c r="B9" s="149">
        <v>37071</v>
      </c>
      <c r="C9" s="147">
        <v>243</v>
      </c>
      <c r="D9" s="147">
        <v>168</v>
      </c>
      <c r="E9" s="147">
        <v>72</v>
      </c>
      <c r="F9" s="147">
        <v>15</v>
      </c>
      <c r="G9" s="147">
        <v>12</v>
      </c>
      <c r="H9" s="147">
        <v>0</v>
      </c>
      <c r="I9" s="147">
        <v>0</v>
      </c>
      <c r="J9" s="147">
        <v>0</v>
      </c>
      <c r="K9" s="147">
        <v>0</v>
      </c>
      <c r="L9" s="147">
        <v>-6</v>
      </c>
      <c r="M9" s="147">
        <v>-3</v>
      </c>
      <c r="N9" s="147">
        <v>0</v>
      </c>
      <c r="O9" s="147">
        <v>0</v>
      </c>
      <c r="P9" s="147">
        <v>0</v>
      </c>
      <c r="Q9" s="147">
        <v>0</v>
      </c>
      <c r="R9" s="147">
        <v>0</v>
      </c>
      <c r="S9" s="147">
        <v>0</v>
      </c>
      <c r="T9" s="147">
        <v>0</v>
      </c>
      <c r="U9" s="147">
        <v>6</v>
      </c>
      <c r="V9" s="147">
        <v>21</v>
      </c>
      <c r="W9" s="147">
        <v>30</v>
      </c>
      <c r="X9" s="147">
        <v>9</v>
      </c>
      <c r="Y9" s="147">
        <v>12</v>
      </c>
      <c r="Z9" s="147">
        <v>24</v>
      </c>
      <c r="AA9" s="150"/>
      <c r="AB9" s="146">
        <f t="shared" si="3"/>
        <v>603</v>
      </c>
      <c r="AC9" s="146">
        <f t="shared" si="4"/>
        <v>6689.7391304347839</v>
      </c>
      <c r="AE9" s="151">
        <f t="shared" si="5"/>
        <v>24</v>
      </c>
      <c r="AF9" s="146">
        <f t="shared" si="6"/>
        <v>46.456521739130437</v>
      </c>
      <c r="AG9" s="146">
        <f t="shared" si="1"/>
        <v>625</v>
      </c>
      <c r="AH9" s="146">
        <f t="shared" si="2"/>
        <v>1024</v>
      </c>
      <c r="AI9" s="146">
        <f t="shared" si="2"/>
        <v>361</v>
      </c>
      <c r="AJ9" s="146">
        <f t="shared" si="2"/>
        <v>1</v>
      </c>
      <c r="AK9" s="146">
        <f t="shared" si="2"/>
        <v>16</v>
      </c>
      <c r="AL9" s="146">
        <f t="shared" si="2"/>
        <v>0</v>
      </c>
      <c r="AM9" s="146">
        <f t="shared" si="2"/>
        <v>0</v>
      </c>
      <c r="AN9" s="146">
        <f t="shared" si="2"/>
        <v>0</v>
      </c>
      <c r="AO9" s="146">
        <f t="shared" si="2"/>
        <v>4</v>
      </c>
      <c r="AP9" s="146">
        <f t="shared" si="2"/>
        <v>1</v>
      </c>
      <c r="AQ9" s="146">
        <f t="shared" si="2"/>
        <v>1</v>
      </c>
      <c r="AR9" s="146">
        <f t="shared" si="2"/>
        <v>0</v>
      </c>
      <c r="AS9" s="146">
        <f t="shared" si="2"/>
        <v>0</v>
      </c>
      <c r="AT9" s="146">
        <f t="shared" si="2"/>
        <v>0</v>
      </c>
      <c r="AU9" s="146">
        <f t="shared" si="2"/>
        <v>0</v>
      </c>
      <c r="AV9" s="146">
        <f t="shared" si="2"/>
        <v>0</v>
      </c>
      <c r="AW9" s="146">
        <f t="shared" si="2"/>
        <v>0</v>
      </c>
      <c r="AX9" s="146">
        <f t="shared" si="2"/>
        <v>4</v>
      </c>
      <c r="AY9" s="146">
        <f t="shared" si="2"/>
        <v>25</v>
      </c>
      <c r="AZ9" s="146">
        <f t="shared" si="2"/>
        <v>9</v>
      </c>
      <c r="BA9" s="146">
        <f t="shared" si="2"/>
        <v>49</v>
      </c>
      <c r="BB9" s="146">
        <f t="shared" si="2"/>
        <v>1</v>
      </c>
      <c r="BC9" s="146">
        <f t="shared" si="2"/>
        <v>16</v>
      </c>
    </row>
    <row r="10" spans="1:55" x14ac:dyDescent="0.25">
      <c r="B10" s="149">
        <v>37072</v>
      </c>
      <c r="C10" s="147">
        <v>21</v>
      </c>
      <c r="D10" s="147">
        <v>27</v>
      </c>
      <c r="E10" s="147">
        <v>33</v>
      </c>
      <c r="F10" s="147">
        <v>6</v>
      </c>
      <c r="G10" s="147">
        <v>6</v>
      </c>
      <c r="H10" s="147">
        <v>3</v>
      </c>
      <c r="I10" s="147">
        <v>0</v>
      </c>
      <c r="J10" s="147">
        <v>0</v>
      </c>
      <c r="K10" s="147">
        <v>0</v>
      </c>
      <c r="L10" s="147">
        <v>-3</v>
      </c>
      <c r="M10" s="147">
        <v>0</v>
      </c>
      <c r="N10" s="147">
        <v>-3</v>
      </c>
      <c r="O10" s="147">
        <v>3</v>
      </c>
      <c r="P10" s="147">
        <v>0</v>
      </c>
      <c r="Q10" s="147">
        <v>0</v>
      </c>
      <c r="R10" s="147">
        <v>0</v>
      </c>
      <c r="S10" s="147">
        <v>0</v>
      </c>
      <c r="T10" s="147">
        <v>0</v>
      </c>
      <c r="U10" s="147">
        <v>0</v>
      </c>
      <c r="V10" s="147">
        <v>0</v>
      </c>
      <c r="W10" s="147">
        <v>0</v>
      </c>
      <c r="X10" s="147">
        <v>12</v>
      </c>
      <c r="Y10" s="147">
        <v>18</v>
      </c>
      <c r="Z10" s="147">
        <v>0</v>
      </c>
      <c r="AA10" s="150"/>
      <c r="AB10" s="146">
        <f t="shared" si="3"/>
        <v>123</v>
      </c>
      <c r="AC10" s="146">
        <f t="shared" si="4"/>
        <v>485.21739130434781</v>
      </c>
      <c r="AE10" s="146">
        <f t="shared" si="5"/>
        <v>24</v>
      </c>
      <c r="AF10" s="152">
        <f t="shared" si="6"/>
        <v>3.3695652173913042</v>
      </c>
      <c r="AG10" s="146">
        <f t="shared" si="1"/>
        <v>4</v>
      </c>
      <c r="AH10" s="146">
        <f t="shared" si="2"/>
        <v>4</v>
      </c>
      <c r="AI10" s="146">
        <f t="shared" si="2"/>
        <v>81</v>
      </c>
      <c r="AJ10" s="146">
        <f t="shared" si="2"/>
        <v>0</v>
      </c>
      <c r="AK10" s="146">
        <f t="shared" si="2"/>
        <v>1</v>
      </c>
      <c r="AL10" s="146">
        <f t="shared" si="2"/>
        <v>1</v>
      </c>
      <c r="AM10" s="146">
        <f t="shared" si="2"/>
        <v>0</v>
      </c>
      <c r="AN10" s="146">
        <f t="shared" si="2"/>
        <v>0</v>
      </c>
      <c r="AO10" s="146">
        <f t="shared" si="2"/>
        <v>1</v>
      </c>
      <c r="AP10" s="146">
        <f t="shared" si="2"/>
        <v>1</v>
      </c>
      <c r="AQ10" s="146">
        <f t="shared" si="2"/>
        <v>1</v>
      </c>
      <c r="AR10" s="146">
        <f t="shared" si="2"/>
        <v>4</v>
      </c>
      <c r="AS10" s="146">
        <f t="shared" si="2"/>
        <v>1</v>
      </c>
      <c r="AT10" s="146">
        <f t="shared" si="2"/>
        <v>0</v>
      </c>
      <c r="AU10" s="146">
        <f t="shared" si="2"/>
        <v>0</v>
      </c>
      <c r="AV10" s="146">
        <f t="shared" si="2"/>
        <v>0</v>
      </c>
      <c r="AW10" s="146">
        <f t="shared" si="2"/>
        <v>0</v>
      </c>
      <c r="AX10" s="146">
        <f t="shared" si="2"/>
        <v>0</v>
      </c>
      <c r="AY10" s="146">
        <f t="shared" si="2"/>
        <v>0</v>
      </c>
      <c r="AZ10" s="146">
        <f t="shared" si="2"/>
        <v>0</v>
      </c>
      <c r="BA10" s="146">
        <f t="shared" si="2"/>
        <v>16</v>
      </c>
      <c r="BB10" s="146">
        <f t="shared" si="2"/>
        <v>4</v>
      </c>
      <c r="BC10" s="146">
        <f t="shared" si="2"/>
        <v>36</v>
      </c>
    </row>
    <row r="11" spans="1:55" x14ac:dyDescent="0.25">
      <c r="B11" s="149">
        <v>37073</v>
      </c>
      <c r="C11" s="147">
        <v>48</v>
      </c>
      <c r="D11" s="147">
        <v>9</v>
      </c>
      <c r="E11" s="147">
        <v>0</v>
      </c>
      <c r="F11" s="147">
        <v>0</v>
      </c>
      <c r="G11" s="147">
        <v>12</v>
      </c>
      <c r="H11" s="147">
        <v>0</v>
      </c>
      <c r="I11" s="147">
        <v>0</v>
      </c>
      <c r="J11" s="147">
        <v>0</v>
      </c>
      <c r="K11" s="147">
        <v>0</v>
      </c>
      <c r="L11" s="147">
        <v>0</v>
      </c>
      <c r="M11" s="147">
        <v>0</v>
      </c>
      <c r="N11" s="147">
        <v>0</v>
      </c>
      <c r="O11" s="147">
        <v>3</v>
      </c>
      <c r="P11" s="147">
        <v>0</v>
      </c>
      <c r="Q11" s="147">
        <v>0</v>
      </c>
      <c r="R11" s="147">
        <v>-3</v>
      </c>
      <c r="S11" s="147">
        <v>0</v>
      </c>
      <c r="T11" s="147">
        <v>3</v>
      </c>
      <c r="U11" s="147">
        <v>48</v>
      </c>
      <c r="V11" s="147">
        <v>12</v>
      </c>
      <c r="W11" s="147">
        <v>48</v>
      </c>
      <c r="X11" s="147">
        <v>72</v>
      </c>
      <c r="Y11" s="147">
        <v>99</v>
      </c>
      <c r="Z11" s="147">
        <v>15</v>
      </c>
      <c r="AA11" s="150"/>
      <c r="AB11" s="146">
        <f t="shared" si="3"/>
        <v>366</v>
      </c>
      <c r="AC11" s="146">
        <f t="shared" si="4"/>
        <v>5187.130434782609</v>
      </c>
      <c r="AE11" s="146">
        <f t="shared" si="5"/>
        <v>24</v>
      </c>
      <c r="AF11" s="146">
        <f t="shared" si="6"/>
        <v>36.021739130434781</v>
      </c>
      <c r="AG11" s="146">
        <f t="shared" si="1"/>
        <v>169</v>
      </c>
      <c r="AH11" s="146">
        <f t="shared" si="2"/>
        <v>9</v>
      </c>
      <c r="AI11" s="146">
        <f t="shared" si="2"/>
        <v>0</v>
      </c>
      <c r="AJ11" s="146">
        <f t="shared" si="2"/>
        <v>16</v>
      </c>
      <c r="AK11" s="146">
        <f t="shared" si="2"/>
        <v>16</v>
      </c>
      <c r="AL11" s="146">
        <f t="shared" si="2"/>
        <v>0</v>
      </c>
      <c r="AM11" s="146">
        <f t="shared" si="2"/>
        <v>0</v>
      </c>
      <c r="AN11" s="146">
        <f t="shared" si="2"/>
        <v>0</v>
      </c>
      <c r="AO11" s="146">
        <f t="shared" si="2"/>
        <v>0</v>
      </c>
      <c r="AP11" s="146">
        <f t="shared" si="2"/>
        <v>0</v>
      </c>
      <c r="AQ11" s="146">
        <f t="shared" si="2"/>
        <v>0</v>
      </c>
      <c r="AR11" s="146">
        <f t="shared" si="2"/>
        <v>1</v>
      </c>
      <c r="AS11" s="146">
        <f t="shared" si="2"/>
        <v>1</v>
      </c>
      <c r="AT11" s="146">
        <f t="shared" si="2"/>
        <v>0</v>
      </c>
      <c r="AU11" s="146">
        <f t="shared" si="2"/>
        <v>1</v>
      </c>
      <c r="AV11" s="146">
        <f t="shared" si="2"/>
        <v>1</v>
      </c>
      <c r="AW11" s="146">
        <f t="shared" si="2"/>
        <v>1</v>
      </c>
      <c r="AX11" s="146">
        <f t="shared" si="2"/>
        <v>225</v>
      </c>
      <c r="AY11" s="146">
        <f t="shared" si="2"/>
        <v>144</v>
      </c>
      <c r="AZ11" s="146">
        <f t="shared" si="2"/>
        <v>144</v>
      </c>
      <c r="BA11" s="146">
        <f t="shared" si="2"/>
        <v>64</v>
      </c>
      <c r="BB11" s="146">
        <f t="shared" si="2"/>
        <v>81</v>
      </c>
      <c r="BC11" s="146">
        <f t="shared" si="2"/>
        <v>784</v>
      </c>
    </row>
    <row r="12" spans="1:55" x14ac:dyDescent="0.25">
      <c r="B12" s="149">
        <v>37074</v>
      </c>
      <c r="C12" s="147">
        <v>3</v>
      </c>
      <c r="D12" s="147">
        <v>30</v>
      </c>
      <c r="E12" s="147">
        <v>42</v>
      </c>
      <c r="F12" s="147">
        <v>6</v>
      </c>
      <c r="G12" s="147">
        <v>6</v>
      </c>
      <c r="H12" s="147">
        <v>3</v>
      </c>
      <c r="I12" s="147">
        <v>6</v>
      </c>
      <c r="J12" s="147">
        <v>0</v>
      </c>
      <c r="K12" s="147">
        <v>-3</v>
      </c>
      <c r="L12" s="147">
        <v>-9</v>
      </c>
      <c r="M12" s="147">
        <v>-15</v>
      </c>
      <c r="N12" s="147">
        <v>-6</v>
      </c>
      <c r="O12" s="147">
        <v>3</v>
      </c>
      <c r="P12" s="147">
        <v>39</v>
      </c>
      <c r="Q12" s="147">
        <v>27</v>
      </c>
      <c r="R12" s="147">
        <v>6</v>
      </c>
      <c r="S12" s="147">
        <v>3</v>
      </c>
      <c r="T12" s="147">
        <v>18</v>
      </c>
      <c r="U12" s="147">
        <v>81</v>
      </c>
      <c r="V12" s="147">
        <v>180</v>
      </c>
      <c r="W12" s="147">
        <v>51</v>
      </c>
      <c r="X12" s="147">
        <v>3</v>
      </c>
      <c r="Y12" s="147">
        <v>6</v>
      </c>
      <c r="Z12" s="147">
        <v>30</v>
      </c>
      <c r="AA12" s="150"/>
      <c r="AB12" s="146">
        <f t="shared" si="3"/>
        <v>510</v>
      </c>
      <c r="AC12" s="146">
        <f t="shared" si="4"/>
        <v>13176.000000000002</v>
      </c>
      <c r="AE12" s="146">
        <f t="shared" si="5"/>
        <v>24</v>
      </c>
      <c r="AF12" s="146">
        <f t="shared" si="6"/>
        <v>91.5</v>
      </c>
      <c r="AG12" s="146">
        <f t="shared" si="1"/>
        <v>81</v>
      </c>
      <c r="AH12" s="146">
        <f t="shared" si="2"/>
        <v>16</v>
      </c>
      <c r="AI12" s="146">
        <f t="shared" si="2"/>
        <v>144</v>
      </c>
      <c r="AJ12" s="146">
        <f t="shared" si="2"/>
        <v>0</v>
      </c>
      <c r="AK12" s="146">
        <f t="shared" si="2"/>
        <v>1</v>
      </c>
      <c r="AL12" s="146">
        <f t="shared" si="2"/>
        <v>1</v>
      </c>
      <c r="AM12" s="146">
        <f t="shared" si="2"/>
        <v>4</v>
      </c>
      <c r="AN12" s="146">
        <f t="shared" si="2"/>
        <v>1</v>
      </c>
      <c r="AO12" s="146">
        <f t="shared" si="2"/>
        <v>4</v>
      </c>
      <c r="AP12" s="146">
        <f t="shared" si="2"/>
        <v>4</v>
      </c>
      <c r="AQ12" s="146">
        <f t="shared" si="2"/>
        <v>9</v>
      </c>
      <c r="AR12" s="146">
        <f t="shared" si="2"/>
        <v>9</v>
      </c>
      <c r="AS12" s="146">
        <f t="shared" si="2"/>
        <v>144</v>
      </c>
      <c r="AT12" s="146">
        <f t="shared" si="2"/>
        <v>16</v>
      </c>
      <c r="AU12" s="146">
        <f t="shared" si="2"/>
        <v>49</v>
      </c>
      <c r="AV12" s="146">
        <f t="shared" si="2"/>
        <v>1</v>
      </c>
      <c r="AW12" s="146">
        <f t="shared" si="2"/>
        <v>25</v>
      </c>
      <c r="AX12" s="146">
        <f t="shared" si="2"/>
        <v>441</v>
      </c>
      <c r="AY12" s="146">
        <f t="shared" si="2"/>
        <v>1089</v>
      </c>
      <c r="AZ12" s="146">
        <f t="shared" si="2"/>
        <v>1849</v>
      </c>
      <c r="BA12" s="146">
        <f t="shared" si="2"/>
        <v>256</v>
      </c>
      <c r="BB12" s="146">
        <f t="shared" si="2"/>
        <v>1</v>
      </c>
      <c r="BC12" s="146">
        <f t="shared" si="2"/>
        <v>64</v>
      </c>
    </row>
    <row r="13" spans="1:55" x14ac:dyDescent="0.25">
      <c r="B13" s="149">
        <v>37075</v>
      </c>
      <c r="C13" s="147">
        <v>321</v>
      </c>
      <c r="D13" s="147">
        <v>129</v>
      </c>
      <c r="E13" s="147">
        <v>72</v>
      </c>
      <c r="F13" s="147">
        <v>0</v>
      </c>
      <c r="G13" s="147">
        <v>0</v>
      </c>
      <c r="H13" s="147">
        <v>9</v>
      </c>
      <c r="I13" s="147">
        <v>3</v>
      </c>
      <c r="J13" s="147">
        <v>3</v>
      </c>
      <c r="K13" s="147">
        <v>0</v>
      </c>
      <c r="L13" s="147">
        <v>0</v>
      </c>
      <c r="M13" s="147">
        <v>0</v>
      </c>
      <c r="N13" s="147">
        <v>0</v>
      </c>
      <c r="O13" s="147">
        <v>0</v>
      </c>
      <c r="P13" s="147">
        <v>0</v>
      </c>
      <c r="Q13" s="147">
        <v>3</v>
      </c>
      <c r="R13" s="147">
        <v>0</v>
      </c>
      <c r="S13" s="147">
        <v>6</v>
      </c>
      <c r="T13" s="147">
        <v>81</v>
      </c>
      <c r="U13" s="147">
        <v>267</v>
      </c>
      <c r="V13" s="147">
        <v>93</v>
      </c>
      <c r="W13" s="147">
        <v>60</v>
      </c>
      <c r="X13" s="147">
        <v>114</v>
      </c>
      <c r="Y13" s="147">
        <v>222</v>
      </c>
      <c r="Z13" s="147">
        <v>174</v>
      </c>
      <c r="AA13" s="150"/>
      <c r="AB13" s="146">
        <f t="shared" si="3"/>
        <v>1557</v>
      </c>
      <c r="AC13" s="146">
        <f t="shared" si="4"/>
        <v>46590.260869565223</v>
      </c>
      <c r="AE13" s="146">
        <f t="shared" si="5"/>
        <v>24</v>
      </c>
      <c r="AF13" s="146">
        <f t="shared" si="6"/>
        <v>323.54347826086956</v>
      </c>
      <c r="AG13" s="146">
        <f t="shared" si="1"/>
        <v>4096</v>
      </c>
      <c r="AH13" s="146">
        <f t="shared" si="2"/>
        <v>361</v>
      </c>
      <c r="AI13" s="146">
        <f t="shared" si="2"/>
        <v>576</v>
      </c>
      <c r="AJ13" s="146">
        <f t="shared" si="2"/>
        <v>0</v>
      </c>
      <c r="AK13" s="146">
        <f t="shared" si="2"/>
        <v>9</v>
      </c>
      <c r="AL13" s="146">
        <f t="shared" si="2"/>
        <v>4</v>
      </c>
      <c r="AM13" s="146">
        <f t="shared" si="2"/>
        <v>0</v>
      </c>
      <c r="AN13" s="146">
        <f t="shared" si="2"/>
        <v>1</v>
      </c>
      <c r="AO13" s="146">
        <f t="shared" si="2"/>
        <v>0</v>
      </c>
      <c r="AP13" s="146">
        <f t="shared" si="2"/>
        <v>0</v>
      </c>
      <c r="AQ13" s="146">
        <f t="shared" si="2"/>
        <v>0</v>
      </c>
      <c r="AR13" s="146">
        <f t="shared" si="2"/>
        <v>0</v>
      </c>
      <c r="AS13" s="146">
        <f t="shared" si="2"/>
        <v>0</v>
      </c>
      <c r="AT13" s="146">
        <f t="shared" si="2"/>
        <v>1</v>
      </c>
      <c r="AU13" s="146">
        <f t="shared" si="2"/>
        <v>1</v>
      </c>
      <c r="AV13" s="146">
        <f t="shared" si="2"/>
        <v>4</v>
      </c>
      <c r="AW13" s="146">
        <f t="shared" si="2"/>
        <v>625</v>
      </c>
      <c r="AX13" s="146">
        <f t="shared" si="2"/>
        <v>3844</v>
      </c>
      <c r="AY13" s="146">
        <f t="shared" si="2"/>
        <v>3364</v>
      </c>
      <c r="AZ13" s="146">
        <f t="shared" si="2"/>
        <v>121</v>
      </c>
      <c r="BA13" s="146">
        <f t="shared" si="2"/>
        <v>324</v>
      </c>
      <c r="BB13" s="146">
        <f t="shared" si="2"/>
        <v>1296</v>
      </c>
      <c r="BC13" s="146">
        <f t="shared" si="2"/>
        <v>256</v>
      </c>
    </row>
    <row r="14" spans="1:55" x14ac:dyDescent="0.25">
      <c r="B14" s="149">
        <v>37076</v>
      </c>
      <c r="C14" s="147">
        <v>84</v>
      </c>
      <c r="D14" s="147">
        <v>201</v>
      </c>
      <c r="E14" s="147">
        <v>210</v>
      </c>
      <c r="F14" s="147">
        <v>111</v>
      </c>
      <c r="G14" s="147">
        <v>108</v>
      </c>
      <c r="H14" s="147">
        <v>51</v>
      </c>
      <c r="I14" s="147">
        <v>132</v>
      </c>
      <c r="J14" s="147">
        <v>6</v>
      </c>
      <c r="K14" s="147">
        <v>54</v>
      </c>
      <c r="L14" s="147">
        <v>12</v>
      </c>
      <c r="M14" s="147">
        <v>3</v>
      </c>
      <c r="N14" s="147">
        <v>6</v>
      </c>
      <c r="O14" s="147">
        <v>-3</v>
      </c>
      <c r="P14" s="147">
        <v>0</v>
      </c>
      <c r="Q14" s="147">
        <v>0</v>
      </c>
      <c r="R14" s="147">
        <v>0</v>
      </c>
      <c r="S14" s="147">
        <v>0</v>
      </c>
      <c r="T14" s="147">
        <v>12</v>
      </c>
      <c r="U14" s="147">
        <v>51</v>
      </c>
      <c r="V14" s="147">
        <v>42</v>
      </c>
      <c r="W14" s="147">
        <v>60</v>
      </c>
      <c r="X14" s="147">
        <v>126</v>
      </c>
      <c r="Y14" s="147">
        <v>150</v>
      </c>
      <c r="Z14" s="147">
        <v>405</v>
      </c>
      <c r="AA14" s="150"/>
      <c r="AB14" s="146">
        <f t="shared" si="3"/>
        <v>1821</v>
      </c>
      <c r="AC14" s="146">
        <f t="shared" si="4"/>
        <v>43666.434782608703</v>
      </c>
      <c r="AE14" s="146">
        <f t="shared" si="5"/>
        <v>24</v>
      </c>
      <c r="AF14" s="146">
        <f t="shared" si="6"/>
        <v>303.23913043478262</v>
      </c>
      <c r="AG14" s="146">
        <f t="shared" si="1"/>
        <v>1521</v>
      </c>
      <c r="AH14" s="146">
        <f t="shared" si="2"/>
        <v>9</v>
      </c>
      <c r="AI14" s="146">
        <f t="shared" si="2"/>
        <v>1089</v>
      </c>
      <c r="AJ14" s="146">
        <f t="shared" si="2"/>
        <v>1</v>
      </c>
      <c r="AK14" s="146">
        <f t="shared" si="2"/>
        <v>361</v>
      </c>
      <c r="AL14" s="146">
        <f t="shared" si="2"/>
        <v>729</v>
      </c>
      <c r="AM14" s="146">
        <f t="shared" si="2"/>
        <v>1764</v>
      </c>
      <c r="AN14" s="146">
        <f t="shared" si="2"/>
        <v>256</v>
      </c>
      <c r="AO14" s="146">
        <f t="shared" si="2"/>
        <v>196</v>
      </c>
      <c r="AP14" s="146">
        <f t="shared" si="2"/>
        <v>9</v>
      </c>
      <c r="AQ14" s="146">
        <f t="shared" si="2"/>
        <v>1</v>
      </c>
      <c r="AR14" s="146">
        <f t="shared" si="2"/>
        <v>9</v>
      </c>
      <c r="AS14" s="146">
        <f t="shared" si="2"/>
        <v>1</v>
      </c>
      <c r="AT14" s="146">
        <f t="shared" si="2"/>
        <v>0</v>
      </c>
      <c r="AU14" s="146">
        <f t="shared" ref="AU14:AU41" si="7">(Q14/3 - R14/3)^2</f>
        <v>0</v>
      </c>
      <c r="AV14" s="146">
        <f t="shared" ref="AV14:AV41" si="8">(R14/3 - S14/3)^2</f>
        <v>0</v>
      </c>
      <c r="AW14" s="146">
        <f t="shared" ref="AW14:AW41" si="9">(S14/3 - T14/3)^2</f>
        <v>16</v>
      </c>
      <c r="AX14" s="146">
        <f t="shared" ref="AX14:AX41" si="10">(T14/3 - U14/3)^2</f>
        <v>169</v>
      </c>
      <c r="AY14" s="146">
        <f t="shared" ref="AY14:AY41" si="11">(U14/3 - V14/3)^2</f>
        <v>9</v>
      </c>
      <c r="AZ14" s="146">
        <f t="shared" ref="AZ14:AZ41" si="12">(V14/3 - W14/3)^2</f>
        <v>36</v>
      </c>
      <c r="BA14" s="146">
        <f t="shared" ref="BA14:BA41" si="13">(W14/3 - X14/3)^2</f>
        <v>484</v>
      </c>
      <c r="BB14" s="146">
        <f t="shared" ref="BB14:BB41" si="14">(X14/3 - Y14/3)^2</f>
        <v>64</v>
      </c>
      <c r="BC14" s="146">
        <f t="shared" ref="BC14:BC41" si="15">(Y14/3 - Z14/3)^2</f>
        <v>7225</v>
      </c>
    </row>
    <row r="15" spans="1:55" x14ac:dyDescent="0.25">
      <c r="B15" s="149">
        <v>37077</v>
      </c>
      <c r="C15" s="147">
        <v>126</v>
      </c>
      <c r="D15" s="147">
        <v>78</v>
      </c>
      <c r="E15" s="147">
        <v>42</v>
      </c>
      <c r="F15" s="147">
        <v>6</v>
      </c>
      <c r="G15" s="147">
        <v>3</v>
      </c>
      <c r="H15" s="147">
        <v>27</v>
      </c>
      <c r="I15" s="147">
        <v>9</v>
      </c>
      <c r="J15" s="147">
        <v>9</v>
      </c>
      <c r="K15" s="147">
        <v>0</v>
      </c>
      <c r="L15" s="147">
        <v>0</v>
      </c>
      <c r="M15" s="147">
        <v>0</v>
      </c>
      <c r="N15" s="147">
        <v>0</v>
      </c>
      <c r="O15" s="147">
        <v>0</v>
      </c>
      <c r="P15" s="147">
        <v>0</v>
      </c>
      <c r="Q15" s="147">
        <v>0</v>
      </c>
      <c r="R15" s="147">
        <v>-6</v>
      </c>
      <c r="S15" s="147">
        <v>36</v>
      </c>
      <c r="T15" s="147">
        <v>147</v>
      </c>
      <c r="U15" s="147">
        <v>171</v>
      </c>
      <c r="V15" s="147">
        <v>102</v>
      </c>
      <c r="W15" s="147">
        <v>54</v>
      </c>
      <c r="X15" s="147">
        <v>51</v>
      </c>
      <c r="Y15" s="147">
        <v>45</v>
      </c>
      <c r="Z15" s="147">
        <v>84</v>
      </c>
      <c r="AA15" s="150"/>
      <c r="AB15" s="146">
        <f t="shared" si="3"/>
        <v>984</v>
      </c>
      <c r="AC15" s="146">
        <f t="shared" si="4"/>
        <v>10161.391304347826</v>
      </c>
      <c r="AE15" s="146">
        <f t="shared" si="5"/>
        <v>24</v>
      </c>
      <c r="AF15" s="146">
        <f t="shared" si="6"/>
        <v>70.565217391304344</v>
      </c>
      <c r="AG15" s="146">
        <f t="shared" si="1"/>
        <v>256</v>
      </c>
      <c r="AH15" s="146">
        <f t="shared" ref="AH15:AH31" si="16">(D15/3 - E15/3)^2</f>
        <v>144</v>
      </c>
      <c r="AI15" s="146">
        <f t="shared" ref="AI15:AI31" si="17">(E15/3 - F15/3)^2</f>
        <v>144</v>
      </c>
      <c r="AJ15" s="146">
        <f t="shared" ref="AJ15:AJ31" si="18">(F15/3 - G15/3)^2</f>
        <v>1</v>
      </c>
      <c r="AK15" s="146">
        <f t="shared" ref="AK15:AK31" si="19">(G15/3 - H15/3)^2</f>
        <v>64</v>
      </c>
      <c r="AL15" s="146">
        <f t="shared" ref="AL15:AL31" si="20">(H15/3 - I15/3)^2</f>
        <v>36</v>
      </c>
      <c r="AM15" s="146">
        <f t="shared" ref="AM15:AM31" si="21">(I15/3 - J15/3)^2</f>
        <v>0</v>
      </c>
      <c r="AN15" s="146">
        <f t="shared" ref="AN15:AN31" si="22">(J15/3 - K15/3)^2</f>
        <v>9</v>
      </c>
      <c r="AO15" s="146">
        <f t="shared" ref="AO15:AO31" si="23">(K15/3 - L15/3)^2</f>
        <v>0</v>
      </c>
      <c r="AP15" s="146">
        <f t="shared" ref="AP15:AP31" si="24">(L15/3 - M15/3)^2</f>
        <v>0</v>
      </c>
      <c r="AQ15" s="146">
        <f t="shared" ref="AQ15:AQ31" si="25">(M15/3 - N15/3)^2</f>
        <v>0</v>
      </c>
      <c r="AR15" s="146">
        <f t="shared" ref="AR15:AR31" si="26">(N15/3 - O15/3)^2</f>
        <v>0</v>
      </c>
      <c r="AS15" s="146">
        <f t="shared" ref="AS15:AS31" si="27">(O15/3 - P15/3)^2</f>
        <v>0</v>
      </c>
      <c r="AT15" s="146">
        <f t="shared" ref="AT15:AT31" si="28">(P15/3 - Q15/3)^2</f>
        <v>0</v>
      </c>
      <c r="AU15" s="146">
        <f t="shared" si="7"/>
        <v>4</v>
      </c>
      <c r="AV15" s="146">
        <f t="shared" si="8"/>
        <v>196</v>
      </c>
      <c r="AW15" s="146">
        <f t="shared" si="9"/>
        <v>1369</v>
      </c>
      <c r="AX15" s="146">
        <f t="shared" si="10"/>
        <v>64</v>
      </c>
      <c r="AY15" s="146">
        <f t="shared" si="11"/>
        <v>529</v>
      </c>
      <c r="AZ15" s="146">
        <f t="shared" si="12"/>
        <v>256</v>
      </c>
      <c r="BA15" s="146">
        <f t="shared" si="13"/>
        <v>1</v>
      </c>
      <c r="BB15" s="146">
        <f t="shared" si="14"/>
        <v>4</v>
      </c>
      <c r="BC15" s="146">
        <f t="shared" si="15"/>
        <v>169</v>
      </c>
    </row>
    <row r="16" spans="1:55" x14ac:dyDescent="0.25">
      <c r="B16" s="149">
        <v>37078</v>
      </c>
      <c r="C16" s="147">
        <v>60</v>
      </c>
      <c r="D16" s="147">
        <v>72</v>
      </c>
      <c r="E16" s="147">
        <v>42</v>
      </c>
      <c r="F16" s="147">
        <v>45</v>
      </c>
      <c r="G16" s="147">
        <v>21</v>
      </c>
      <c r="H16" s="147">
        <v>18</v>
      </c>
      <c r="I16" s="147">
        <v>39</v>
      </c>
      <c r="J16" s="147">
        <v>24</v>
      </c>
      <c r="K16" s="147">
        <v>3</v>
      </c>
      <c r="L16" s="147">
        <v>3</v>
      </c>
      <c r="M16" s="147">
        <v>3</v>
      </c>
      <c r="N16" s="147">
        <v>3</v>
      </c>
      <c r="O16" s="147">
        <v>3</v>
      </c>
      <c r="P16" s="147">
        <v>-3</v>
      </c>
      <c r="Q16" s="147">
        <v>0</v>
      </c>
      <c r="R16" s="147">
        <v>0</v>
      </c>
      <c r="S16" s="147">
        <v>0</v>
      </c>
      <c r="T16" s="147">
        <v>6</v>
      </c>
      <c r="U16" s="147">
        <v>24</v>
      </c>
      <c r="V16" s="147">
        <v>33</v>
      </c>
      <c r="W16" s="147">
        <v>81</v>
      </c>
      <c r="X16" s="147">
        <v>57</v>
      </c>
      <c r="Y16" s="147">
        <v>72</v>
      </c>
      <c r="Z16" s="147">
        <v>84</v>
      </c>
      <c r="AA16" s="150"/>
      <c r="AB16" s="146">
        <f t="shared" si="3"/>
        <v>690</v>
      </c>
      <c r="AC16" s="146">
        <f t="shared" si="4"/>
        <v>2253.913043478261</v>
      </c>
      <c r="AE16" s="146">
        <f t="shared" si="5"/>
        <v>24</v>
      </c>
      <c r="AF16" s="146">
        <f t="shared" si="6"/>
        <v>15.652173913043478</v>
      </c>
      <c r="AG16" s="146">
        <f t="shared" si="1"/>
        <v>16</v>
      </c>
      <c r="AH16" s="146">
        <f t="shared" si="16"/>
        <v>100</v>
      </c>
      <c r="AI16" s="146">
        <f t="shared" si="17"/>
        <v>1</v>
      </c>
      <c r="AJ16" s="146">
        <f t="shared" si="18"/>
        <v>64</v>
      </c>
      <c r="AK16" s="146">
        <f t="shared" si="19"/>
        <v>1</v>
      </c>
      <c r="AL16" s="146">
        <f t="shared" si="20"/>
        <v>49</v>
      </c>
      <c r="AM16" s="146">
        <f t="shared" si="21"/>
        <v>25</v>
      </c>
      <c r="AN16" s="146">
        <f t="shared" si="22"/>
        <v>49</v>
      </c>
      <c r="AO16" s="146">
        <f t="shared" si="23"/>
        <v>0</v>
      </c>
      <c r="AP16" s="146">
        <f t="shared" si="24"/>
        <v>0</v>
      </c>
      <c r="AQ16" s="146">
        <f t="shared" si="25"/>
        <v>0</v>
      </c>
      <c r="AR16" s="146">
        <f t="shared" si="26"/>
        <v>0</v>
      </c>
      <c r="AS16" s="146">
        <f t="shared" si="27"/>
        <v>4</v>
      </c>
      <c r="AT16" s="146">
        <f t="shared" si="28"/>
        <v>1</v>
      </c>
      <c r="AU16" s="146">
        <f t="shared" si="7"/>
        <v>0</v>
      </c>
      <c r="AV16" s="146">
        <f t="shared" si="8"/>
        <v>0</v>
      </c>
      <c r="AW16" s="146">
        <f t="shared" si="9"/>
        <v>4</v>
      </c>
      <c r="AX16" s="146">
        <f t="shared" si="10"/>
        <v>36</v>
      </c>
      <c r="AY16" s="146">
        <f t="shared" si="11"/>
        <v>9</v>
      </c>
      <c r="AZ16" s="146">
        <f t="shared" si="12"/>
        <v>256</v>
      </c>
      <c r="BA16" s="146">
        <f t="shared" si="13"/>
        <v>64</v>
      </c>
      <c r="BB16" s="146">
        <f t="shared" si="14"/>
        <v>25</v>
      </c>
      <c r="BC16" s="146">
        <f t="shared" si="15"/>
        <v>16</v>
      </c>
    </row>
    <row r="17" spans="2:55" x14ac:dyDescent="0.25">
      <c r="B17" s="149">
        <v>37079</v>
      </c>
      <c r="C17" s="147">
        <v>93</v>
      </c>
      <c r="D17" s="147">
        <v>63</v>
      </c>
      <c r="E17" s="147">
        <v>102</v>
      </c>
      <c r="F17" s="147">
        <v>30</v>
      </c>
      <c r="G17" s="147">
        <v>15</v>
      </c>
      <c r="H17" s="147">
        <v>9</v>
      </c>
      <c r="I17" s="147">
        <v>15</v>
      </c>
      <c r="J17" s="147">
        <v>6</v>
      </c>
      <c r="K17" s="147">
        <v>0</v>
      </c>
      <c r="L17" s="147">
        <v>3</v>
      </c>
      <c r="M17" s="147">
        <v>0</v>
      </c>
      <c r="N17" s="147">
        <v>0</v>
      </c>
      <c r="O17" s="147">
        <v>-3</v>
      </c>
      <c r="P17" s="147">
        <v>0</v>
      </c>
      <c r="Q17" s="147">
        <v>3</v>
      </c>
      <c r="R17" s="147">
        <v>6</v>
      </c>
      <c r="S17" s="147">
        <v>27</v>
      </c>
      <c r="T17" s="147">
        <v>6</v>
      </c>
      <c r="U17" s="147">
        <v>3</v>
      </c>
      <c r="V17" s="147">
        <v>3</v>
      </c>
      <c r="W17" s="147">
        <v>12</v>
      </c>
      <c r="X17" s="147">
        <v>69</v>
      </c>
      <c r="Y17" s="147">
        <v>72</v>
      </c>
      <c r="Z17" s="147">
        <v>27</v>
      </c>
      <c r="AA17" s="150"/>
      <c r="AB17" s="146">
        <f t="shared" si="3"/>
        <v>561</v>
      </c>
      <c r="AC17" s="146">
        <f t="shared" si="4"/>
        <v>4983.652173913044</v>
      </c>
      <c r="AE17" s="146">
        <f t="shared" si="5"/>
        <v>24</v>
      </c>
      <c r="AF17" s="146">
        <f t="shared" si="6"/>
        <v>34.608695652173914</v>
      </c>
      <c r="AG17" s="146">
        <f t="shared" si="1"/>
        <v>100</v>
      </c>
      <c r="AH17" s="146">
        <f t="shared" si="16"/>
        <v>169</v>
      </c>
      <c r="AI17" s="146">
        <f t="shared" si="17"/>
        <v>576</v>
      </c>
      <c r="AJ17" s="146">
        <f t="shared" si="18"/>
        <v>25</v>
      </c>
      <c r="AK17" s="146">
        <f t="shared" si="19"/>
        <v>4</v>
      </c>
      <c r="AL17" s="146">
        <f t="shared" si="20"/>
        <v>4</v>
      </c>
      <c r="AM17" s="146">
        <f t="shared" si="21"/>
        <v>9</v>
      </c>
      <c r="AN17" s="146">
        <f t="shared" si="22"/>
        <v>4</v>
      </c>
      <c r="AO17" s="146">
        <f t="shared" si="23"/>
        <v>1</v>
      </c>
      <c r="AP17" s="146">
        <f t="shared" si="24"/>
        <v>1</v>
      </c>
      <c r="AQ17" s="146">
        <f t="shared" si="25"/>
        <v>0</v>
      </c>
      <c r="AR17" s="146">
        <f t="shared" si="26"/>
        <v>1</v>
      </c>
      <c r="AS17" s="146">
        <f t="shared" si="27"/>
        <v>1</v>
      </c>
      <c r="AT17" s="146">
        <f t="shared" si="28"/>
        <v>1</v>
      </c>
      <c r="AU17" s="146">
        <f t="shared" si="7"/>
        <v>1</v>
      </c>
      <c r="AV17" s="146">
        <f t="shared" si="8"/>
        <v>49</v>
      </c>
      <c r="AW17" s="146">
        <f t="shared" si="9"/>
        <v>49</v>
      </c>
      <c r="AX17" s="146">
        <f t="shared" si="10"/>
        <v>1</v>
      </c>
      <c r="AY17" s="146">
        <f t="shared" si="11"/>
        <v>0</v>
      </c>
      <c r="AZ17" s="146">
        <f t="shared" si="12"/>
        <v>9</v>
      </c>
      <c r="BA17" s="146">
        <f t="shared" si="13"/>
        <v>361</v>
      </c>
      <c r="BB17" s="146">
        <f t="shared" si="14"/>
        <v>1</v>
      </c>
      <c r="BC17" s="146">
        <f t="shared" si="15"/>
        <v>225</v>
      </c>
    </row>
    <row r="18" spans="2:55" x14ac:dyDescent="0.25">
      <c r="B18" s="149">
        <v>37080</v>
      </c>
      <c r="C18" s="147">
        <v>27</v>
      </c>
      <c r="D18" s="147">
        <v>45</v>
      </c>
      <c r="E18" s="147">
        <v>24</v>
      </c>
      <c r="F18" s="147">
        <v>45</v>
      </c>
      <c r="G18" s="147">
        <v>9</v>
      </c>
      <c r="H18" s="147">
        <v>15</v>
      </c>
      <c r="I18" s="147">
        <v>9</v>
      </c>
      <c r="J18" s="147">
        <v>3</v>
      </c>
      <c r="K18" s="147">
        <v>0</v>
      </c>
      <c r="L18" s="147">
        <v>-6</v>
      </c>
      <c r="M18" s="147">
        <v>0</v>
      </c>
      <c r="N18" s="147">
        <v>-3</v>
      </c>
      <c r="O18" s="147">
        <v>0</v>
      </c>
      <c r="P18" s="147">
        <v>0</v>
      </c>
      <c r="Q18" s="147">
        <v>6</v>
      </c>
      <c r="R18" s="147">
        <v>3</v>
      </c>
      <c r="S18" s="147">
        <v>9</v>
      </c>
      <c r="T18" s="147">
        <v>-9</v>
      </c>
      <c r="U18" s="147">
        <v>15</v>
      </c>
      <c r="V18" s="147">
        <v>42</v>
      </c>
      <c r="W18" s="147">
        <v>120</v>
      </c>
      <c r="X18" s="147">
        <v>30</v>
      </c>
      <c r="Y18" s="147">
        <v>57</v>
      </c>
      <c r="Z18" s="147">
        <v>54</v>
      </c>
      <c r="AA18" s="150"/>
      <c r="AB18" s="146">
        <f t="shared" si="3"/>
        <v>495</v>
      </c>
      <c r="AC18" s="146">
        <f t="shared" si="4"/>
        <v>6727.3043478260888</v>
      </c>
      <c r="AE18" s="146">
        <f t="shared" si="5"/>
        <v>24</v>
      </c>
      <c r="AF18" s="146">
        <f t="shared" si="6"/>
        <v>46.717391304347828</v>
      </c>
      <c r="AG18" s="146">
        <f t="shared" si="1"/>
        <v>36</v>
      </c>
      <c r="AH18" s="146">
        <f t="shared" si="16"/>
        <v>49</v>
      </c>
      <c r="AI18" s="146">
        <f t="shared" si="17"/>
        <v>49</v>
      </c>
      <c r="AJ18" s="146">
        <f t="shared" si="18"/>
        <v>144</v>
      </c>
      <c r="AK18" s="146">
        <f t="shared" si="19"/>
        <v>4</v>
      </c>
      <c r="AL18" s="146">
        <f t="shared" si="20"/>
        <v>4</v>
      </c>
      <c r="AM18" s="146">
        <f t="shared" si="21"/>
        <v>4</v>
      </c>
      <c r="AN18" s="146">
        <f t="shared" si="22"/>
        <v>1</v>
      </c>
      <c r="AO18" s="146">
        <f t="shared" si="23"/>
        <v>4</v>
      </c>
      <c r="AP18" s="146">
        <f t="shared" si="24"/>
        <v>4</v>
      </c>
      <c r="AQ18" s="146">
        <f t="shared" si="25"/>
        <v>1</v>
      </c>
      <c r="AR18" s="146">
        <f t="shared" si="26"/>
        <v>1</v>
      </c>
      <c r="AS18" s="146">
        <f t="shared" si="27"/>
        <v>0</v>
      </c>
      <c r="AT18" s="146">
        <f t="shared" si="28"/>
        <v>4</v>
      </c>
      <c r="AU18" s="146">
        <f t="shared" si="7"/>
        <v>1</v>
      </c>
      <c r="AV18" s="146">
        <f t="shared" si="8"/>
        <v>4</v>
      </c>
      <c r="AW18" s="146">
        <f t="shared" si="9"/>
        <v>36</v>
      </c>
      <c r="AX18" s="146">
        <f t="shared" si="10"/>
        <v>64</v>
      </c>
      <c r="AY18" s="146">
        <f t="shared" si="11"/>
        <v>81</v>
      </c>
      <c r="AZ18" s="146">
        <f t="shared" si="12"/>
        <v>676</v>
      </c>
      <c r="BA18" s="146">
        <f t="shared" si="13"/>
        <v>900</v>
      </c>
      <c r="BB18" s="146">
        <f t="shared" si="14"/>
        <v>81</v>
      </c>
      <c r="BC18" s="146">
        <f t="shared" si="15"/>
        <v>1</v>
      </c>
    </row>
    <row r="19" spans="2:55" x14ac:dyDescent="0.25">
      <c r="B19" s="149">
        <v>37081</v>
      </c>
      <c r="C19" s="147">
        <v>12</v>
      </c>
      <c r="D19" s="147">
        <v>36</v>
      </c>
      <c r="E19" s="147">
        <v>36</v>
      </c>
      <c r="F19" s="147">
        <v>6</v>
      </c>
      <c r="G19" s="147">
        <v>3</v>
      </c>
      <c r="H19" s="147">
        <v>3</v>
      </c>
      <c r="I19" s="147">
        <v>0</v>
      </c>
      <c r="J19" s="147">
        <v>6</v>
      </c>
      <c r="K19" s="147">
        <v>-6</v>
      </c>
      <c r="L19" s="147">
        <v>-6</v>
      </c>
      <c r="M19" s="147">
        <v>-3</v>
      </c>
      <c r="N19" s="147">
        <v>-6</v>
      </c>
      <c r="O19" s="147">
        <v>-3</v>
      </c>
      <c r="P19" s="147">
        <v>-9</v>
      </c>
      <c r="Q19" s="147">
        <v>-15</v>
      </c>
      <c r="R19" s="147">
        <v>-9</v>
      </c>
      <c r="S19" s="147">
        <v>-3</v>
      </c>
      <c r="T19" s="147">
        <v>-6</v>
      </c>
      <c r="U19" s="147">
        <v>-3</v>
      </c>
      <c r="V19" s="147">
        <v>-9</v>
      </c>
      <c r="W19" s="147">
        <v>-3</v>
      </c>
      <c r="X19" s="147">
        <v>-9</v>
      </c>
      <c r="Y19" s="147">
        <v>0</v>
      </c>
      <c r="Z19" s="147">
        <v>3</v>
      </c>
      <c r="AA19" s="150"/>
      <c r="AB19" s="146">
        <f t="shared" si="3"/>
        <v>15</v>
      </c>
      <c r="AC19" s="146">
        <f t="shared" si="4"/>
        <v>716.86956521739137</v>
      </c>
      <c r="AE19" s="146">
        <f t="shared" si="5"/>
        <v>24</v>
      </c>
      <c r="AF19" s="146">
        <f t="shared" si="6"/>
        <v>4.9782608695652177</v>
      </c>
      <c r="AG19" s="146">
        <f t="shared" si="1"/>
        <v>64</v>
      </c>
      <c r="AH19" s="146">
        <f t="shared" si="16"/>
        <v>0</v>
      </c>
      <c r="AI19" s="146">
        <f t="shared" si="17"/>
        <v>100</v>
      </c>
      <c r="AJ19" s="146">
        <f t="shared" si="18"/>
        <v>1</v>
      </c>
      <c r="AK19" s="146">
        <f t="shared" si="19"/>
        <v>0</v>
      </c>
      <c r="AL19" s="146">
        <f t="shared" si="20"/>
        <v>1</v>
      </c>
      <c r="AM19" s="146">
        <f t="shared" si="21"/>
        <v>4</v>
      </c>
      <c r="AN19" s="146">
        <f t="shared" si="22"/>
        <v>16</v>
      </c>
      <c r="AO19" s="146">
        <f t="shared" si="23"/>
        <v>0</v>
      </c>
      <c r="AP19" s="146">
        <f t="shared" si="24"/>
        <v>1</v>
      </c>
      <c r="AQ19" s="146">
        <f t="shared" si="25"/>
        <v>1</v>
      </c>
      <c r="AR19" s="146">
        <f t="shared" si="26"/>
        <v>1</v>
      </c>
      <c r="AS19" s="146">
        <f t="shared" si="27"/>
        <v>4</v>
      </c>
      <c r="AT19" s="146">
        <f t="shared" si="28"/>
        <v>4</v>
      </c>
      <c r="AU19" s="146">
        <f t="shared" si="7"/>
        <v>4</v>
      </c>
      <c r="AV19" s="146">
        <f t="shared" si="8"/>
        <v>4</v>
      </c>
      <c r="AW19" s="146">
        <f t="shared" si="9"/>
        <v>1</v>
      </c>
      <c r="AX19" s="146">
        <f t="shared" si="10"/>
        <v>1</v>
      </c>
      <c r="AY19" s="146">
        <f t="shared" si="11"/>
        <v>4</v>
      </c>
      <c r="AZ19" s="146">
        <f t="shared" si="12"/>
        <v>4</v>
      </c>
      <c r="BA19" s="146">
        <f t="shared" si="13"/>
        <v>4</v>
      </c>
      <c r="BB19" s="146">
        <f t="shared" si="14"/>
        <v>9</v>
      </c>
      <c r="BC19" s="146">
        <f t="shared" si="15"/>
        <v>1</v>
      </c>
    </row>
    <row r="20" spans="2:55" x14ac:dyDescent="0.25">
      <c r="B20" s="149">
        <v>37082</v>
      </c>
      <c r="C20" s="147">
        <v>0</v>
      </c>
      <c r="D20" s="147">
        <v>-3</v>
      </c>
      <c r="E20" s="147">
        <v>-6</v>
      </c>
      <c r="F20" s="147">
        <v>0</v>
      </c>
      <c r="G20" s="147">
        <v>3</v>
      </c>
      <c r="H20" s="147">
        <v>0</v>
      </c>
      <c r="I20" s="147">
        <v>-3</v>
      </c>
      <c r="J20" s="147">
        <v>3</v>
      </c>
      <c r="K20" s="147">
        <v>-3</v>
      </c>
      <c r="L20" s="147">
        <v>-3</v>
      </c>
      <c r="M20" s="147">
        <v>-21</v>
      </c>
      <c r="N20" s="147">
        <v>-21</v>
      </c>
      <c r="O20" s="147">
        <v>-12</v>
      </c>
      <c r="P20" s="147">
        <v>-3</v>
      </c>
      <c r="Q20" s="147">
        <v>0</v>
      </c>
      <c r="R20" s="147">
        <v>-3</v>
      </c>
      <c r="S20" s="147">
        <v>0</v>
      </c>
      <c r="T20" s="147">
        <v>0</v>
      </c>
      <c r="U20" s="147">
        <v>3</v>
      </c>
      <c r="V20" s="147">
        <v>3</v>
      </c>
      <c r="W20" s="147">
        <v>21</v>
      </c>
      <c r="X20" s="147">
        <v>9</v>
      </c>
      <c r="Y20" s="147">
        <v>42</v>
      </c>
      <c r="Z20" s="147">
        <v>45</v>
      </c>
      <c r="AA20" s="150"/>
      <c r="AB20" s="146">
        <f t="shared" si="3"/>
        <v>51</v>
      </c>
      <c r="AC20" s="146">
        <f t="shared" si="4"/>
        <v>779.47826086956525</v>
      </c>
      <c r="AE20" s="146">
        <f t="shared" si="5"/>
        <v>24</v>
      </c>
      <c r="AF20" s="146">
        <f t="shared" si="6"/>
        <v>5.4130434782608692</v>
      </c>
      <c r="AG20" s="146">
        <f t="shared" si="1"/>
        <v>1</v>
      </c>
      <c r="AH20" s="146">
        <f t="shared" si="16"/>
        <v>1</v>
      </c>
      <c r="AI20" s="146">
        <f t="shared" si="17"/>
        <v>4</v>
      </c>
      <c r="AJ20" s="146">
        <f t="shared" si="18"/>
        <v>1</v>
      </c>
      <c r="AK20" s="146">
        <f t="shared" si="19"/>
        <v>1</v>
      </c>
      <c r="AL20" s="146">
        <f t="shared" si="20"/>
        <v>1</v>
      </c>
      <c r="AM20" s="146">
        <f t="shared" si="21"/>
        <v>4</v>
      </c>
      <c r="AN20" s="146">
        <f t="shared" si="22"/>
        <v>4</v>
      </c>
      <c r="AO20" s="146">
        <f t="shared" si="23"/>
        <v>0</v>
      </c>
      <c r="AP20" s="146">
        <f t="shared" si="24"/>
        <v>36</v>
      </c>
      <c r="AQ20" s="146">
        <f t="shared" si="25"/>
        <v>0</v>
      </c>
      <c r="AR20" s="146">
        <f t="shared" si="26"/>
        <v>9</v>
      </c>
      <c r="AS20" s="146">
        <f t="shared" si="27"/>
        <v>9</v>
      </c>
      <c r="AT20" s="146">
        <f t="shared" si="28"/>
        <v>1</v>
      </c>
      <c r="AU20" s="146">
        <f t="shared" si="7"/>
        <v>1</v>
      </c>
      <c r="AV20" s="146">
        <f t="shared" si="8"/>
        <v>1</v>
      </c>
      <c r="AW20" s="146">
        <f t="shared" si="9"/>
        <v>0</v>
      </c>
      <c r="AX20" s="146">
        <f t="shared" si="10"/>
        <v>1</v>
      </c>
      <c r="AY20" s="146">
        <f t="shared" si="11"/>
        <v>0</v>
      </c>
      <c r="AZ20" s="146">
        <f t="shared" si="12"/>
        <v>36</v>
      </c>
      <c r="BA20" s="146">
        <f t="shared" si="13"/>
        <v>16</v>
      </c>
      <c r="BB20" s="146">
        <f t="shared" si="14"/>
        <v>121</v>
      </c>
      <c r="BC20" s="146">
        <f t="shared" si="15"/>
        <v>1</v>
      </c>
    </row>
    <row r="21" spans="2:55" x14ac:dyDescent="0.25">
      <c r="B21" s="149">
        <v>37083</v>
      </c>
      <c r="C21" s="147">
        <v>51</v>
      </c>
      <c r="D21" s="147">
        <v>30</v>
      </c>
      <c r="E21" s="147">
        <v>27</v>
      </c>
      <c r="F21" s="147">
        <v>12</v>
      </c>
      <c r="G21" s="147">
        <v>-12</v>
      </c>
      <c r="H21" s="147">
        <v>-6</v>
      </c>
      <c r="I21" s="147">
        <v>0</v>
      </c>
      <c r="J21" s="147">
        <v>0</v>
      </c>
      <c r="K21" s="147">
        <v>0</v>
      </c>
      <c r="L21" s="147">
        <v>0</v>
      </c>
      <c r="M21" s="147">
        <v>3</v>
      </c>
      <c r="N21" s="147">
        <v>0</v>
      </c>
      <c r="O21" s="147">
        <v>3</v>
      </c>
      <c r="P21" s="147">
        <v>-9</v>
      </c>
      <c r="Q21" s="147">
        <v>-3</v>
      </c>
      <c r="R21" s="147">
        <v>0</v>
      </c>
      <c r="S21" s="147">
        <v>0</v>
      </c>
      <c r="T21" s="147">
        <v>3</v>
      </c>
      <c r="U21" s="147">
        <v>6</v>
      </c>
      <c r="V21" s="147">
        <v>-3</v>
      </c>
      <c r="W21" s="147">
        <v>-6</v>
      </c>
      <c r="X21" s="147">
        <v>-6</v>
      </c>
      <c r="Y21" s="147">
        <v>-6</v>
      </c>
      <c r="Z21" s="147">
        <v>-3</v>
      </c>
      <c r="AA21" s="150"/>
      <c r="AB21" s="146">
        <f t="shared" si="3"/>
        <v>81</v>
      </c>
      <c r="AC21" s="146">
        <f t="shared" si="4"/>
        <v>576</v>
      </c>
      <c r="AE21" s="146">
        <f t="shared" si="5"/>
        <v>24</v>
      </c>
      <c r="AF21" s="146">
        <f t="shared" si="6"/>
        <v>4</v>
      </c>
      <c r="AG21" s="146">
        <f t="shared" si="1"/>
        <v>49</v>
      </c>
      <c r="AH21" s="146">
        <f t="shared" si="16"/>
        <v>1</v>
      </c>
      <c r="AI21" s="146">
        <f t="shared" si="17"/>
        <v>25</v>
      </c>
      <c r="AJ21" s="146">
        <f t="shared" si="18"/>
        <v>64</v>
      </c>
      <c r="AK21" s="146">
        <f t="shared" si="19"/>
        <v>4</v>
      </c>
      <c r="AL21" s="146">
        <f t="shared" si="20"/>
        <v>4</v>
      </c>
      <c r="AM21" s="146">
        <f t="shared" si="21"/>
        <v>0</v>
      </c>
      <c r="AN21" s="146">
        <f t="shared" si="22"/>
        <v>0</v>
      </c>
      <c r="AO21" s="146">
        <f t="shared" si="23"/>
        <v>0</v>
      </c>
      <c r="AP21" s="146">
        <f t="shared" si="24"/>
        <v>1</v>
      </c>
      <c r="AQ21" s="146">
        <f t="shared" si="25"/>
        <v>1</v>
      </c>
      <c r="AR21" s="146">
        <f t="shared" si="26"/>
        <v>1</v>
      </c>
      <c r="AS21" s="146">
        <f t="shared" si="27"/>
        <v>16</v>
      </c>
      <c r="AT21" s="146">
        <f t="shared" si="28"/>
        <v>4</v>
      </c>
      <c r="AU21" s="146">
        <f t="shared" si="7"/>
        <v>1</v>
      </c>
      <c r="AV21" s="146">
        <f t="shared" si="8"/>
        <v>0</v>
      </c>
      <c r="AW21" s="146">
        <f t="shared" si="9"/>
        <v>1</v>
      </c>
      <c r="AX21" s="146">
        <f t="shared" si="10"/>
        <v>1</v>
      </c>
      <c r="AY21" s="146">
        <f t="shared" si="11"/>
        <v>9</v>
      </c>
      <c r="AZ21" s="146">
        <f t="shared" si="12"/>
        <v>1</v>
      </c>
      <c r="BA21" s="146">
        <f t="shared" si="13"/>
        <v>0</v>
      </c>
      <c r="BB21" s="146">
        <f t="shared" si="14"/>
        <v>0</v>
      </c>
      <c r="BC21" s="146">
        <f t="shared" si="15"/>
        <v>1</v>
      </c>
    </row>
    <row r="22" spans="2:55" x14ac:dyDescent="0.25">
      <c r="B22" s="149">
        <v>37084</v>
      </c>
      <c r="C22" s="147">
        <v>-9</v>
      </c>
      <c r="D22" s="147">
        <v>-39</v>
      </c>
      <c r="E22" s="147">
        <v>-9</v>
      </c>
      <c r="F22" s="147">
        <v>-6</v>
      </c>
      <c r="G22" s="147">
        <v>0</v>
      </c>
      <c r="H22" s="147">
        <v>-12</v>
      </c>
      <c r="I22" s="147">
        <v>-6</v>
      </c>
      <c r="J22" s="147">
        <v>-6</v>
      </c>
      <c r="K22" s="147">
        <v>-9</v>
      </c>
      <c r="L22" s="147">
        <v>-3</v>
      </c>
      <c r="M22" s="147">
        <v>-12</v>
      </c>
      <c r="N22" s="147">
        <v>-9</v>
      </c>
      <c r="O22" s="147">
        <v>0</v>
      </c>
      <c r="P22" s="147">
        <v>3</v>
      </c>
      <c r="Q22" s="147">
        <v>-6</v>
      </c>
      <c r="R22" s="147">
        <v>3</v>
      </c>
      <c r="S22" s="147">
        <v>69</v>
      </c>
      <c r="T22" s="147">
        <v>63</v>
      </c>
      <c r="U22" s="147">
        <v>30</v>
      </c>
      <c r="V22" s="147">
        <v>30</v>
      </c>
      <c r="W22" s="147">
        <v>-3</v>
      </c>
      <c r="X22" s="147">
        <v>30</v>
      </c>
      <c r="Y22" s="147">
        <v>42</v>
      </c>
      <c r="Z22" s="147">
        <v>60</v>
      </c>
      <c r="AA22" s="150"/>
      <c r="AB22" s="146">
        <f t="shared" si="3"/>
        <v>201</v>
      </c>
      <c r="AC22" s="146">
        <f t="shared" si="4"/>
        <v>3665.7391304347825</v>
      </c>
      <c r="AE22" s="146">
        <f t="shared" si="5"/>
        <v>24</v>
      </c>
      <c r="AF22" s="146">
        <f t="shared" si="6"/>
        <v>25.456521739130434</v>
      </c>
      <c r="AG22" s="146">
        <f t="shared" si="1"/>
        <v>100</v>
      </c>
      <c r="AH22" s="146">
        <f t="shared" si="16"/>
        <v>100</v>
      </c>
      <c r="AI22" s="146">
        <f t="shared" si="17"/>
        <v>1</v>
      </c>
      <c r="AJ22" s="146">
        <f t="shared" si="18"/>
        <v>4</v>
      </c>
      <c r="AK22" s="146">
        <f t="shared" si="19"/>
        <v>16</v>
      </c>
      <c r="AL22" s="146">
        <f t="shared" si="20"/>
        <v>4</v>
      </c>
      <c r="AM22" s="146">
        <f t="shared" si="21"/>
        <v>0</v>
      </c>
      <c r="AN22" s="146">
        <f t="shared" si="22"/>
        <v>1</v>
      </c>
      <c r="AO22" s="146">
        <f t="shared" si="23"/>
        <v>4</v>
      </c>
      <c r="AP22" s="146">
        <f t="shared" si="24"/>
        <v>9</v>
      </c>
      <c r="AQ22" s="146">
        <f t="shared" si="25"/>
        <v>1</v>
      </c>
      <c r="AR22" s="146">
        <f t="shared" si="26"/>
        <v>9</v>
      </c>
      <c r="AS22" s="146">
        <f t="shared" si="27"/>
        <v>1</v>
      </c>
      <c r="AT22" s="146">
        <f t="shared" si="28"/>
        <v>9</v>
      </c>
      <c r="AU22" s="146">
        <f t="shared" si="7"/>
        <v>9</v>
      </c>
      <c r="AV22" s="146">
        <f t="shared" si="8"/>
        <v>484</v>
      </c>
      <c r="AW22" s="146">
        <f t="shared" si="9"/>
        <v>4</v>
      </c>
      <c r="AX22" s="146">
        <f t="shared" si="10"/>
        <v>121</v>
      </c>
      <c r="AY22" s="146">
        <f t="shared" si="11"/>
        <v>0</v>
      </c>
      <c r="AZ22" s="146">
        <f t="shared" si="12"/>
        <v>121</v>
      </c>
      <c r="BA22" s="146">
        <f t="shared" si="13"/>
        <v>121</v>
      </c>
      <c r="BB22" s="146">
        <f t="shared" si="14"/>
        <v>16</v>
      </c>
      <c r="BC22" s="146">
        <f t="shared" si="15"/>
        <v>36</v>
      </c>
    </row>
    <row r="23" spans="2:55" x14ac:dyDescent="0.25">
      <c r="B23" s="149">
        <v>37085</v>
      </c>
      <c r="C23" s="147">
        <v>18</v>
      </c>
      <c r="D23" s="147">
        <v>9</v>
      </c>
      <c r="E23" s="147">
        <v>-21</v>
      </c>
      <c r="F23" s="147">
        <v>-3</v>
      </c>
      <c r="G23" s="147">
        <v>3</v>
      </c>
      <c r="H23" s="147">
        <v>-9</v>
      </c>
      <c r="I23" s="147">
        <v>0</v>
      </c>
      <c r="J23" s="147">
        <v>-6</v>
      </c>
      <c r="K23" s="203"/>
      <c r="L23" s="203"/>
      <c r="M23" s="203"/>
      <c r="N23" s="203"/>
      <c r="O23" s="203"/>
      <c r="P23" s="203"/>
      <c r="Q23" s="203"/>
      <c r="R23" s="203"/>
      <c r="S23" s="147">
        <v>30</v>
      </c>
      <c r="T23" s="147">
        <v>54</v>
      </c>
      <c r="U23" s="147">
        <v>33</v>
      </c>
      <c r="V23" s="147">
        <v>39</v>
      </c>
      <c r="W23" s="147">
        <v>18</v>
      </c>
      <c r="X23" s="147">
        <v>51</v>
      </c>
      <c r="Y23" s="147">
        <v>36</v>
      </c>
      <c r="Z23" s="147">
        <v>21</v>
      </c>
      <c r="AA23" s="150"/>
      <c r="AB23" s="209">
        <f t="shared" si="3"/>
        <v>273</v>
      </c>
      <c r="AC23" s="146">
        <f t="shared" si="4"/>
        <v>1998.3486251529898</v>
      </c>
      <c r="AE23" s="168">
        <f>AE$1*(SUM(C$86:J$86)+SUM(S$86:Z$86))</f>
        <v>23.710654936461388</v>
      </c>
      <c r="AF23" s="167">
        <f t="shared" si="6"/>
        <v>13.627964533207075</v>
      </c>
      <c r="AG23" s="146">
        <f t="shared" si="1"/>
        <v>9</v>
      </c>
      <c r="AH23" s="146">
        <f t="shared" si="16"/>
        <v>100</v>
      </c>
      <c r="AI23" s="146">
        <f t="shared" si="17"/>
        <v>36</v>
      </c>
      <c r="AJ23" s="146">
        <f t="shared" si="18"/>
        <v>4</v>
      </c>
      <c r="AK23" s="146">
        <f t="shared" si="19"/>
        <v>16</v>
      </c>
      <c r="AL23" s="146">
        <f t="shared" si="20"/>
        <v>9</v>
      </c>
      <c r="AM23" s="146">
        <f t="shared" si="21"/>
        <v>4</v>
      </c>
      <c r="AN23" s="146">
        <f t="shared" si="22"/>
        <v>4</v>
      </c>
      <c r="AO23" s="146">
        <f t="shared" si="23"/>
        <v>0</v>
      </c>
      <c r="AP23" s="146">
        <f t="shared" si="24"/>
        <v>0</v>
      </c>
      <c r="AQ23" s="146">
        <f t="shared" si="25"/>
        <v>0</v>
      </c>
      <c r="AR23" s="146">
        <f t="shared" si="26"/>
        <v>0</v>
      </c>
      <c r="AS23" s="146">
        <f t="shared" si="27"/>
        <v>0</v>
      </c>
      <c r="AT23" s="146">
        <f t="shared" si="28"/>
        <v>0</v>
      </c>
      <c r="AU23" s="146">
        <f t="shared" si="7"/>
        <v>0</v>
      </c>
      <c r="AV23" s="146">
        <f t="shared" si="8"/>
        <v>100</v>
      </c>
      <c r="AW23" s="146">
        <f t="shared" si="9"/>
        <v>64</v>
      </c>
      <c r="AX23" s="146">
        <f t="shared" si="10"/>
        <v>49</v>
      </c>
      <c r="AY23" s="146">
        <f t="shared" si="11"/>
        <v>4</v>
      </c>
      <c r="AZ23" s="146">
        <f t="shared" si="12"/>
        <v>49</v>
      </c>
      <c r="BA23" s="146">
        <f t="shared" si="13"/>
        <v>121</v>
      </c>
      <c r="BB23" s="146">
        <f t="shared" si="14"/>
        <v>25</v>
      </c>
      <c r="BC23" s="146">
        <f t="shared" si="15"/>
        <v>25</v>
      </c>
    </row>
    <row r="24" spans="2:55" x14ac:dyDescent="0.25">
      <c r="B24" s="149">
        <v>37086</v>
      </c>
      <c r="C24" s="147">
        <v>42</v>
      </c>
      <c r="D24" s="147">
        <v>3</v>
      </c>
      <c r="E24" s="147">
        <v>-3</v>
      </c>
      <c r="F24" s="147">
        <v>0</v>
      </c>
      <c r="G24" s="147">
        <v>3</v>
      </c>
      <c r="H24" s="147">
        <v>18</v>
      </c>
      <c r="I24" s="147">
        <v>0</v>
      </c>
      <c r="J24" s="147">
        <v>0</v>
      </c>
      <c r="K24" s="147">
        <v>0</v>
      </c>
      <c r="L24" s="147">
        <v>0</v>
      </c>
      <c r="M24" s="147">
        <v>-3</v>
      </c>
      <c r="N24" s="147">
        <v>0</v>
      </c>
      <c r="O24" s="147">
        <v>-6</v>
      </c>
      <c r="P24" s="147">
        <v>0</v>
      </c>
      <c r="Q24" s="147">
        <v>3</v>
      </c>
      <c r="R24" s="147">
        <v>3</v>
      </c>
      <c r="S24" s="147">
        <v>0</v>
      </c>
      <c r="T24" s="147">
        <v>-3</v>
      </c>
      <c r="U24" s="147">
        <v>18</v>
      </c>
      <c r="V24" s="147">
        <v>6</v>
      </c>
      <c r="W24" s="147">
        <v>9</v>
      </c>
      <c r="X24" s="147">
        <v>12</v>
      </c>
      <c r="Y24" s="147">
        <v>3</v>
      </c>
      <c r="Z24" s="147">
        <v>0</v>
      </c>
      <c r="AA24" s="150"/>
      <c r="AB24" s="146">
        <f t="shared" si="3"/>
        <v>105</v>
      </c>
      <c r="AC24" s="146">
        <f t="shared" si="4"/>
        <v>1020.521739130435</v>
      </c>
      <c r="AE24" s="146">
        <f t="shared" si="5"/>
        <v>24</v>
      </c>
      <c r="AF24" s="146">
        <f t="shared" si="6"/>
        <v>7.0869565217391308</v>
      </c>
      <c r="AG24" s="146">
        <f t="shared" si="1"/>
        <v>169</v>
      </c>
      <c r="AH24" s="146">
        <f t="shared" si="16"/>
        <v>4</v>
      </c>
      <c r="AI24" s="146">
        <f t="shared" si="17"/>
        <v>1</v>
      </c>
      <c r="AJ24" s="146">
        <f t="shared" si="18"/>
        <v>1</v>
      </c>
      <c r="AK24" s="146">
        <f t="shared" si="19"/>
        <v>25</v>
      </c>
      <c r="AL24" s="146">
        <f t="shared" si="20"/>
        <v>36</v>
      </c>
      <c r="AM24" s="146">
        <f t="shared" si="21"/>
        <v>0</v>
      </c>
      <c r="AN24" s="146">
        <f t="shared" si="22"/>
        <v>0</v>
      </c>
      <c r="AO24" s="146">
        <f t="shared" si="23"/>
        <v>0</v>
      </c>
      <c r="AP24" s="146">
        <f t="shared" si="24"/>
        <v>1</v>
      </c>
      <c r="AQ24" s="146">
        <f t="shared" si="25"/>
        <v>1</v>
      </c>
      <c r="AR24" s="146">
        <f t="shared" si="26"/>
        <v>4</v>
      </c>
      <c r="AS24" s="146">
        <f t="shared" si="27"/>
        <v>4</v>
      </c>
      <c r="AT24" s="146">
        <f t="shared" si="28"/>
        <v>1</v>
      </c>
      <c r="AU24" s="146">
        <f t="shared" si="7"/>
        <v>0</v>
      </c>
      <c r="AV24" s="146">
        <f t="shared" si="8"/>
        <v>1</v>
      </c>
      <c r="AW24" s="146">
        <f t="shared" si="9"/>
        <v>1</v>
      </c>
      <c r="AX24" s="146">
        <f t="shared" si="10"/>
        <v>49</v>
      </c>
      <c r="AY24" s="146">
        <f t="shared" si="11"/>
        <v>16</v>
      </c>
      <c r="AZ24" s="146">
        <f t="shared" si="12"/>
        <v>1</v>
      </c>
      <c r="BA24" s="146">
        <f t="shared" si="13"/>
        <v>1</v>
      </c>
      <c r="BB24" s="146">
        <f t="shared" si="14"/>
        <v>9</v>
      </c>
      <c r="BC24" s="146">
        <f t="shared" si="15"/>
        <v>1</v>
      </c>
    </row>
    <row r="25" spans="2:55" x14ac:dyDescent="0.25">
      <c r="B25" s="149">
        <v>37087</v>
      </c>
      <c r="C25" s="147">
        <v>-6</v>
      </c>
      <c r="D25" s="147">
        <v>-21</v>
      </c>
      <c r="E25" s="147">
        <v>-21</v>
      </c>
      <c r="F25" s="147">
        <v>-6</v>
      </c>
      <c r="G25" s="147">
        <v>0</v>
      </c>
      <c r="H25" s="147">
        <v>-3</v>
      </c>
      <c r="I25" s="147">
        <v>-6</v>
      </c>
      <c r="J25" s="147">
        <v>-3</v>
      </c>
      <c r="K25" s="147">
        <v>0</v>
      </c>
      <c r="L25" s="147">
        <v>0</v>
      </c>
      <c r="M25" s="147">
        <v>-6</v>
      </c>
      <c r="N25" s="147">
        <v>-3</v>
      </c>
      <c r="O25" s="147">
        <v>0</v>
      </c>
      <c r="P25" s="147">
        <v>-3</v>
      </c>
      <c r="Q25" s="147">
        <v>0</v>
      </c>
      <c r="R25" s="147">
        <v>-6</v>
      </c>
      <c r="S25" s="147">
        <v>3</v>
      </c>
      <c r="T25" s="147">
        <v>6</v>
      </c>
      <c r="U25" s="147">
        <v>9</v>
      </c>
      <c r="V25" s="147">
        <v>3</v>
      </c>
      <c r="W25" s="147">
        <v>18</v>
      </c>
      <c r="X25" s="147">
        <v>18</v>
      </c>
      <c r="Y25" s="147">
        <v>-3</v>
      </c>
      <c r="Z25" s="147">
        <v>0</v>
      </c>
      <c r="AA25" s="150"/>
      <c r="AB25" s="146">
        <f t="shared" si="3"/>
        <v>-30</v>
      </c>
      <c r="AC25" s="146">
        <f t="shared" si="4"/>
        <v>500.86956521739137</v>
      </c>
      <c r="AE25" s="146">
        <f t="shared" si="5"/>
        <v>24</v>
      </c>
      <c r="AF25" s="146">
        <f t="shared" si="6"/>
        <v>3.4782608695652173</v>
      </c>
      <c r="AG25" s="146">
        <f t="shared" si="1"/>
        <v>25</v>
      </c>
      <c r="AH25" s="146">
        <f t="shared" si="16"/>
        <v>0</v>
      </c>
      <c r="AI25" s="146">
        <f t="shared" si="17"/>
        <v>25</v>
      </c>
      <c r="AJ25" s="146">
        <f t="shared" si="18"/>
        <v>4</v>
      </c>
      <c r="AK25" s="146">
        <f t="shared" si="19"/>
        <v>1</v>
      </c>
      <c r="AL25" s="146">
        <f t="shared" si="20"/>
        <v>1</v>
      </c>
      <c r="AM25" s="146">
        <f t="shared" si="21"/>
        <v>1</v>
      </c>
      <c r="AN25" s="146">
        <f t="shared" si="22"/>
        <v>1</v>
      </c>
      <c r="AO25" s="146">
        <f t="shared" si="23"/>
        <v>0</v>
      </c>
      <c r="AP25" s="146">
        <f t="shared" si="24"/>
        <v>4</v>
      </c>
      <c r="AQ25" s="146">
        <f t="shared" si="25"/>
        <v>1</v>
      </c>
      <c r="AR25" s="146">
        <f t="shared" si="26"/>
        <v>1</v>
      </c>
      <c r="AS25" s="146">
        <f t="shared" si="27"/>
        <v>1</v>
      </c>
      <c r="AT25" s="146">
        <f t="shared" si="28"/>
        <v>1</v>
      </c>
      <c r="AU25" s="146">
        <f t="shared" si="7"/>
        <v>4</v>
      </c>
      <c r="AV25" s="146">
        <f t="shared" si="8"/>
        <v>9</v>
      </c>
      <c r="AW25" s="146">
        <f t="shared" si="9"/>
        <v>1</v>
      </c>
      <c r="AX25" s="146">
        <f t="shared" si="10"/>
        <v>1</v>
      </c>
      <c r="AY25" s="146">
        <f t="shared" si="11"/>
        <v>4</v>
      </c>
      <c r="AZ25" s="146">
        <f t="shared" si="12"/>
        <v>25</v>
      </c>
      <c r="BA25" s="146">
        <f t="shared" si="13"/>
        <v>0</v>
      </c>
      <c r="BB25" s="146">
        <f t="shared" si="14"/>
        <v>49</v>
      </c>
      <c r="BC25" s="146">
        <f t="shared" si="15"/>
        <v>1</v>
      </c>
    </row>
    <row r="26" spans="2:55" x14ac:dyDescent="0.25">
      <c r="B26" s="149">
        <v>37088</v>
      </c>
      <c r="C26" s="147">
        <v>24</v>
      </c>
      <c r="D26" s="147">
        <v>-3</v>
      </c>
      <c r="E26" s="147">
        <v>-3</v>
      </c>
      <c r="F26" s="147">
        <v>-6</v>
      </c>
      <c r="G26" s="147">
        <v>0</v>
      </c>
      <c r="H26" s="147">
        <v>3</v>
      </c>
      <c r="I26" s="147">
        <v>0</v>
      </c>
      <c r="J26" s="147">
        <v>3</v>
      </c>
      <c r="K26" s="147">
        <v>6</v>
      </c>
      <c r="L26" s="147">
        <v>3</v>
      </c>
      <c r="M26" s="147">
        <v>0</v>
      </c>
      <c r="N26" s="147">
        <v>3</v>
      </c>
      <c r="O26" s="147">
        <v>0</v>
      </c>
      <c r="P26" s="147">
        <v>3</v>
      </c>
      <c r="Q26" s="147">
        <v>-3</v>
      </c>
      <c r="R26" s="147">
        <v>6</v>
      </c>
      <c r="S26" s="147">
        <v>33</v>
      </c>
      <c r="T26" s="147">
        <v>18</v>
      </c>
      <c r="U26" s="147">
        <v>6</v>
      </c>
      <c r="V26" s="147">
        <v>6</v>
      </c>
      <c r="W26" s="147">
        <v>3</v>
      </c>
      <c r="X26" s="147">
        <v>6</v>
      </c>
      <c r="Y26" s="147">
        <v>3</v>
      </c>
      <c r="Z26" s="147">
        <v>3</v>
      </c>
      <c r="AA26" s="150"/>
      <c r="AB26" s="146">
        <f t="shared" si="3"/>
        <v>114</v>
      </c>
      <c r="AC26" s="146">
        <f t="shared" si="4"/>
        <v>729.39130434782612</v>
      </c>
      <c r="AE26" s="146">
        <f t="shared" si="5"/>
        <v>24</v>
      </c>
      <c r="AF26" s="146">
        <f t="shared" si="6"/>
        <v>5.0652173913043477</v>
      </c>
      <c r="AG26" s="146">
        <f t="shared" si="1"/>
        <v>81</v>
      </c>
      <c r="AH26" s="146">
        <f t="shared" si="16"/>
        <v>0</v>
      </c>
      <c r="AI26" s="146">
        <f t="shared" si="17"/>
        <v>1</v>
      </c>
      <c r="AJ26" s="146">
        <f t="shared" si="18"/>
        <v>4</v>
      </c>
      <c r="AK26" s="146">
        <f t="shared" si="19"/>
        <v>1</v>
      </c>
      <c r="AL26" s="146">
        <f t="shared" si="20"/>
        <v>1</v>
      </c>
      <c r="AM26" s="146">
        <f t="shared" si="21"/>
        <v>1</v>
      </c>
      <c r="AN26" s="146">
        <f t="shared" si="22"/>
        <v>1</v>
      </c>
      <c r="AO26" s="146">
        <f t="shared" si="23"/>
        <v>1</v>
      </c>
      <c r="AP26" s="146">
        <f t="shared" si="24"/>
        <v>1</v>
      </c>
      <c r="AQ26" s="146">
        <f t="shared" si="25"/>
        <v>1</v>
      </c>
      <c r="AR26" s="146">
        <f t="shared" si="26"/>
        <v>1</v>
      </c>
      <c r="AS26" s="146">
        <f t="shared" si="27"/>
        <v>1</v>
      </c>
      <c r="AT26" s="146">
        <f t="shared" si="28"/>
        <v>4</v>
      </c>
      <c r="AU26" s="146">
        <f t="shared" si="7"/>
        <v>9</v>
      </c>
      <c r="AV26" s="146">
        <f t="shared" si="8"/>
        <v>81</v>
      </c>
      <c r="AW26" s="146">
        <f t="shared" si="9"/>
        <v>25</v>
      </c>
      <c r="AX26" s="146">
        <f t="shared" si="10"/>
        <v>16</v>
      </c>
      <c r="AY26" s="146">
        <f t="shared" si="11"/>
        <v>0</v>
      </c>
      <c r="AZ26" s="146">
        <f t="shared" si="12"/>
        <v>1</v>
      </c>
      <c r="BA26" s="146">
        <f t="shared" si="13"/>
        <v>1</v>
      </c>
      <c r="BB26" s="146">
        <f t="shared" si="14"/>
        <v>1</v>
      </c>
      <c r="BC26" s="146">
        <f t="shared" si="15"/>
        <v>0</v>
      </c>
    </row>
    <row r="27" spans="2:55" x14ac:dyDescent="0.25">
      <c r="B27" s="149">
        <v>37089</v>
      </c>
      <c r="C27" s="147">
        <v>3</v>
      </c>
      <c r="D27" s="147">
        <v>0</v>
      </c>
      <c r="E27" s="147">
        <v>0</v>
      </c>
      <c r="F27" s="147">
        <v>0</v>
      </c>
      <c r="G27" s="147">
        <v>0</v>
      </c>
      <c r="H27" s="147">
        <v>0</v>
      </c>
      <c r="I27" s="147">
        <v>0</v>
      </c>
      <c r="J27" s="147">
        <v>0</v>
      </c>
      <c r="K27" s="147">
        <v>0</v>
      </c>
      <c r="L27" s="147">
        <v>0</v>
      </c>
      <c r="M27" s="147">
        <v>3</v>
      </c>
      <c r="N27" s="147">
        <v>0</v>
      </c>
      <c r="O27" s="147">
        <v>0</v>
      </c>
      <c r="P27" s="147">
        <v>0</v>
      </c>
      <c r="Q27" s="147">
        <v>0</v>
      </c>
      <c r="R27" s="147">
        <v>-3</v>
      </c>
      <c r="S27" s="147">
        <v>6</v>
      </c>
      <c r="T27" s="147">
        <v>12</v>
      </c>
      <c r="U27" s="147">
        <v>3</v>
      </c>
      <c r="V27" s="147">
        <v>0</v>
      </c>
      <c r="W27" s="147">
        <v>3</v>
      </c>
      <c r="X27" s="147">
        <v>0</v>
      </c>
      <c r="Y27" s="147">
        <v>6</v>
      </c>
      <c r="Z27" s="147">
        <v>0</v>
      </c>
      <c r="AA27" s="150"/>
      <c r="AB27" s="146">
        <f t="shared" si="3"/>
        <v>33</v>
      </c>
      <c r="AC27" s="146">
        <f t="shared" si="4"/>
        <v>115.82608695652176</v>
      </c>
      <c r="AE27" s="146">
        <f t="shared" si="5"/>
        <v>24</v>
      </c>
      <c r="AF27" s="146">
        <f t="shared" si="6"/>
        <v>0.80434782608695654</v>
      </c>
      <c r="AG27" s="146">
        <f t="shared" si="1"/>
        <v>1</v>
      </c>
      <c r="AH27" s="146">
        <f t="shared" si="16"/>
        <v>0</v>
      </c>
      <c r="AI27" s="146">
        <f t="shared" si="17"/>
        <v>0</v>
      </c>
      <c r="AJ27" s="146">
        <f t="shared" si="18"/>
        <v>0</v>
      </c>
      <c r="AK27" s="146">
        <f t="shared" si="19"/>
        <v>0</v>
      </c>
      <c r="AL27" s="146">
        <f t="shared" si="20"/>
        <v>0</v>
      </c>
      <c r="AM27" s="146">
        <f t="shared" si="21"/>
        <v>0</v>
      </c>
      <c r="AN27" s="146">
        <f t="shared" si="22"/>
        <v>0</v>
      </c>
      <c r="AO27" s="146">
        <f t="shared" si="23"/>
        <v>0</v>
      </c>
      <c r="AP27" s="146">
        <f t="shared" si="24"/>
        <v>1</v>
      </c>
      <c r="AQ27" s="146">
        <f t="shared" si="25"/>
        <v>1</v>
      </c>
      <c r="AR27" s="146">
        <f t="shared" si="26"/>
        <v>0</v>
      </c>
      <c r="AS27" s="146">
        <f t="shared" si="27"/>
        <v>0</v>
      </c>
      <c r="AT27" s="146">
        <f t="shared" si="28"/>
        <v>0</v>
      </c>
      <c r="AU27" s="146">
        <f t="shared" si="7"/>
        <v>1</v>
      </c>
      <c r="AV27" s="146">
        <f t="shared" si="8"/>
        <v>9</v>
      </c>
      <c r="AW27" s="146">
        <f t="shared" si="9"/>
        <v>4</v>
      </c>
      <c r="AX27" s="146">
        <f t="shared" si="10"/>
        <v>9</v>
      </c>
      <c r="AY27" s="146">
        <f t="shared" si="11"/>
        <v>1</v>
      </c>
      <c r="AZ27" s="146">
        <f t="shared" si="12"/>
        <v>1</v>
      </c>
      <c r="BA27" s="146">
        <f t="shared" si="13"/>
        <v>1</v>
      </c>
      <c r="BB27" s="146">
        <f t="shared" si="14"/>
        <v>4</v>
      </c>
      <c r="BC27" s="146">
        <f t="shared" si="15"/>
        <v>4</v>
      </c>
    </row>
    <row r="28" spans="2:55" x14ac:dyDescent="0.25">
      <c r="B28" s="149">
        <v>37090</v>
      </c>
      <c r="C28" s="147">
        <v>0</v>
      </c>
      <c r="D28" s="147">
        <v>0</v>
      </c>
      <c r="E28" s="147">
        <v>0</v>
      </c>
      <c r="F28" s="147">
        <v>0</v>
      </c>
      <c r="G28" s="147">
        <v>0</v>
      </c>
      <c r="H28" s="147">
        <v>-3</v>
      </c>
      <c r="I28" s="147">
        <v>-3</v>
      </c>
      <c r="J28" s="147">
        <v>0</v>
      </c>
      <c r="K28" s="147">
        <v>0</v>
      </c>
      <c r="L28" s="147">
        <v>-3</v>
      </c>
      <c r="M28" s="147">
        <v>0</v>
      </c>
      <c r="N28" s="147">
        <v>0</v>
      </c>
      <c r="O28" s="147">
        <v>0</v>
      </c>
      <c r="P28" s="147">
        <v>0</v>
      </c>
      <c r="Q28" s="147">
        <v>0</v>
      </c>
      <c r="R28" s="147">
        <v>0</v>
      </c>
      <c r="S28" s="147">
        <v>3</v>
      </c>
      <c r="T28" s="147">
        <v>0</v>
      </c>
      <c r="U28" s="147">
        <v>0</v>
      </c>
      <c r="V28" s="147">
        <v>0</v>
      </c>
      <c r="W28" s="147">
        <v>3</v>
      </c>
      <c r="X28" s="147">
        <v>0</v>
      </c>
      <c r="Y28" s="147">
        <v>0</v>
      </c>
      <c r="Z28" s="147">
        <v>6</v>
      </c>
      <c r="AA28" s="150"/>
      <c r="AB28" s="146">
        <f t="shared" si="3"/>
        <v>3</v>
      </c>
      <c r="AC28" s="146">
        <f t="shared" si="4"/>
        <v>37.565217391304351</v>
      </c>
      <c r="AE28" s="146">
        <f t="shared" si="5"/>
        <v>24</v>
      </c>
      <c r="AF28" s="146">
        <f t="shared" si="6"/>
        <v>0.2608695652173913</v>
      </c>
      <c r="AG28" s="146">
        <f t="shared" si="1"/>
        <v>0</v>
      </c>
      <c r="AH28" s="146">
        <f t="shared" si="16"/>
        <v>0</v>
      </c>
      <c r="AI28" s="146">
        <f t="shared" si="17"/>
        <v>0</v>
      </c>
      <c r="AJ28" s="146">
        <f t="shared" si="18"/>
        <v>0</v>
      </c>
      <c r="AK28" s="146">
        <f t="shared" si="19"/>
        <v>1</v>
      </c>
      <c r="AL28" s="146">
        <f t="shared" si="20"/>
        <v>0</v>
      </c>
      <c r="AM28" s="146">
        <f t="shared" si="21"/>
        <v>1</v>
      </c>
      <c r="AN28" s="146">
        <f t="shared" si="22"/>
        <v>0</v>
      </c>
      <c r="AO28" s="146">
        <f t="shared" si="23"/>
        <v>1</v>
      </c>
      <c r="AP28" s="146">
        <f t="shared" si="24"/>
        <v>1</v>
      </c>
      <c r="AQ28" s="146">
        <f t="shared" si="25"/>
        <v>0</v>
      </c>
      <c r="AR28" s="146">
        <f t="shared" si="26"/>
        <v>0</v>
      </c>
      <c r="AS28" s="146">
        <f t="shared" si="27"/>
        <v>0</v>
      </c>
      <c r="AT28" s="146">
        <f t="shared" si="28"/>
        <v>0</v>
      </c>
      <c r="AU28" s="146">
        <f t="shared" si="7"/>
        <v>0</v>
      </c>
      <c r="AV28" s="146">
        <f t="shared" si="8"/>
        <v>1</v>
      </c>
      <c r="AW28" s="146">
        <f t="shared" si="9"/>
        <v>1</v>
      </c>
      <c r="AX28" s="146">
        <f t="shared" si="10"/>
        <v>0</v>
      </c>
      <c r="AY28" s="146">
        <f t="shared" si="11"/>
        <v>0</v>
      </c>
      <c r="AZ28" s="146">
        <f t="shared" si="12"/>
        <v>1</v>
      </c>
      <c r="BA28" s="146">
        <f t="shared" si="13"/>
        <v>1</v>
      </c>
      <c r="BB28" s="146">
        <f t="shared" si="14"/>
        <v>0</v>
      </c>
      <c r="BC28" s="146">
        <f t="shared" si="15"/>
        <v>4</v>
      </c>
    </row>
    <row r="29" spans="2:55" x14ac:dyDescent="0.25">
      <c r="B29" s="149">
        <v>37091</v>
      </c>
      <c r="C29" s="147">
        <v>12</v>
      </c>
      <c r="D29" s="147">
        <v>6</v>
      </c>
      <c r="E29" s="147">
        <v>12</v>
      </c>
      <c r="F29" s="147">
        <v>6</v>
      </c>
      <c r="G29" s="147">
        <v>0</v>
      </c>
      <c r="H29" s="147">
        <v>3</v>
      </c>
      <c r="I29" s="147">
        <v>3</v>
      </c>
      <c r="J29" s="147">
        <v>0</v>
      </c>
      <c r="K29" s="147">
        <v>3</v>
      </c>
      <c r="L29" s="147">
        <v>0</v>
      </c>
      <c r="M29" s="147">
        <v>0</v>
      </c>
      <c r="N29" s="147">
        <v>0</v>
      </c>
      <c r="O29" s="147">
        <v>0</v>
      </c>
      <c r="P29" s="147">
        <v>0</v>
      </c>
      <c r="Q29" s="147">
        <v>0</v>
      </c>
      <c r="R29" s="147">
        <v>0</v>
      </c>
      <c r="S29" s="147">
        <v>27</v>
      </c>
      <c r="T29" s="147">
        <v>9</v>
      </c>
      <c r="U29" s="147">
        <v>3</v>
      </c>
      <c r="V29" s="147">
        <v>9</v>
      </c>
      <c r="W29" s="147">
        <v>30</v>
      </c>
      <c r="X29" s="147">
        <v>30</v>
      </c>
      <c r="Y29" s="147">
        <v>15</v>
      </c>
      <c r="Z29" s="147">
        <v>3</v>
      </c>
      <c r="AA29" s="150"/>
      <c r="AB29" s="146">
        <f t="shared" si="3"/>
        <v>171</v>
      </c>
      <c r="AC29" s="146">
        <f t="shared" si="4"/>
        <v>735.65217391304361</v>
      </c>
      <c r="AE29" s="146">
        <f t="shared" si="5"/>
        <v>24</v>
      </c>
      <c r="AF29" s="146">
        <f t="shared" si="6"/>
        <v>5.1086956521739131</v>
      </c>
      <c r="AG29" s="146">
        <f t="shared" si="1"/>
        <v>4</v>
      </c>
      <c r="AH29" s="146">
        <f t="shared" si="16"/>
        <v>4</v>
      </c>
      <c r="AI29" s="146">
        <f t="shared" si="17"/>
        <v>4</v>
      </c>
      <c r="AJ29" s="146">
        <f t="shared" si="18"/>
        <v>4</v>
      </c>
      <c r="AK29" s="146">
        <f t="shared" si="19"/>
        <v>1</v>
      </c>
      <c r="AL29" s="146">
        <f t="shared" si="20"/>
        <v>0</v>
      </c>
      <c r="AM29" s="146">
        <f t="shared" si="21"/>
        <v>1</v>
      </c>
      <c r="AN29" s="146">
        <f t="shared" si="22"/>
        <v>1</v>
      </c>
      <c r="AO29" s="146">
        <f t="shared" si="23"/>
        <v>1</v>
      </c>
      <c r="AP29" s="146">
        <f t="shared" si="24"/>
        <v>0</v>
      </c>
      <c r="AQ29" s="146">
        <f t="shared" si="25"/>
        <v>0</v>
      </c>
      <c r="AR29" s="146">
        <f t="shared" si="26"/>
        <v>0</v>
      </c>
      <c r="AS29" s="146">
        <f t="shared" si="27"/>
        <v>0</v>
      </c>
      <c r="AT29" s="146">
        <f t="shared" si="28"/>
        <v>0</v>
      </c>
      <c r="AU29" s="146">
        <f t="shared" si="7"/>
        <v>0</v>
      </c>
      <c r="AV29" s="146">
        <f t="shared" si="8"/>
        <v>81</v>
      </c>
      <c r="AW29" s="146">
        <f t="shared" si="9"/>
        <v>36</v>
      </c>
      <c r="AX29" s="146">
        <f t="shared" si="10"/>
        <v>4</v>
      </c>
      <c r="AY29" s="146">
        <f t="shared" si="11"/>
        <v>4</v>
      </c>
      <c r="AZ29" s="146">
        <f t="shared" si="12"/>
        <v>49</v>
      </c>
      <c r="BA29" s="146">
        <f t="shared" si="13"/>
        <v>0</v>
      </c>
      <c r="BB29" s="146">
        <f t="shared" si="14"/>
        <v>25</v>
      </c>
      <c r="BC29" s="146">
        <f t="shared" si="15"/>
        <v>16</v>
      </c>
    </row>
    <row r="30" spans="2:55" x14ac:dyDescent="0.25">
      <c r="B30" s="149">
        <v>37092</v>
      </c>
      <c r="C30" s="147">
        <v>0</v>
      </c>
      <c r="D30" s="147">
        <v>21</v>
      </c>
      <c r="E30" s="147">
        <v>6</v>
      </c>
      <c r="F30" s="147">
        <v>0</v>
      </c>
      <c r="G30" s="147">
        <v>0</v>
      </c>
      <c r="H30" s="147">
        <v>0</v>
      </c>
      <c r="I30" s="147">
        <v>0</v>
      </c>
      <c r="J30" s="147">
        <v>0</v>
      </c>
      <c r="K30" s="147">
        <v>0</v>
      </c>
      <c r="L30" s="147">
        <v>0</v>
      </c>
      <c r="M30" s="147">
        <v>-3</v>
      </c>
      <c r="N30" s="147">
        <v>-3</v>
      </c>
      <c r="O30" s="147">
        <v>-3</v>
      </c>
      <c r="P30" s="147">
        <v>0</v>
      </c>
      <c r="Q30" s="147">
        <v>0</v>
      </c>
      <c r="R30" s="147">
        <v>-3</v>
      </c>
      <c r="S30" s="147">
        <v>0</v>
      </c>
      <c r="T30" s="147">
        <v>0</v>
      </c>
      <c r="U30" s="147">
        <v>0</v>
      </c>
      <c r="V30" s="147">
        <v>0</v>
      </c>
      <c r="W30" s="147">
        <v>-3</v>
      </c>
      <c r="X30" s="147">
        <v>0</v>
      </c>
      <c r="Y30" s="147">
        <v>-6</v>
      </c>
      <c r="Z30" s="147">
        <v>-3</v>
      </c>
      <c r="AA30" s="150"/>
      <c r="AB30" s="146">
        <f t="shared" si="3"/>
        <v>3</v>
      </c>
      <c r="AC30" s="146">
        <f t="shared" si="4"/>
        <v>278.60869565217394</v>
      </c>
      <c r="AE30" s="146">
        <f t="shared" si="5"/>
        <v>24</v>
      </c>
      <c r="AF30" s="146">
        <f t="shared" si="6"/>
        <v>1.9347826086956521</v>
      </c>
      <c r="AG30" s="146">
        <f t="shared" si="1"/>
        <v>49</v>
      </c>
      <c r="AH30" s="146">
        <f t="shared" si="16"/>
        <v>25</v>
      </c>
      <c r="AI30" s="146">
        <f t="shared" si="17"/>
        <v>4</v>
      </c>
      <c r="AJ30" s="146">
        <f t="shared" si="18"/>
        <v>0</v>
      </c>
      <c r="AK30" s="146">
        <f t="shared" si="19"/>
        <v>0</v>
      </c>
      <c r="AL30" s="146">
        <f t="shared" si="20"/>
        <v>0</v>
      </c>
      <c r="AM30" s="146">
        <f t="shared" si="21"/>
        <v>0</v>
      </c>
      <c r="AN30" s="146">
        <f t="shared" si="22"/>
        <v>0</v>
      </c>
      <c r="AO30" s="146">
        <f t="shared" si="23"/>
        <v>0</v>
      </c>
      <c r="AP30" s="146">
        <f t="shared" si="24"/>
        <v>1</v>
      </c>
      <c r="AQ30" s="146">
        <f t="shared" si="25"/>
        <v>0</v>
      </c>
      <c r="AR30" s="146">
        <f t="shared" si="26"/>
        <v>0</v>
      </c>
      <c r="AS30" s="146">
        <f t="shared" si="27"/>
        <v>1</v>
      </c>
      <c r="AT30" s="146">
        <f t="shared" si="28"/>
        <v>0</v>
      </c>
      <c r="AU30" s="146">
        <f t="shared" si="7"/>
        <v>1</v>
      </c>
      <c r="AV30" s="146">
        <f t="shared" si="8"/>
        <v>1</v>
      </c>
      <c r="AW30" s="146">
        <f t="shared" si="9"/>
        <v>0</v>
      </c>
      <c r="AX30" s="146">
        <f t="shared" si="10"/>
        <v>0</v>
      </c>
      <c r="AY30" s="146">
        <f t="shared" si="11"/>
        <v>0</v>
      </c>
      <c r="AZ30" s="146">
        <f t="shared" si="12"/>
        <v>1</v>
      </c>
      <c r="BA30" s="146">
        <f t="shared" si="13"/>
        <v>1</v>
      </c>
      <c r="BB30" s="146">
        <f t="shared" si="14"/>
        <v>4</v>
      </c>
      <c r="BC30" s="146">
        <f t="shared" si="15"/>
        <v>1</v>
      </c>
    </row>
    <row r="31" spans="2:55" x14ac:dyDescent="0.25">
      <c r="B31" s="149">
        <v>37093</v>
      </c>
      <c r="C31" s="147">
        <v>-12</v>
      </c>
      <c r="D31" s="147">
        <v>-9</v>
      </c>
      <c r="E31" s="147">
        <v>-6</v>
      </c>
      <c r="F31" s="147">
        <v>-3</v>
      </c>
      <c r="G31" s="147">
        <v>0</v>
      </c>
      <c r="H31" s="147">
        <v>-3</v>
      </c>
      <c r="I31" s="147">
        <v>-6</v>
      </c>
      <c r="J31" s="147">
        <v>-3</v>
      </c>
      <c r="K31" s="147">
        <v>3</v>
      </c>
      <c r="L31" s="147">
        <v>0</v>
      </c>
      <c r="M31" s="147">
        <v>0</v>
      </c>
      <c r="N31" s="147">
        <v>0</v>
      </c>
      <c r="O31" s="147">
        <v>0</v>
      </c>
      <c r="P31" s="147">
        <v>3</v>
      </c>
      <c r="Q31" s="147">
        <v>0</v>
      </c>
      <c r="R31" s="147">
        <v>0</v>
      </c>
      <c r="S31" s="147">
        <v>0</v>
      </c>
      <c r="T31" s="147">
        <v>0</v>
      </c>
      <c r="U31" s="147">
        <v>0</v>
      </c>
      <c r="V31" s="147">
        <v>0</v>
      </c>
      <c r="W31" s="147">
        <v>-3</v>
      </c>
      <c r="X31" s="147">
        <v>-3</v>
      </c>
      <c r="Y31" s="147">
        <v>0</v>
      </c>
      <c r="Z31" s="147">
        <v>0</v>
      </c>
      <c r="AA31" s="150"/>
      <c r="AB31" s="146">
        <f t="shared" si="3"/>
        <v>-42</v>
      </c>
      <c r="AC31" s="146">
        <f t="shared" si="4"/>
        <v>50.08695652173914</v>
      </c>
      <c r="AE31" s="146">
        <f t="shared" si="5"/>
        <v>24</v>
      </c>
      <c r="AF31" s="146">
        <f t="shared" si="6"/>
        <v>0.34782608695652173</v>
      </c>
      <c r="AG31" s="146">
        <f t="shared" si="1"/>
        <v>1</v>
      </c>
      <c r="AH31" s="146">
        <f t="shared" si="16"/>
        <v>1</v>
      </c>
      <c r="AI31" s="146">
        <f t="shared" si="17"/>
        <v>1</v>
      </c>
      <c r="AJ31" s="146">
        <f t="shared" si="18"/>
        <v>1</v>
      </c>
      <c r="AK31" s="146">
        <f t="shared" si="19"/>
        <v>1</v>
      </c>
      <c r="AL31" s="146">
        <f t="shared" si="20"/>
        <v>1</v>
      </c>
      <c r="AM31" s="146">
        <f t="shared" si="21"/>
        <v>1</v>
      </c>
      <c r="AN31" s="146">
        <f t="shared" si="22"/>
        <v>4</v>
      </c>
      <c r="AO31" s="146">
        <f t="shared" si="23"/>
        <v>1</v>
      </c>
      <c r="AP31" s="146">
        <f t="shared" si="24"/>
        <v>0</v>
      </c>
      <c r="AQ31" s="146">
        <f t="shared" si="25"/>
        <v>0</v>
      </c>
      <c r="AR31" s="146">
        <f t="shared" si="26"/>
        <v>0</v>
      </c>
      <c r="AS31" s="146">
        <f t="shared" si="27"/>
        <v>1</v>
      </c>
      <c r="AT31" s="146">
        <f t="shared" si="28"/>
        <v>1</v>
      </c>
      <c r="AU31" s="146">
        <f t="shared" si="7"/>
        <v>0</v>
      </c>
      <c r="AV31" s="146">
        <f t="shared" si="8"/>
        <v>0</v>
      </c>
      <c r="AW31" s="146">
        <f t="shared" si="9"/>
        <v>0</v>
      </c>
      <c r="AX31" s="146">
        <f t="shared" si="10"/>
        <v>0</v>
      </c>
      <c r="AY31" s="146">
        <f t="shared" si="11"/>
        <v>0</v>
      </c>
      <c r="AZ31" s="146">
        <f t="shared" si="12"/>
        <v>1</v>
      </c>
      <c r="BA31" s="146">
        <f t="shared" si="13"/>
        <v>0</v>
      </c>
      <c r="BB31" s="146">
        <f t="shared" si="14"/>
        <v>1</v>
      </c>
      <c r="BC31" s="146">
        <f t="shared" si="15"/>
        <v>0</v>
      </c>
    </row>
    <row r="32" spans="2:55" x14ac:dyDescent="0.25">
      <c r="B32" s="149">
        <v>37094</v>
      </c>
      <c r="C32" s="147">
        <v>-3</v>
      </c>
      <c r="D32" s="147">
        <v>-6</v>
      </c>
      <c r="E32" s="147">
        <v>3</v>
      </c>
      <c r="F32" s="147">
        <v>3</v>
      </c>
      <c r="G32" s="147">
        <v>0</v>
      </c>
      <c r="H32" s="147">
        <v>0</v>
      </c>
      <c r="I32" s="147">
        <v>-3</v>
      </c>
      <c r="J32" s="147">
        <v>3</v>
      </c>
      <c r="K32" s="147">
        <v>3</v>
      </c>
      <c r="L32" s="147">
        <v>0</v>
      </c>
      <c r="M32" s="147">
        <v>0</v>
      </c>
      <c r="N32" s="147">
        <v>0</v>
      </c>
      <c r="O32" s="147">
        <v>-3</v>
      </c>
      <c r="P32" s="147">
        <v>0</v>
      </c>
      <c r="Q32" s="147">
        <v>0</v>
      </c>
      <c r="R32" s="147">
        <v>3</v>
      </c>
      <c r="S32" s="147">
        <v>0</v>
      </c>
      <c r="T32" s="147">
        <v>6</v>
      </c>
      <c r="U32" s="147">
        <v>3</v>
      </c>
      <c r="V32" s="147">
        <v>3</v>
      </c>
      <c r="W32" s="147">
        <v>6</v>
      </c>
      <c r="X32" s="147">
        <v>18</v>
      </c>
      <c r="Y32" s="147">
        <v>12</v>
      </c>
      <c r="Z32" s="147">
        <v>12</v>
      </c>
      <c r="AA32" s="150"/>
      <c r="AB32" s="146">
        <f t="shared" si="3"/>
        <v>60</v>
      </c>
      <c r="AC32" s="146">
        <f t="shared" si="4"/>
        <v>147.13043478260872</v>
      </c>
      <c r="AE32" s="146">
        <f t="shared" si="5"/>
        <v>24</v>
      </c>
      <c r="AF32" s="146">
        <f t="shared" si="6"/>
        <v>1.0217391304347827</v>
      </c>
      <c r="AG32" s="146">
        <f t="shared" si="1"/>
        <v>1</v>
      </c>
      <c r="AH32" s="146">
        <f>(D32/3 - E32/3)^2</f>
        <v>9</v>
      </c>
      <c r="AI32" s="146">
        <f>(E32/3 - F32/3)^2</f>
        <v>0</v>
      </c>
      <c r="AJ32" s="146">
        <f>(F32/3 - G32/3)^2</f>
        <v>1</v>
      </c>
      <c r="AK32" s="146">
        <f>(G32/3 - H32/3)^2</f>
        <v>0</v>
      </c>
      <c r="AL32" s="146">
        <f>(H32/3 - I32/3)^2</f>
        <v>1</v>
      </c>
      <c r="AM32" s="146">
        <f t="shared" ref="AM32:AW58" si="29">(I32/3 - J32/3)^2</f>
        <v>4</v>
      </c>
      <c r="AN32" s="146">
        <f t="shared" si="29"/>
        <v>0</v>
      </c>
      <c r="AO32" s="146">
        <f t="shared" si="29"/>
        <v>1</v>
      </c>
      <c r="AP32" s="146">
        <f t="shared" si="29"/>
        <v>0</v>
      </c>
      <c r="AQ32" s="146">
        <f t="shared" si="29"/>
        <v>0</v>
      </c>
      <c r="AR32" s="146">
        <f t="shared" si="29"/>
        <v>1</v>
      </c>
      <c r="AS32" s="146">
        <f t="shared" si="29"/>
        <v>1</v>
      </c>
      <c r="AT32" s="146">
        <f t="shared" si="29"/>
        <v>0</v>
      </c>
      <c r="AU32" s="146">
        <f t="shared" si="7"/>
        <v>1</v>
      </c>
      <c r="AV32" s="146">
        <f t="shared" si="8"/>
        <v>1</v>
      </c>
      <c r="AW32" s="146">
        <f t="shared" si="9"/>
        <v>4</v>
      </c>
      <c r="AX32" s="146">
        <f t="shared" si="10"/>
        <v>1</v>
      </c>
      <c r="AY32" s="146">
        <f t="shared" si="11"/>
        <v>0</v>
      </c>
      <c r="AZ32" s="146">
        <f t="shared" si="12"/>
        <v>1</v>
      </c>
      <c r="BA32" s="146">
        <f t="shared" si="13"/>
        <v>16</v>
      </c>
      <c r="BB32" s="146">
        <f t="shared" si="14"/>
        <v>4</v>
      </c>
      <c r="BC32" s="146">
        <f t="shared" si="15"/>
        <v>0</v>
      </c>
    </row>
    <row r="33" spans="2:55" x14ac:dyDescent="0.25">
      <c r="B33" s="149">
        <v>37095</v>
      </c>
      <c r="C33" s="147">
        <v>15</v>
      </c>
      <c r="D33" s="147">
        <v>24</v>
      </c>
      <c r="E33" s="147">
        <v>12</v>
      </c>
      <c r="F33" s="147">
        <v>3</v>
      </c>
      <c r="G33" s="147">
        <v>9</v>
      </c>
      <c r="H33" s="147">
        <v>0</v>
      </c>
      <c r="I33" s="147">
        <v>3</v>
      </c>
      <c r="J33" s="147">
        <v>3</v>
      </c>
      <c r="K33" s="147">
        <v>9</v>
      </c>
      <c r="L33" s="147">
        <v>12</v>
      </c>
      <c r="M33" s="147">
        <v>9</v>
      </c>
      <c r="N33" s="147">
        <v>6</v>
      </c>
      <c r="O33" s="147">
        <v>0</v>
      </c>
      <c r="P33" s="147">
        <v>3</v>
      </c>
      <c r="Q33" s="147">
        <v>0</v>
      </c>
      <c r="R33" s="147">
        <v>0</v>
      </c>
      <c r="S33" s="147">
        <v>0</v>
      </c>
      <c r="T33" s="147">
        <v>0</v>
      </c>
      <c r="U33" s="147">
        <v>0</v>
      </c>
      <c r="V33" s="147">
        <v>3</v>
      </c>
      <c r="W33" s="147">
        <v>3</v>
      </c>
      <c r="X33" s="147">
        <v>9</v>
      </c>
      <c r="Y33" s="147">
        <v>24</v>
      </c>
      <c r="Z33" s="147">
        <v>18</v>
      </c>
      <c r="AA33" s="150"/>
      <c r="AB33" s="146">
        <f t="shared" si="3"/>
        <v>165</v>
      </c>
      <c r="AC33" s="146">
        <f t="shared" si="4"/>
        <v>297.39130434782612</v>
      </c>
      <c r="AE33" s="146">
        <f t="shared" si="5"/>
        <v>24</v>
      </c>
      <c r="AF33" s="146">
        <f t="shared" si="6"/>
        <v>2.0652173913043477</v>
      </c>
      <c r="AG33" s="146">
        <f t="shared" ref="AG33:AN71" si="30">(C33/3 - D33/3)^2</f>
        <v>9</v>
      </c>
      <c r="AH33" s="146">
        <f t="shared" si="30"/>
        <v>16</v>
      </c>
      <c r="AI33" s="146">
        <f t="shared" si="30"/>
        <v>9</v>
      </c>
      <c r="AJ33" s="146">
        <f t="shared" si="30"/>
        <v>4</v>
      </c>
      <c r="AK33" s="146">
        <f t="shared" si="30"/>
        <v>9</v>
      </c>
      <c r="AL33" s="146">
        <f t="shared" si="30"/>
        <v>1</v>
      </c>
      <c r="AM33" s="146">
        <f t="shared" si="29"/>
        <v>0</v>
      </c>
      <c r="AN33" s="146">
        <f t="shared" si="29"/>
        <v>4</v>
      </c>
      <c r="AO33" s="146">
        <f t="shared" si="29"/>
        <v>1</v>
      </c>
      <c r="AP33" s="146">
        <f t="shared" si="29"/>
        <v>1</v>
      </c>
      <c r="AQ33" s="146">
        <f t="shared" si="29"/>
        <v>1</v>
      </c>
      <c r="AR33" s="146">
        <f t="shared" si="29"/>
        <v>4</v>
      </c>
      <c r="AS33" s="146">
        <f t="shared" si="29"/>
        <v>1</v>
      </c>
      <c r="AT33" s="146">
        <f t="shared" si="29"/>
        <v>1</v>
      </c>
      <c r="AU33" s="146">
        <f t="shared" si="7"/>
        <v>0</v>
      </c>
      <c r="AV33" s="146">
        <f t="shared" si="8"/>
        <v>0</v>
      </c>
      <c r="AW33" s="146">
        <f t="shared" si="9"/>
        <v>0</v>
      </c>
      <c r="AX33" s="146">
        <f t="shared" si="10"/>
        <v>0</v>
      </c>
      <c r="AY33" s="146">
        <f t="shared" si="11"/>
        <v>1</v>
      </c>
      <c r="AZ33" s="146">
        <f t="shared" si="12"/>
        <v>0</v>
      </c>
      <c r="BA33" s="146">
        <f t="shared" si="13"/>
        <v>4</v>
      </c>
      <c r="BB33" s="146">
        <f t="shared" si="14"/>
        <v>25</v>
      </c>
      <c r="BC33" s="146">
        <f t="shared" si="15"/>
        <v>4</v>
      </c>
    </row>
    <row r="34" spans="2:55" x14ac:dyDescent="0.25">
      <c r="B34" s="149">
        <v>37096</v>
      </c>
      <c r="C34" s="147">
        <v>3</v>
      </c>
      <c r="D34" s="147">
        <v>15</v>
      </c>
      <c r="E34" s="147">
        <v>0</v>
      </c>
      <c r="F34" s="147">
        <v>3</v>
      </c>
      <c r="G34" s="147">
        <v>0</v>
      </c>
      <c r="H34" s="147">
        <v>0</v>
      </c>
      <c r="I34" s="147">
        <v>9</v>
      </c>
      <c r="J34" s="147">
        <v>9</v>
      </c>
      <c r="K34" s="147">
        <v>18</v>
      </c>
      <c r="L34" s="147">
        <v>6</v>
      </c>
      <c r="M34" s="147">
        <v>3</v>
      </c>
      <c r="N34" s="147">
        <v>0</v>
      </c>
      <c r="O34" s="147">
        <v>3</v>
      </c>
      <c r="P34" s="147">
        <v>3</v>
      </c>
      <c r="Q34" s="147">
        <v>0</v>
      </c>
      <c r="R34" s="147">
        <v>3</v>
      </c>
      <c r="S34" s="147">
        <v>0</v>
      </c>
      <c r="T34" s="147">
        <v>0</v>
      </c>
      <c r="U34" s="147">
        <v>0</v>
      </c>
      <c r="V34" s="147">
        <v>0</v>
      </c>
      <c r="W34" s="147">
        <v>21</v>
      </c>
      <c r="X34" s="147">
        <v>12</v>
      </c>
      <c r="Y34" s="147">
        <v>9</v>
      </c>
      <c r="Z34" s="147">
        <v>6</v>
      </c>
      <c r="AA34" s="150"/>
      <c r="AB34" s="146">
        <f t="shared" si="3"/>
        <v>123</v>
      </c>
      <c r="AC34" s="146">
        <f t="shared" si="4"/>
        <v>447.6521739130435</v>
      </c>
      <c r="AE34" s="146">
        <f t="shared" si="5"/>
        <v>24</v>
      </c>
      <c r="AF34" s="146">
        <f t="shared" si="6"/>
        <v>3.1086956521739131</v>
      </c>
      <c r="AG34" s="146">
        <f t="shared" si="30"/>
        <v>16</v>
      </c>
      <c r="AH34" s="146">
        <f t="shared" si="30"/>
        <v>25</v>
      </c>
      <c r="AI34" s="146">
        <f t="shared" si="30"/>
        <v>1</v>
      </c>
      <c r="AJ34" s="146">
        <f t="shared" si="30"/>
        <v>1</v>
      </c>
      <c r="AK34" s="146">
        <f t="shared" si="30"/>
        <v>0</v>
      </c>
      <c r="AL34" s="146">
        <f t="shared" si="30"/>
        <v>9</v>
      </c>
      <c r="AM34" s="146">
        <f t="shared" si="29"/>
        <v>0</v>
      </c>
      <c r="AN34" s="146">
        <f t="shared" si="29"/>
        <v>9</v>
      </c>
      <c r="AO34" s="146">
        <f t="shared" si="29"/>
        <v>16</v>
      </c>
      <c r="AP34" s="146">
        <f t="shared" si="29"/>
        <v>1</v>
      </c>
      <c r="AQ34" s="146">
        <f t="shared" si="29"/>
        <v>1</v>
      </c>
      <c r="AR34" s="146">
        <f t="shared" si="29"/>
        <v>1</v>
      </c>
      <c r="AS34" s="146">
        <f t="shared" si="29"/>
        <v>0</v>
      </c>
      <c r="AT34" s="146">
        <f t="shared" si="29"/>
        <v>1</v>
      </c>
      <c r="AU34" s="146">
        <f t="shared" si="7"/>
        <v>1</v>
      </c>
      <c r="AV34" s="146">
        <f t="shared" si="8"/>
        <v>1</v>
      </c>
      <c r="AW34" s="146">
        <f t="shared" si="9"/>
        <v>0</v>
      </c>
      <c r="AX34" s="146">
        <f t="shared" si="10"/>
        <v>0</v>
      </c>
      <c r="AY34" s="146">
        <f t="shared" si="11"/>
        <v>0</v>
      </c>
      <c r="AZ34" s="146">
        <f t="shared" si="12"/>
        <v>49</v>
      </c>
      <c r="BA34" s="146">
        <f t="shared" si="13"/>
        <v>9</v>
      </c>
      <c r="BB34" s="146">
        <f t="shared" si="14"/>
        <v>1</v>
      </c>
      <c r="BC34" s="146">
        <f t="shared" si="15"/>
        <v>1</v>
      </c>
    </row>
    <row r="35" spans="2:55" x14ac:dyDescent="0.25">
      <c r="B35" s="149">
        <v>37097</v>
      </c>
      <c r="C35" s="147">
        <v>3</v>
      </c>
      <c r="D35" s="147">
        <v>6</v>
      </c>
      <c r="E35" s="147">
        <v>0</v>
      </c>
      <c r="F35" s="147">
        <v>0</v>
      </c>
      <c r="G35" s="147">
        <v>0</v>
      </c>
      <c r="H35" s="147">
        <v>3</v>
      </c>
      <c r="I35" s="147">
        <v>6</v>
      </c>
      <c r="J35" s="147">
        <v>0</v>
      </c>
      <c r="K35" s="147">
        <v>12</v>
      </c>
      <c r="L35" s="147">
        <v>9</v>
      </c>
      <c r="M35" s="147">
        <v>6</v>
      </c>
      <c r="N35" s="147">
        <v>12</v>
      </c>
      <c r="O35" s="147">
        <v>3</v>
      </c>
      <c r="P35" s="147">
        <v>3</v>
      </c>
      <c r="Q35" s="147">
        <v>6</v>
      </c>
      <c r="R35" s="147">
        <v>3</v>
      </c>
      <c r="S35" s="147">
        <v>0</v>
      </c>
      <c r="T35" s="147">
        <v>6</v>
      </c>
      <c r="U35" s="147">
        <v>0</v>
      </c>
      <c r="V35" s="147">
        <v>0</v>
      </c>
      <c r="W35" s="147">
        <v>-6</v>
      </c>
      <c r="X35" s="147">
        <v>-3</v>
      </c>
      <c r="Y35" s="147">
        <v>3</v>
      </c>
      <c r="Z35" s="147">
        <v>0</v>
      </c>
      <c r="AA35" s="150"/>
      <c r="AB35" s="146">
        <f t="shared" si="3"/>
        <v>72</v>
      </c>
      <c r="AC35" s="146">
        <f t="shared" si="4"/>
        <v>197.21739130434787</v>
      </c>
      <c r="AE35" s="146">
        <f t="shared" si="5"/>
        <v>24</v>
      </c>
      <c r="AF35" s="146">
        <f t="shared" si="6"/>
        <v>1.3695652173913044</v>
      </c>
      <c r="AG35" s="146">
        <f t="shared" si="30"/>
        <v>1</v>
      </c>
      <c r="AH35" s="146">
        <f t="shared" si="30"/>
        <v>4</v>
      </c>
      <c r="AI35" s="146">
        <f t="shared" si="30"/>
        <v>0</v>
      </c>
      <c r="AJ35" s="146">
        <f t="shared" si="30"/>
        <v>0</v>
      </c>
      <c r="AK35" s="146">
        <f t="shared" si="30"/>
        <v>1</v>
      </c>
      <c r="AL35" s="146">
        <f t="shared" si="30"/>
        <v>1</v>
      </c>
      <c r="AM35" s="146">
        <f t="shared" si="29"/>
        <v>4</v>
      </c>
      <c r="AN35" s="146">
        <f t="shared" si="29"/>
        <v>16</v>
      </c>
      <c r="AO35" s="146">
        <f t="shared" si="29"/>
        <v>1</v>
      </c>
      <c r="AP35" s="146">
        <f t="shared" si="29"/>
        <v>1</v>
      </c>
      <c r="AQ35" s="146">
        <f t="shared" si="29"/>
        <v>4</v>
      </c>
      <c r="AR35" s="146">
        <f t="shared" si="29"/>
        <v>9</v>
      </c>
      <c r="AS35" s="146">
        <f t="shared" si="29"/>
        <v>0</v>
      </c>
      <c r="AT35" s="146">
        <f t="shared" si="29"/>
        <v>1</v>
      </c>
      <c r="AU35" s="146">
        <f t="shared" si="7"/>
        <v>1</v>
      </c>
      <c r="AV35" s="146">
        <f t="shared" si="8"/>
        <v>1</v>
      </c>
      <c r="AW35" s="146">
        <f t="shared" si="9"/>
        <v>4</v>
      </c>
      <c r="AX35" s="146">
        <f t="shared" si="10"/>
        <v>4</v>
      </c>
      <c r="AY35" s="146">
        <f t="shared" si="11"/>
        <v>0</v>
      </c>
      <c r="AZ35" s="146">
        <f t="shared" si="12"/>
        <v>4</v>
      </c>
      <c r="BA35" s="146">
        <f t="shared" si="13"/>
        <v>1</v>
      </c>
      <c r="BB35" s="146">
        <f t="shared" si="14"/>
        <v>4</v>
      </c>
      <c r="BC35" s="146">
        <f t="shared" si="15"/>
        <v>1</v>
      </c>
    </row>
    <row r="36" spans="2:55" x14ac:dyDescent="0.25">
      <c r="B36" s="149">
        <v>37098</v>
      </c>
      <c r="C36" s="147">
        <v>-3</v>
      </c>
      <c r="D36" s="147">
        <v>0</v>
      </c>
      <c r="E36" s="147">
        <v>0</v>
      </c>
      <c r="F36" s="147">
        <v>0</v>
      </c>
      <c r="G36" s="147">
        <v>0</v>
      </c>
      <c r="H36" s="147">
        <v>0</v>
      </c>
      <c r="I36" s="147">
        <v>-6</v>
      </c>
      <c r="J36" s="147">
        <v>-3</v>
      </c>
      <c r="K36" s="147">
        <v>3</v>
      </c>
      <c r="L36" s="147">
        <v>3</v>
      </c>
      <c r="M36" s="147">
        <v>3</v>
      </c>
      <c r="N36" s="147">
        <v>0</v>
      </c>
      <c r="O36" s="147">
        <v>0</v>
      </c>
      <c r="P36" s="147">
        <v>0</v>
      </c>
      <c r="Q36" s="147">
        <v>0</v>
      </c>
      <c r="R36" s="147">
        <v>0</v>
      </c>
      <c r="S36" s="147">
        <v>0</v>
      </c>
      <c r="T36" s="147">
        <v>6</v>
      </c>
      <c r="U36" s="147">
        <v>0</v>
      </c>
      <c r="V36" s="147">
        <v>6</v>
      </c>
      <c r="W36" s="147">
        <v>3</v>
      </c>
      <c r="X36" s="147">
        <v>9</v>
      </c>
      <c r="Y36" s="147">
        <v>0</v>
      </c>
      <c r="Z36" s="147">
        <v>0</v>
      </c>
      <c r="AA36" s="150"/>
      <c r="AB36" s="146">
        <f t="shared" si="3"/>
        <v>21</v>
      </c>
      <c r="AC36" s="146">
        <f t="shared" si="4"/>
        <v>115.82608695652176</v>
      </c>
      <c r="AE36" s="146">
        <f t="shared" si="5"/>
        <v>24</v>
      </c>
      <c r="AF36" s="146">
        <f t="shared" si="6"/>
        <v>0.80434782608695654</v>
      </c>
      <c r="AG36" s="146">
        <f t="shared" si="30"/>
        <v>1</v>
      </c>
      <c r="AH36" s="146">
        <f t="shared" si="30"/>
        <v>0</v>
      </c>
      <c r="AI36" s="146">
        <f t="shared" si="30"/>
        <v>0</v>
      </c>
      <c r="AJ36" s="146">
        <f t="shared" si="30"/>
        <v>0</v>
      </c>
      <c r="AK36" s="146">
        <f t="shared" si="30"/>
        <v>0</v>
      </c>
      <c r="AL36" s="146">
        <f t="shared" si="30"/>
        <v>4</v>
      </c>
      <c r="AM36" s="146">
        <f t="shared" si="29"/>
        <v>1</v>
      </c>
      <c r="AN36" s="146">
        <f t="shared" si="29"/>
        <v>4</v>
      </c>
      <c r="AO36" s="146">
        <f t="shared" si="29"/>
        <v>0</v>
      </c>
      <c r="AP36" s="146">
        <f t="shared" si="29"/>
        <v>0</v>
      </c>
      <c r="AQ36" s="146">
        <f t="shared" si="29"/>
        <v>1</v>
      </c>
      <c r="AR36" s="146">
        <f t="shared" si="29"/>
        <v>0</v>
      </c>
      <c r="AS36" s="146">
        <f t="shared" si="29"/>
        <v>0</v>
      </c>
      <c r="AT36" s="146">
        <f t="shared" si="29"/>
        <v>0</v>
      </c>
      <c r="AU36" s="146">
        <f t="shared" si="7"/>
        <v>0</v>
      </c>
      <c r="AV36" s="146">
        <f t="shared" si="8"/>
        <v>0</v>
      </c>
      <c r="AW36" s="146">
        <f t="shared" si="9"/>
        <v>4</v>
      </c>
      <c r="AX36" s="146">
        <f t="shared" si="10"/>
        <v>4</v>
      </c>
      <c r="AY36" s="146">
        <f t="shared" si="11"/>
        <v>4</v>
      </c>
      <c r="AZ36" s="146">
        <f t="shared" si="12"/>
        <v>1</v>
      </c>
      <c r="BA36" s="146">
        <f t="shared" si="13"/>
        <v>4</v>
      </c>
      <c r="BB36" s="146">
        <f t="shared" si="14"/>
        <v>9</v>
      </c>
      <c r="BC36" s="146">
        <f t="shared" si="15"/>
        <v>0</v>
      </c>
    </row>
    <row r="37" spans="2:55" x14ac:dyDescent="0.25">
      <c r="B37" s="149">
        <v>37099</v>
      </c>
      <c r="C37" s="147">
        <v>3</v>
      </c>
      <c r="D37" s="147">
        <v>0</v>
      </c>
      <c r="E37" s="147">
        <v>-3</v>
      </c>
      <c r="F37" s="147">
        <v>0</v>
      </c>
      <c r="G37" s="147">
        <v>3</v>
      </c>
      <c r="H37" s="147">
        <v>0</v>
      </c>
      <c r="I37" s="147">
        <v>0</v>
      </c>
      <c r="J37" s="147">
        <v>-3</v>
      </c>
      <c r="K37" s="147">
        <v>0</v>
      </c>
      <c r="L37" s="147">
        <v>0</v>
      </c>
      <c r="M37" s="147">
        <v>-3</v>
      </c>
      <c r="N37" s="147">
        <v>-3</v>
      </c>
      <c r="O37" s="147">
        <v>3</v>
      </c>
      <c r="P37" s="147">
        <v>0</v>
      </c>
      <c r="Q37" s="147">
        <v>0</v>
      </c>
      <c r="R37" s="147">
        <v>0</v>
      </c>
      <c r="S37" s="147">
        <v>0</v>
      </c>
      <c r="T37" s="147">
        <v>0</v>
      </c>
      <c r="U37" s="147">
        <v>3</v>
      </c>
      <c r="V37" s="147">
        <v>0</v>
      </c>
      <c r="W37" s="147">
        <v>0</v>
      </c>
      <c r="X37" s="147">
        <v>0</v>
      </c>
      <c r="Y37" s="147">
        <v>3</v>
      </c>
      <c r="Z37" s="147">
        <v>12</v>
      </c>
      <c r="AA37" s="150"/>
      <c r="AB37" s="146">
        <f t="shared" si="3"/>
        <v>15</v>
      </c>
      <c r="AC37" s="146">
        <f t="shared" si="4"/>
        <v>78.260869565217405</v>
      </c>
      <c r="AE37" s="146">
        <f t="shared" si="5"/>
        <v>24</v>
      </c>
      <c r="AF37" s="146">
        <f t="shared" si="6"/>
        <v>0.54347826086956519</v>
      </c>
      <c r="AG37" s="146">
        <f t="shared" si="30"/>
        <v>1</v>
      </c>
      <c r="AH37" s="146">
        <f t="shared" si="30"/>
        <v>1</v>
      </c>
      <c r="AI37" s="146">
        <f t="shared" si="30"/>
        <v>1</v>
      </c>
      <c r="AJ37" s="146">
        <f t="shared" si="30"/>
        <v>1</v>
      </c>
      <c r="AK37" s="146">
        <f t="shared" si="30"/>
        <v>1</v>
      </c>
      <c r="AL37" s="146">
        <f t="shared" si="30"/>
        <v>0</v>
      </c>
      <c r="AM37" s="146">
        <f t="shared" si="29"/>
        <v>1</v>
      </c>
      <c r="AN37" s="146">
        <f t="shared" si="29"/>
        <v>1</v>
      </c>
      <c r="AO37" s="146">
        <f t="shared" si="29"/>
        <v>0</v>
      </c>
      <c r="AP37" s="146">
        <f t="shared" si="29"/>
        <v>1</v>
      </c>
      <c r="AQ37" s="146">
        <f t="shared" si="29"/>
        <v>0</v>
      </c>
      <c r="AR37" s="146">
        <f t="shared" si="29"/>
        <v>4</v>
      </c>
      <c r="AS37" s="146">
        <f t="shared" si="29"/>
        <v>1</v>
      </c>
      <c r="AT37" s="146">
        <f t="shared" si="29"/>
        <v>0</v>
      </c>
      <c r="AU37" s="146">
        <f t="shared" si="7"/>
        <v>0</v>
      </c>
      <c r="AV37" s="146">
        <f t="shared" si="8"/>
        <v>0</v>
      </c>
      <c r="AW37" s="146">
        <f t="shared" si="9"/>
        <v>0</v>
      </c>
      <c r="AX37" s="146">
        <f t="shared" si="10"/>
        <v>1</v>
      </c>
      <c r="AY37" s="146">
        <f t="shared" si="11"/>
        <v>1</v>
      </c>
      <c r="AZ37" s="146">
        <f t="shared" si="12"/>
        <v>0</v>
      </c>
      <c r="BA37" s="146">
        <f t="shared" si="13"/>
        <v>0</v>
      </c>
      <c r="BB37" s="146">
        <f t="shared" si="14"/>
        <v>1</v>
      </c>
      <c r="BC37" s="146">
        <f t="shared" si="15"/>
        <v>9</v>
      </c>
    </row>
    <row r="38" spans="2:55" x14ac:dyDescent="0.25">
      <c r="B38" s="149">
        <v>37100</v>
      </c>
      <c r="C38" s="147">
        <v>0</v>
      </c>
      <c r="D38" s="147">
        <v>0</v>
      </c>
      <c r="E38" s="147">
        <v>0</v>
      </c>
      <c r="F38" s="147">
        <v>0</v>
      </c>
      <c r="G38" s="147">
        <v>0</v>
      </c>
      <c r="H38" s="147">
        <v>0</v>
      </c>
      <c r="I38" s="147">
        <v>3</v>
      </c>
      <c r="J38" s="147">
        <v>0</v>
      </c>
      <c r="K38" s="147">
        <v>6</v>
      </c>
      <c r="L38" s="147">
        <v>3</v>
      </c>
      <c r="M38" s="147">
        <v>0</v>
      </c>
      <c r="N38" s="147">
        <v>0</v>
      </c>
      <c r="O38" s="147">
        <v>0</v>
      </c>
      <c r="P38" s="147">
        <v>0</v>
      </c>
      <c r="Q38" s="147">
        <v>0</v>
      </c>
      <c r="R38" s="147">
        <v>3</v>
      </c>
      <c r="S38" s="147">
        <v>12</v>
      </c>
      <c r="T38" s="147">
        <v>6</v>
      </c>
      <c r="U38" s="147">
        <v>3</v>
      </c>
      <c r="V38" s="147">
        <v>6</v>
      </c>
      <c r="W38" s="147">
        <v>3</v>
      </c>
      <c r="X38" s="147">
        <v>9</v>
      </c>
      <c r="Y38" s="147">
        <v>0</v>
      </c>
      <c r="Z38" s="147">
        <v>0</v>
      </c>
      <c r="AA38" s="150"/>
      <c r="AB38" s="146">
        <f t="shared" si="3"/>
        <v>54</v>
      </c>
      <c r="AC38" s="146">
        <f t="shared" si="4"/>
        <v>118.95652173913045</v>
      </c>
      <c r="AE38" s="146">
        <f t="shared" si="5"/>
        <v>24</v>
      </c>
      <c r="AF38" s="146">
        <f t="shared" si="6"/>
        <v>0.82608695652173914</v>
      </c>
      <c r="AG38" s="146">
        <f t="shared" si="30"/>
        <v>0</v>
      </c>
      <c r="AH38" s="146">
        <f t="shared" si="30"/>
        <v>0</v>
      </c>
      <c r="AI38" s="146">
        <f t="shared" si="30"/>
        <v>0</v>
      </c>
      <c r="AJ38" s="146">
        <f t="shared" si="30"/>
        <v>0</v>
      </c>
      <c r="AK38" s="146">
        <f t="shared" si="30"/>
        <v>0</v>
      </c>
      <c r="AL38" s="146">
        <f t="shared" si="30"/>
        <v>1</v>
      </c>
      <c r="AM38" s="146">
        <f t="shared" si="29"/>
        <v>1</v>
      </c>
      <c r="AN38" s="146">
        <f t="shared" si="29"/>
        <v>4</v>
      </c>
      <c r="AO38" s="146">
        <f t="shared" si="29"/>
        <v>1</v>
      </c>
      <c r="AP38" s="146">
        <f t="shared" si="29"/>
        <v>1</v>
      </c>
      <c r="AQ38" s="146">
        <f t="shared" si="29"/>
        <v>0</v>
      </c>
      <c r="AR38" s="146">
        <f t="shared" si="29"/>
        <v>0</v>
      </c>
      <c r="AS38" s="146">
        <f t="shared" si="29"/>
        <v>0</v>
      </c>
      <c r="AT38" s="146">
        <f t="shared" si="29"/>
        <v>0</v>
      </c>
      <c r="AU38" s="146">
        <f t="shared" si="7"/>
        <v>1</v>
      </c>
      <c r="AV38" s="146">
        <f t="shared" si="8"/>
        <v>9</v>
      </c>
      <c r="AW38" s="146">
        <f t="shared" si="9"/>
        <v>4</v>
      </c>
      <c r="AX38" s="146">
        <f t="shared" si="10"/>
        <v>1</v>
      </c>
      <c r="AY38" s="146">
        <f t="shared" si="11"/>
        <v>1</v>
      </c>
      <c r="AZ38" s="146">
        <f t="shared" si="12"/>
        <v>1</v>
      </c>
      <c r="BA38" s="146">
        <f t="shared" si="13"/>
        <v>4</v>
      </c>
      <c r="BB38" s="146">
        <f t="shared" si="14"/>
        <v>9</v>
      </c>
      <c r="BC38" s="146">
        <f t="shared" si="15"/>
        <v>0</v>
      </c>
    </row>
    <row r="39" spans="2:55" x14ac:dyDescent="0.25">
      <c r="B39" s="149">
        <v>37101</v>
      </c>
      <c r="C39" s="147">
        <v>3</v>
      </c>
      <c r="D39" s="147">
        <v>0</v>
      </c>
      <c r="E39" s="147">
        <v>0</v>
      </c>
      <c r="F39" s="147">
        <v>0</v>
      </c>
      <c r="G39" s="147">
        <v>0</v>
      </c>
      <c r="H39" s="147">
        <v>0</v>
      </c>
      <c r="I39" s="147">
        <v>0</v>
      </c>
      <c r="J39" s="147">
        <v>3</v>
      </c>
      <c r="K39" s="147">
        <v>0</v>
      </c>
      <c r="L39" s="147">
        <v>0</v>
      </c>
      <c r="M39" s="147">
        <v>0</v>
      </c>
      <c r="N39" s="147">
        <v>0</v>
      </c>
      <c r="O39" s="147">
        <v>0</v>
      </c>
      <c r="P39" s="147">
        <v>0</v>
      </c>
      <c r="Q39" s="147">
        <v>0</v>
      </c>
      <c r="R39" s="147">
        <v>0</v>
      </c>
      <c r="S39" s="147">
        <v>-3</v>
      </c>
      <c r="T39" s="147">
        <v>0</v>
      </c>
      <c r="U39" s="147">
        <v>-6</v>
      </c>
      <c r="V39" s="147">
        <v>-3</v>
      </c>
      <c r="W39" s="147">
        <v>-3</v>
      </c>
      <c r="X39" s="147">
        <v>0</v>
      </c>
      <c r="Y39" s="147">
        <v>0</v>
      </c>
      <c r="Z39" s="147">
        <v>0</v>
      </c>
      <c r="AA39" s="150"/>
      <c r="AB39" s="146">
        <f t="shared" si="3"/>
        <v>-9</v>
      </c>
      <c r="AC39" s="146">
        <f t="shared" si="4"/>
        <v>34.434782608695663</v>
      </c>
      <c r="AE39" s="146">
        <f t="shared" si="5"/>
        <v>24</v>
      </c>
      <c r="AF39" s="146">
        <f t="shared" si="6"/>
        <v>0.2391304347826087</v>
      </c>
      <c r="AG39" s="146">
        <f t="shared" si="30"/>
        <v>1</v>
      </c>
      <c r="AH39" s="146">
        <f t="shared" si="30"/>
        <v>0</v>
      </c>
      <c r="AI39" s="146">
        <f t="shared" si="30"/>
        <v>0</v>
      </c>
      <c r="AJ39" s="146">
        <f t="shared" si="30"/>
        <v>0</v>
      </c>
      <c r="AK39" s="146">
        <f t="shared" si="30"/>
        <v>0</v>
      </c>
      <c r="AL39" s="146">
        <f t="shared" si="30"/>
        <v>0</v>
      </c>
      <c r="AM39" s="146">
        <f t="shared" si="29"/>
        <v>1</v>
      </c>
      <c r="AN39" s="146">
        <f t="shared" si="29"/>
        <v>1</v>
      </c>
      <c r="AO39" s="146">
        <f t="shared" si="29"/>
        <v>0</v>
      </c>
      <c r="AP39" s="146">
        <f t="shared" si="29"/>
        <v>0</v>
      </c>
      <c r="AQ39" s="146">
        <f t="shared" si="29"/>
        <v>0</v>
      </c>
      <c r="AR39" s="146">
        <f t="shared" si="29"/>
        <v>0</v>
      </c>
      <c r="AS39" s="146">
        <f t="shared" si="29"/>
        <v>0</v>
      </c>
      <c r="AT39" s="146">
        <f t="shared" si="29"/>
        <v>0</v>
      </c>
      <c r="AU39" s="146">
        <f t="shared" si="7"/>
        <v>0</v>
      </c>
      <c r="AV39" s="146">
        <f t="shared" si="8"/>
        <v>1</v>
      </c>
      <c r="AW39" s="146">
        <f t="shared" si="9"/>
        <v>1</v>
      </c>
      <c r="AX39" s="146">
        <f t="shared" si="10"/>
        <v>4</v>
      </c>
      <c r="AY39" s="146">
        <f t="shared" si="11"/>
        <v>1</v>
      </c>
      <c r="AZ39" s="146">
        <f t="shared" si="12"/>
        <v>0</v>
      </c>
      <c r="BA39" s="146">
        <f t="shared" si="13"/>
        <v>1</v>
      </c>
      <c r="BB39" s="146">
        <f t="shared" si="14"/>
        <v>0</v>
      </c>
      <c r="BC39" s="146">
        <f t="shared" si="15"/>
        <v>0</v>
      </c>
    </row>
    <row r="40" spans="2:55" x14ac:dyDescent="0.25">
      <c r="B40" s="149">
        <v>37102</v>
      </c>
      <c r="C40" s="147">
        <v>0</v>
      </c>
      <c r="D40" s="147">
        <v>3</v>
      </c>
      <c r="E40" s="147">
        <v>0</v>
      </c>
      <c r="F40" s="147">
        <v>0</v>
      </c>
      <c r="G40" s="147">
        <v>0</v>
      </c>
      <c r="H40" s="147">
        <v>0</v>
      </c>
      <c r="I40" s="147">
        <v>0</v>
      </c>
      <c r="J40" s="147">
        <v>0</v>
      </c>
      <c r="K40" s="147">
        <v>0</v>
      </c>
      <c r="L40" s="147">
        <v>0</v>
      </c>
      <c r="M40" s="147">
        <v>0</v>
      </c>
      <c r="N40" s="147">
        <v>0</v>
      </c>
      <c r="O40" s="147">
        <v>0</v>
      </c>
      <c r="P40" s="147">
        <v>0</v>
      </c>
      <c r="Q40" s="147">
        <v>0</v>
      </c>
      <c r="R40" s="147">
        <v>0</v>
      </c>
      <c r="S40" s="147">
        <v>3</v>
      </c>
      <c r="T40" s="147">
        <v>0</v>
      </c>
      <c r="U40" s="147">
        <v>0</v>
      </c>
      <c r="V40" s="147">
        <v>0</v>
      </c>
      <c r="W40" s="147">
        <v>0</v>
      </c>
      <c r="X40" s="147">
        <v>0</v>
      </c>
      <c r="Y40" s="147">
        <v>0</v>
      </c>
      <c r="Z40" s="147">
        <v>0</v>
      </c>
      <c r="AA40" s="150"/>
      <c r="AB40" s="146">
        <f t="shared" si="3"/>
        <v>6</v>
      </c>
      <c r="AC40" s="146">
        <f t="shared" si="4"/>
        <v>12.521739130434785</v>
      </c>
      <c r="AE40" s="146">
        <f t="shared" si="5"/>
        <v>24</v>
      </c>
      <c r="AF40" s="146">
        <f t="shared" si="6"/>
        <v>8.6956521739130432E-2</v>
      </c>
      <c r="AG40" s="146">
        <f t="shared" si="30"/>
        <v>1</v>
      </c>
      <c r="AH40" s="146">
        <f t="shared" si="30"/>
        <v>1</v>
      </c>
      <c r="AI40" s="146">
        <f t="shared" si="30"/>
        <v>0</v>
      </c>
      <c r="AJ40" s="146">
        <f t="shared" si="30"/>
        <v>0</v>
      </c>
      <c r="AK40" s="146">
        <f t="shared" si="30"/>
        <v>0</v>
      </c>
      <c r="AL40" s="146">
        <f t="shared" si="30"/>
        <v>0</v>
      </c>
      <c r="AM40" s="146">
        <f t="shared" si="29"/>
        <v>0</v>
      </c>
      <c r="AN40" s="146">
        <f t="shared" si="29"/>
        <v>0</v>
      </c>
      <c r="AO40" s="146">
        <f t="shared" si="29"/>
        <v>0</v>
      </c>
      <c r="AP40" s="146">
        <f t="shared" si="29"/>
        <v>0</v>
      </c>
      <c r="AQ40" s="146">
        <f t="shared" si="29"/>
        <v>0</v>
      </c>
      <c r="AR40" s="146">
        <f t="shared" si="29"/>
        <v>0</v>
      </c>
      <c r="AS40" s="146">
        <f t="shared" si="29"/>
        <v>0</v>
      </c>
      <c r="AT40" s="146">
        <f t="shared" si="29"/>
        <v>0</v>
      </c>
      <c r="AU40" s="146">
        <f t="shared" si="7"/>
        <v>0</v>
      </c>
      <c r="AV40" s="146">
        <f t="shared" si="8"/>
        <v>1</v>
      </c>
      <c r="AW40" s="146">
        <f t="shared" si="9"/>
        <v>1</v>
      </c>
      <c r="AX40" s="146">
        <f t="shared" si="10"/>
        <v>0</v>
      </c>
      <c r="AY40" s="146">
        <f t="shared" si="11"/>
        <v>0</v>
      </c>
      <c r="AZ40" s="146">
        <f t="shared" si="12"/>
        <v>0</v>
      </c>
      <c r="BA40" s="146">
        <f t="shared" si="13"/>
        <v>0</v>
      </c>
      <c r="BB40" s="146">
        <f t="shared" si="14"/>
        <v>0</v>
      </c>
      <c r="BC40" s="146">
        <f t="shared" si="15"/>
        <v>0</v>
      </c>
    </row>
    <row r="41" spans="2:55" x14ac:dyDescent="0.25">
      <c r="B41" s="149">
        <v>37103</v>
      </c>
      <c r="C41" s="147">
        <v>0</v>
      </c>
      <c r="D41" s="147">
        <v>-9</v>
      </c>
      <c r="E41" s="147">
        <v>-3</v>
      </c>
      <c r="F41" s="147">
        <v>-3</v>
      </c>
      <c r="G41" s="147">
        <v>0</v>
      </c>
      <c r="H41" s="147">
        <v>0</v>
      </c>
      <c r="I41" s="147">
        <v>0</v>
      </c>
      <c r="J41" s="147">
        <v>0</v>
      </c>
      <c r="K41" s="147">
        <v>0</v>
      </c>
      <c r="L41" s="147">
        <v>0</v>
      </c>
      <c r="M41" s="147">
        <v>0</v>
      </c>
      <c r="N41" s="147">
        <v>0</v>
      </c>
      <c r="O41" s="147">
        <v>0</v>
      </c>
      <c r="P41" s="147">
        <v>0</v>
      </c>
      <c r="Q41" s="147">
        <v>0</v>
      </c>
      <c r="R41" s="147">
        <v>0</v>
      </c>
      <c r="S41" s="147">
        <v>0</v>
      </c>
      <c r="T41" s="147">
        <v>0</v>
      </c>
      <c r="U41" s="147">
        <v>0</v>
      </c>
      <c r="V41" s="147">
        <v>3</v>
      </c>
      <c r="W41" s="147">
        <v>3</v>
      </c>
      <c r="X41" s="147">
        <v>3</v>
      </c>
      <c r="Y41" s="147">
        <v>3</v>
      </c>
      <c r="Z41" s="147">
        <v>0</v>
      </c>
      <c r="AA41" s="150"/>
      <c r="AB41" s="146">
        <f t="shared" si="3"/>
        <v>-3</v>
      </c>
      <c r="AC41" s="146">
        <f t="shared" si="4"/>
        <v>50.08695652173914</v>
      </c>
      <c r="AE41" s="146">
        <f t="shared" si="5"/>
        <v>24</v>
      </c>
      <c r="AF41" s="146">
        <f t="shared" si="6"/>
        <v>0.34782608695652173</v>
      </c>
      <c r="AG41" s="146">
        <f t="shared" si="30"/>
        <v>9</v>
      </c>
      <c r="AH41" s="146">
        <f t="shared" si="30"/>
        <v>4</v>
      </c>
      <c r="AI41" s="146">
        <f t="shared" si="30"/>
        <v>0</v>
      </c>
      <c r="AJ41" s="146">
        <f t="shared" si="30"/>
        <v>1</v>
      </c>
      <c r="AK41" s="146">
        <f t="shared" si="30"/>
        <v>0</v>
      </c>
      <c r="AL41" s="146">
        <f t="shared" si="30"/>
        <v>0</v>
      </c>
      <c r="AM41" s="146">
        <f t="shared" si="29"/>
        <v>0</v>
      </c>
      <c r="AN41" s="146">
        <f t="shared" si="29"/>
        <v>0</v>
      </c>
      <c r="AO41" s="146">
        <f t="shared" si="29"/>
        <v>0</v>
      </c>
      <c r="AP41" s="146">
        <f t="shared" si="29"/>
        <v>0</v>
      </c>
      <c r="AQ41" s="146">
        <f t="shared" si="29"/>
        <v>0</v>
      </c>
      <c r="AR41" s="146">
        <f t="shared" si="29"/>
        <v>0</v>
      </c>
      <c r="AS41" s="146">
        <f t="shared" si="29"/>
        <v>0</v>
      </c>
      <c r="AT41" s="146">
        <f t="shared" si="29"/>
        <v>0</v>
      </c>
      <c r="AU41" s="146">
        <f t="shared" si="7"/>
        <v>0</v>
      </c>
      <c r="AV41" s="146">
        <f t="shared" si="8"/>
        <v>0</v>
      </c>
      <c r="AW41" s="146">
        <f t="shared" si="9"/>
        <v>0</v>
      </c>
      <c r="AX41" s="146">
        <f t="shared" si="10"/>
        <v>0</v>
      </c>
      <c r="AY41" s="146">
        <f t="shared" si="11"/>
        <v>1</v>
      </c>
      <c r="AZ41" s="146">
        <f t="shared" si="12"/>
        <v>0</v>
      </c>
      <c r="BA41" s="146">
        <f t="shared" si="13"/>
        <v>0</v>
      </c>
      <c r="BB41" s="146">
        <f t="shared" si="14"/>
        <v>0</v>
      </c>
      <c r="BC41" s="146">
        <f t="shared" si="15"/>
        <v>1</v>
      </c>
    </row>
    <row r="42" spans="2:55" x14ac:dyDescent="0.25">
      <c r="B42" s="149">
        <v>37104</v>
      </c>
      <c r="C42" s="147">
        <v>0</v>
      </c>
      <c r="D42" s="147">
        <v>0</v>
      </c>
      <c r="E42" s="147">
        <v>0</v>
      </c>
      <c r="F42" s="147">
        <v>0</v>
      </c>
      <c r="G42" s="147">
        <v>0</v>
      </c>
      <c r="H42" s="147">
        <v>0</v>
      </c>
      <c r="I42" s="147">
        <v>0</v>
      </c>
      <c r="J42" s="147">
        <v>0</v>
      </c>
      <c r="K42" s="147">
        <v>0</v>
      </c>
      <c r="L42" s="147">
        <v>0</v>
      </c>
      <c r="M42" s="147">
        <v>0</v>
      </c>
      <c r="N42" s="147">
        <v>0</v>
      </c>
      <c r="O42" s="147">
        <v>0</v>
      </c>
      <c r="P42" s="147">
        <v>0</v>
      </c>
      <c r="Q42" s="147">
        <v>0</v>
      </c>
      <c r="R42" s="147">
        <v>0</v>
      </c>
      <c r="S42" s="147">
        <v>0</v>
      </c>
      <c r="T42" s="147">
        <v>0</v>
      </c>
      <c r="U42" s="147">
        <v>0</v>
      </c>
      <c r="V42" s="147">
        <v>0</v>
      </c>
      <c r="W42" s="147">
        <v>0</v>
      </c>
      <c r="X42" s="147">
        <v>0</v>
      </c>
      <c r="Y42" s="147">
        <v>0</v>
      </c>
      <c r="Z42" s="147">
        <v>0</v>
      </c>
      <c r="AA42" s="150"/>
      <c r="AB42" s="146">
        <f t="shared" si="3"/>
        <v>0</v>
      </c>
      <c r="AC42" s="146">
        <f t="shared" si="4"/>
        <v>0</v>
      </c>
      <c r="AE42" s="146">
        <f t="shared" si="5"/>
        <v>24</v>
      </c>
      <c r="AF42" s="146">
        <f t="shared" si="6"/>
        <v>0</v>
      </c>
      <c r="AG42" s="146">
        <f t="shared" si="30"/>
        <v>0</v>
      </c>
      <c r="AH42" s="146">
        <f t="shared" si="30"/>
        <v>0</v>
      </c>
      <c r="AI42" s="146">
        <f t="shared" si="30"/>
        <v>0</v>
      </c>
      <c r="AJ42" s="146">
        <f t="shared" si="30"/>
        <v>0</v>
      </c>
      <c r="AK42" s="146">
        <f t="shared" si="30"/>
        <v>0</v>
      </c>
      <c r="AL42" s="146">
        <f t="shared" si="30"/>
        <v>0</v>
      </c>
      <c r="AM42" s="146">
        <f t="shared" si="29"/>
        <v>0</v>
      </c>
      <c r="AN42" s="146">
        <f t="shared" si="29"/>
        <v>0</v>
      </c>
      <c r="AO42" s="146">
        <f t="shared" si="29"/>
        <v>0</v>
      </c>
      <c r="AP42" s="146">
        <f t="shared" si="29"/>
        <v>0</v>
      </c>
      <c r="AQ42" s="146">
        <f t="shared" si="29"/>
        <v>0</v>
      </c>
      <c r="AR42" s="146">
        <f t="shared" si="29"/>
        <v>0</v>
      </c>
      <c r="AS42" s="146">
        <f t="shared" si="29"/>
        <v>0</v>
      </c>
      <c r="AT42" s="146">
        <f t="shared" si="29"/>
        <v>0</v>
      </c>
      <c r="AU42" s="146">
        <f>(Q42/3 - R42/3)^2</f>
        <v>0</v>
      </c>
      <c r="AV42" s="146">
        <f>(R42/3 - S42/3)^2</f>
        <v>0</v>
      </c>
      <c r="AW42" s="146">
        <f>(S42/3 - T42/3)^2</f>
        <v>0</v>
      </c>
      <c r="AX42" s="146">
        <f t="shared" ref="AX42:BC79" si="31">(T42/3 - U42/3)^2</f>
        <v>0</v>
      </c>
      <c r="AY42" s="146">
        <f t="shared" si="31"/>
        <v>0</v>
      </c>
      <c r="AZ42" s="146">
        <f t="shared" si="31"/>
        <v>0</v>
      </c>
      <c r="BA42" s="146">
        <f t="shared" si="31"/>
        <v>0</v>
      </c>
      <c r="BB42" s="146">
        <f t="shared" si="31"/>
        <v>0</v>
      </c>
      <c r="BC42" s="146">
        <f t="shared" si="31"/>
        <v>0</v>
      </c>
    </row>
    <row r="43" spans="2:55" x14ac:dyDescent="0.25">
      <c r="B43" s="149">
        <v>37105</v>
      </c>
      <c r="C43" s="147">
        <v>0</v>
      </c>
      <c r="D43" s="147">
        <v>0</v>
      </c>
      <c r="E43" s="147">
        <v>0</v>
      </c>
      <c r="F43" s="147">
        <v>0</v>
      </c>
      <c r="G43" s="147">
        <v>0</v>
      </c>
      <c r="H43" s="147">
        <v>0</v>
      </c>
      <c r="I43" s="147">
        <v>0</v>
      </c>
      <c r="J43" s="147">
        <v>0</v>
      </c>
      <c r="K43" s="147">
        <v>0</v>
      </c>
      <c r="L43" s="147">
        <v>0</v>
      </c>
      <c r="M43" s="147">
        <v>0</v>
      </c>
      <c r="N43" s="147">
        <v>0</v>
      </c>
      <c r="O43" s="147">
        <v>0</v>
      </c>
      <c r="P43" s="147">
        <v>0</v>
      </c>
      <c r="Q43" s="147">
        <v>0</v>
      </c>
      <c r="R43" s="147">
        <v>0</v>
      </c>
      <c r="S43" s="147">
        <v>0</v>
      </c>
      <c r="T43" s="147">
        <v>3</v>
      </c>
      <c r="U43" s="147">
        <v>0</v>
      </c>
      <c r="V43" s="147">
        <v>0</v>
      </c>
      <c r="W43" s="147">
        <v>0</v>
      </c>
      <c r="X43" s="147">
        <v>6</v>
      </c>
      <c r="Y43" s="147">
        <v>0</v>
      </c>
      <c r="Z43" s="147">
        <v>0</v>
      </c>
      <c r="AA43" s="150"/>
      <c r="AB43" s="146">
        <f t="shared" si="3"/>
        <v>9</v>
      </c>
      <c r="AC43" s="146">
        <f t="shared" si="4"/>
        <v>31.304347826086961</v>
      </c>
      <c r="AE43" s="146">
        <f t="shared" si="5"/>
        <v>24</v>
      </c>
      <c r="AF43" s="146">
        <f t="shared" si="6"/>
        <v>0.21739130434782608</v>
      </c>
      <c r="AG43" s="146">
        <f t="shared" si="30"/>
        <v>0</v>
      </c>
      <c r="AH43" s="146">
        <f t="shared" si="30"/>
        <v>0</v>
      </c>
      <c r="AI43" s="146">
        <f t="shared" si="30"/>
        <v>0</v>
      </c>
      <c r="AJ43" s="146">
        <f t="shared" si="30"/>
        <v>0</v>
      </c>
      <c r="AK43" s="146">
        <f t="shared" si="30"/>
        <v>0</v>
      </c>
      <c r="AL43" s="146">
        <f t="shared" si="30"/>
        <v>0</v>
      </c>
      <c r="AM43" s="146">
        <f t="shared" si="29"/>
        <v>0</v>
      </c>
      <c r="AN43" s="146">
        <f t="shared" si="29"/>
        <v>0</v>
      </c>
      <c r="AO43" s="146">
        <f t="shared" si="29"/>
        <v>0</v>
      </c>
      <c r="AP43" s="146">
        <f t="shared" si="29"/>
        <v>0</v>
      </c>
      <c r="AQ43" s="146">
        <f t="shared" si="29"/>
        <v>0</v>
      </c>
      <c r="AR43" s="146">
        <f t="shared" si="29"/>
        <v>0</v>
      </c>
      <c r="AS43" s="146">
        <f t="shared" si="29"/>
        <v>0</v>
      </c>
      <c r="AT43" s="146">
        <f t="shared" si="29"/>
        <v>0</v>
      </c>
      <c r="AU43" s="146">
        <f t="shared" si="29"/>
        <v>0</v>
      </c>
      <c r="AV43" s="146">
        <f t="shared" si="29"/>
        <v>0</v>
      </c>
      <c r="AW43" s="146">
        <f t="shared" si="29"/>
        <v>1</v>
      </c>
      <c r="AX43" s="146">
        <f t="shared" si="31"/>
        <v>1</v>
      </c>
      <c r="AY43" s="146">
        <f t="shared" si="31"/>
        <v>0</v>
      </c>
      <c r="AZ43" s="146">
        <f t="shared" si="31"/>
        <v>0</v>
      </c>
      <c r="BA43" s="146">
        <f t="shared" si="31"/>
        <v>4</v>
      </c>
      <c r="BB43" s="146">
        <f t="shared" si="31"/>
        <v>4</v>
      </c>
      <c r="BC43" s="146">
        <f t="shared" si="31"/>
        <v>0</v>
      </c>
    </row>
    <row r="44" spans="2:55" x14ac:dyDescent="0.25">
      <c r="B44" s="149">
        <v>37106</v>
      </c>
      <c r="C44" s="147">
        <v>0</v>
      </c>
      <c r="D44" s="147">
        <v>0</v>
      </c>
      <c r="E44" s="147">
        <v>0</v>
      </c>
      <c r="F44" s="147">
        <v>0</v>
      </c>
      <c r="G44" s="147">
        <v>0</v>
      </c>
      <c r="H44" s="147">
        <v>0</v>
      </c>
      <c r="I44" s="147">
        <v>0</v>
      </c>
      <c r="J44" s="147">
        <v>0</v>
      </c>
      <c r="K44" s="147">
        <v>0</v>
      </c>
      <c r="L44" s="147">
        <v>0</v>
      </c>
      <c r="M44" s="147">
        <v>-3</v>
      </c>
      <c r="N44" s="147">
        <v>0</v>
      </c>
      <c r="O44" s="147">
        <v>0</v>
      </c>
      <c r="P44" s="147">
        <v>0</v>
      </c>
      <c r="Q44" s="147">
        <v>0</v>
      </c>
      <c r="R44" s="147">
        <v>0</v>
      </c>
      <c r="S44" s="147">
        <v>0</v>
      </c>
      <c r="T44" s="147">
        <v>0</v>
      </c>
      <c r="U44" s="147">
        <v>0</v>
      </c>
      <c r="V44" s="147">
        <v>0</v>
      </c>
      <c r="W44" s="147">
        <v>0</v>
      </c>
      <c r="X44" s="147">
        <v>0</v>
      </c>
      <c r="Y44" s="147">
        <v>0</v>
      </c>
      <c r="Z44" s="147">
        <v>0</v>
      </c>
      <c r="AA44" s="150"/>
      <c r="AB44" s="146">
        <f t="shared" si="3"/>
        <v>-3</v>
      </c>
      <c r="AC44" s="146">
        <f t="shared" si="4"/>
        <v>6.2608695652173925</v>
      </c>
      <c r="AE44" s="146">
        <f t="shared" si="5"/>
        <v>24</v>
      </c>
      <c r="AF44" s="146">
        <f t="shared" si="6"/>
        <v>4.3478260869565216E-2</v>
      </c>
      <c r="AG44" s="146">
        <f t="shared" si="30"/>
        <v>0</v>
      </c>
      <c r="AH44" s="146">
        <f t="shared" si="30"/>
        <v>0</v>
      </c>
      <c r="AI44" s="146">
        <f t="shared" si="30"/>
        <v>0</v>
      </c>
      <c r="AJ44" s="146">
        <f t="shared" si="30"/>
        <v>0</v>
      </c>
      <c r="AK44" s="146">
        <f t="shared" si="30"/>
        <v>0</v>
      </c>
      <c r="AL44" s="146">
        <f t="shared" si="30"/>
        <v>0</v>
      </c>
      <c r="AM44" s="146">
        <f t="shared" si="29"/>
        <v>0</v>
      </c>
      <c r="AN44" s="146">
        <f t="shared" si="29"/>
        <v>0</v>
      </c>
      <c r="AO44" s="146">
        <f t="shared" si="29"/>
        <v>0</v>
      </c>
      <c r="AP44" s="146">
        <f t="shared" si="29"/>
        <v>1</v>
      </c>
      <c r="AQ44" s="146">
        <f t="shared" si="29"/>
        <v>1</v>
      </c>
      <c r="AR44" s="146">
        <f t="shared" si="29"/>
        <v>0</v>
      </c>
      <c r="AS44" s="146">
        <f t="shared" si="29"/>
        <v>0</v>
      </c>
      <c r="AT44" s="146">
        <f t="shared" si="29"/>
        <v>0</v>
      </c>
      <c r="AU44" s="146">
        <f t="shared" si="29"/>
        <v>0</v>
      </c>
      <c r="AV44" s="146">
        <f t="shared" si="29"/>
        <v>0</v>
      </c>
      <c r="AW44" s="146">
        <f t="shared" si="29"/>
        <v>0</v>
      </c>
      <c r="AX44" s="146">
        <f t="shared" si="31"/>
        <v>0</v>
      </c>
      <c r="AY44" s="146">
        <f t="shared" si="31"/>
        <v>0</v>
      </c>
      <c r="AZ44" s="146">
        <f t="shared" si="31"/>
        <v>0</v>
      </c>
      <c r="BA44" s="146">
        <f t="shared" si="31"/>
        <v>0</v>
      </c>
      <c r="BB44" s="146">
        <f t="shared" si="31"/>
        <v>0</v>
      </c>
      <c r="BC44" s="146">
        <f t="shared" si="31"/>
        <v>0</v>
      </c>
    </row>
    <row r="45" spans="2:55" x14ac:dyDescent="0.25">
      <c r="B45" s="149">
        <v>37107</v>
      </c>
      <c r="C45" s="147">
        <v>0</v>
      </c>
      <c r="D45" s="147">
        <v>0</v>
      </c>
      <c r="E45" s="147">
        <v>0</v>
      </c>
      <c r="F45" s="147">
        <v>0</v>
      </c>
      <c r="G45" s="147">
        <v>0</v>
      </c>
      <c r="H45" s="147">
        <v>0</v>
      </c>
      <c r="I45" s="147">
        <v>0</v>
      </c>
      <c r="J45" s="147">
        <v>0</v>
      </c>
      <c r="K45" s="147">
        <v>0</v>
      </c>
      <c r="L45" s="147">
        <v>3</v>
      </c>
      <c r="M45" s="147">
        <v>0</v>
      </c>
      <c r="N45" s="147">
        <v>0</v>
      </c>
      <c r="O45" s="147">
        <v>0</v>
      </c>
      <c r="P45" s="147">
        <v>0</v>
      </c>
      <c r="Q45" s="147">
        <v>0</v>
      </c>
      <c r="R45" s="147">
        <v>3</v>
      </c>
      <c r="S45" s="147">
        <v>0</v>
      </c>
      <c r="T45" s="147">
        <v>6</v>
      </c>
      <c r="U45" s="147">
        <v>0</v>
      </c>
      <c r="V45" s="147">
        <v>0</v>
      </c>
      <c r="W45" s="147">
        <v>0</v>
      </c>
      <c r="X45" s="147">
        <v>0</v>
      </c>
      <c r="Y45" s="147">
        <v>0</v>
      </c>
      <c r="Z45" s="147">
        <v>0</v>
      </c>
      <c r="AA45" s="150"/>
      <c r="AB45" s="146">
        <f t="shared" si="3"/>
        <v>12</v>
      </c>
      <c r="AC45" s="146">
        <f t="shared" si="4"/>
        <v>37.565217391304351</v>
      </c>
      <c r="AE45" s="146">
        <f t="shared" si="5"/>
        <v>24</v>
      </c>
      <c r="AF45" s="146">
        <f t="shared" si="6"/>
        <v>0.2608695652173913</v>
      </c>
      <c r="AG45" s="146">
        <f t="shared" si="30"/>
        <v>0</v>
      </c>
      <c r="AH45" s="146">
        <f t="shared" si="30"/>
        <v>0</v>
      </c>
      <c r="AI45" s="146">
        <f t="shared" si="30"/>
        <v>0</v>
      </c>
      <c r="AJ45" s="146">
        <f t="shared" si="30"/>
        <v>0</v>
      </c>
      <c r="AK45" s="146">
        <f t="shared" si="30"/>
        <v>0</v>
      </c>
      <c r="AL45" s="146">
        <f t="shared" si="30"/>
        <v>0</v>
      </c>
      <c r="AM45" s="146">
        <f t="shared" si="29"/>
        <v>0</v>
      </c>
      <c r="AN45" s="146">
        <f t="shared" si="29"/>
        <v>0</v>
      </c>
      <c r="AO45" s="146">
        <f t="shared" si="29"/>
        <v>1</v>
      </c>
      <c r="AP45" s="146">
        <f t="shared" si="29"/>
        <v>1</v>
      </c>
      <c r="AQ45" s="146">
        <f t="shared" si="29"/>
        <v>0</v>
      </c>
      <c r="AR45" s="146">
        <f t="shared" si="29"/>
        <v>0</v>
      </c>
      <c r="AS45" s="146">
        <f t="shared" si="29"/>
        <v>0</v>
      </c>
      <c r="AT45" s="146">
        <f t="shared" si="29"/>
        <v>0</v>
      </c>
      <c r="AU45" s="146">
        <f t="shared" si="29"/>
        <v>1</v>
      </c>
      <c r="AV45" s="146">
        <f t="shared" si="29"/>
        <v>1</v>
      </c>
      <c r="AW45" s="146">
        <f t="shared" si="29"/>
        <v>4</v>
      </c>
      <c r="AX45" s="146">
        <f t="shared" si="31"/>
        <v>4</v>
      </c>
      <c r="AY45" s="146">
        <f t="shared" si="31"/>
        <v>0</v>
      </c>
      <c r="AZ45" s="146">
        <f t="shared" si="31"/>
        <v>0</v>
      </c>
      <c r="BA45" s="146">
        <f t="shared" si="31"/>
        <v>0</v>
      </c>
      <c r="BB45" s="146">
        <f t="shared" si="31"/>
        <v>0</v>
      </c>
      <c r="BC45" s="146">
        <f t="shared" si="31"/>
        <v>0</v>
      </c>
    </row>
    <row r="46" spans="2:55" x14ac:dyDescent="0.25">
      <c r="B46" s="149">
        <v>37108</v>
      </c>
      <c r="C46" s="147">
        <v>0</v>
      </c>
      <c r="D46" s="147">
        <v>0</v>
      </c>
      <c r="E46" s="147">
        <v>0</v>
      </c>
      <c r="F46" s="147">
        <v>0</v>
      </c>
      <c r="G46" s="147">
        <v>0</v>
      </c>
      <c r="H46" s="147">
        <v>0</v>
      </c>
      <c r="I46" s="147">
        <v>0</v>
      </c>
      <c r="J46" s="147">
        <v>0</v>
      </c>
      <c r="K46" s="147">
        <v>0</v>
      </c>
      <c r="L46" s="147">
        <v>0</v>
      </c>
      <c r="M46" s="147">
        <v>0</v>
      </c>
      <c r="N46" s="147">
        <v>0</v>
      </c>
      <c r="O46" s="147">
        <v>0</v>
      </c>
      <c r="P46" s="147">
        <v>0</v>
      </c>
      <c r="Q46" s="147">
        <v>0</v>
      </c>
      <c r="R46" s="147">
        <v>0</v>
      </c>
      <c r="S46" s="147">
        <v>0</v>
      </c>
      <c r="T46" s="147">
        <v>0</v>
      </c>
      <c r="U46" s="147">
        <v>0</v>
      </c>
      <c r="V46" s="147">
        <v>0</v>
      </c>
      <c r="W46" s="147">
        <v>3</v>
      </c>
      <c r="X46" s="147">
        <v>0</v>
      </c>
      <c r="Y46" s="147">
        <v>0</v>
      </c>
      <c r="Z46" s="147">
        <v>0</v>
      </c>
      <c r="AA46" s="150"/>
      <c r="AB46" s="146">
        <f t="shared" si="3"/>
        <v>3</v>
      </c>
      <c r="AC46" s="146">
        <f t="shared" si="4"/>
        <v>6.2608695652173925</v>
      </c>
      <c r="AE46" s="146">
        <f t="shared" si="5"/>
        <v>24</v>
      </c>
      <c r="AF46" s="153">
        <f t="shared" si="6"/>
        <v>4.3478260869565216E-2</v>
      </c>
      <c r="AG46" s="146">
        <f t="shared" si="30"/>
        <v>0</v>
      </c>
      <c r="AH46" s="146">
        <f t="shared" si="30"/>
        <v>0</v>
      </c>
      <c r="AI46" s="146">
        <f t="shared" si="30"/>
        <v>0</v>
      </c>
      <c r="AJ46" s="146">
        <f t="shared" si="30"/>
        <v>0</v>
      </c>
      <c r="AK46" s="146">
        <f t="shared" si="30"/>
        <v>0</v>
      </c>
      <c r="AL46" s="146">
        <f t="shared" si="30"/>
        <v>0</v>
      </c>
      <c r="AM46" s="146">
        <f t="shared" si="29"/>
        <v>0</v>
      </c>
      <c r="AN46" s="146">
        <f t="shared" si="29"/>
        <v>0</v>
      </c>
      <c r="AO46" s="146">
        <f t="shared" si="29"/>
        <v>0</v>
      </c>
      <c r="AP46" s="146">
        <f t="shared" si="29"/>
        <v>0</v>
      </c>
      <c r="AQ46" s="146">
        <f t="shared" si="29"/>
        <v>0</v>
      </c>
      <c r="AR46" s="146">
        <f t="shared" si="29"/>
        <v>0</v>
      </c>
      <c r="AS46" s="146">
        <f t="shared" si="29"/>
        <v>0</v>
      </c>
      <c r="AT46" s="146">
        <f t="shared" si="29"/>
        <v>0</v>
      </c>
      <c r="AU46" s="146">
        <f t="shared" si="29"/>
        <v>0</v>
      </c>
      <c r="AV46" s="146">
        <f t="shared" si="29"/>
        <v>0</v>
      </c>
      <c r="AW46" s="146">
        <f t="shared" si="29"/>
        <v>0</v>
      </c>
      <c r="AX46" s="146">
        <f t="shared" si="31"/>
        <v>0</v>
      </c>
      <c r="AY46" s="146">
        <f t="shared" si="31"/>
        <v>0</v>
      </c>
      <c r="AZ46" s="146">
        <f t="shared" si="31"/>
        <v>1</v>
      </c>
      <c r="BA46" s="146">
        <f t="shared" si="31"/>
        <v>1</v>
      </c>
      <c r="BB46" s="146">
        <f t="shared" si="31"/>
        <v>0</v>
      </c>
      <c r="BC46" s="146">
        <f t="shared" si="31"/>
        <v>0</v>
      </c>
    </row>
    <row r="47" spans="2:55" x14ac:dyDescent="0.25">
      <c r="B47" s="149">
        <v>37109</v>
      </c>
      <c r="C47" s="147">
        <v>0</v>
      </c>
      <c r="D47" s="147">
        <v>0</v>
      </c>
      <c r="E47" s="147">
        <v>0</v>
      </c>
      <c r="F47" s="147">
        <v>0</v>
      </c>
      <c r="G47" s="147">
        <v>0</v>
      </c>
      <c r="H47" s="147">
        <v>0</v>
      </c>
      <c r="I47" s="147">
        <v>0</v>
      </c>
      <c r="J47" s="147">
        <v>0</v>
      </c>
      <c r="K47" s="147">
        <v>0</v>
      </c>
      <c r="L47" s="147">
        <v>0</v>
      </c>
      <c r="M47" s="147">
        <v>0</v>
      </c>
      <c r="N47" s="147">
        <v>0</v>
      </c>
      <c r="O47" s="147">
        <v>0</v>
      </c>
      <c r="P47" s="147">
        <v>0</v>
      </c>
      <c r="Q47" s="147">
        <v>0</v>
      </c>
      <c r="R47" s="147">
        <v>0</v>
      </c>
      <c r="S47" s="147">
        <v>0</v>
      </c>
      <c r="T47" s="147">
        <v>0</v>
      </c>
      <c r="U47" s="147">
        <v>0</v>
      </c>
      <c r="V47" s="147">
        <v>0</v>
      </c>
      <c r="W47" s="147">
        <v>3</v>
      </c>
      <c r="X47" s="147">
        <v>0</v>
      </c>
      <c r="Y47" s="147">
        <v>0</v>
      </c>
      <c r="Z47" s="147">
        <v>0</v>
      </c>
      <c r="AA47" s="150"/>
      <c r="AB47" s="146">
        <f t="shared" si="3"/>
        <v>3</v>
      </c>
      <c r="AC47" s="146">
        <f t="shared" si="4"/>
        <v>6.2608695652173925</v>
      </c>
      <c r="AE47" s="146">
        <f t="shared" si="5"/>
        <v>24</v>
      </c>
      <c r="AF47" s="146">
        <f t="shared" si="6"/>
        <v>4.3478260869565216E-2</v>
      </c>
      <c r="AG47" s="146">
        <f t="shared" si="30"/>
        <v>0</v>
      </c>
      <c r="AH47" s="146">
        <f t="shared" si="30"/>
        <v>0</v>
      </c>
      <c r="AI47" s="146">
        <f t="shared" si="30"/>
        <v>0</v>
      </c>
      <c r="AJ47" s="146">
        <f t="shared" si="30"/>
        <v>0</v>
      </c>
      <c r="AK47" s="146">
        <f t="shared" si="30"/>
        <v>0</v>
      </c>
      <c r="AL47" s="146">
        <f t="shared" si="30"/>
        <v>0</v>
      </c>
      <c r="AM47" s="146">
        <f t="shared" si="29"/>
        <v>0</v>
      </c>
      <c r="AN47" s="146">
        <f t="shared" si="29"/>
        <v>0</v>
      </c>
      <c r="AO47" s="146">
        <f t="shared" si="29"/>
        <v>0</v>
      </c>
      <c r="AP47" s="146">
        <f t="shared" si="29"/>
        <v>0</v>
      </c>
      <c r="AQ47" s="146">
        <f t="shared" si="29"/>
        <v>0</v>
      </c>
      <c r="AR47" s="146">
        <f t="shared" si="29"/>
        <v>0</v>
      </c>
      <c r="AS47" s="146">
        <f t="shared" si="29"/>
        <v>0</v>
      </c>
      <c r="AT47" s="146">
        <f t="shared" si="29"/>
        <v>0</v>
      </c>
      <c r="AU47" s="146">
        <f t="shared" si="29"/>
        <v>0</v>
      </c>
      <c r="AV47" s="146">
        <f t="shared" si="29"/>
        <v>0</v>
      </c>
      <c r="AW47" s="146">
        <f t="shared" si="29"/>
        <v>0</v>
      </c>
      <c r="AX47" s="146">
        <f t="shared" si="31"/>
        <v>0</v>
      </c>
      <c r="AY47" s="146">
        <f t="shared" si="31"/>
        <v>0</v>
      </c>
      <c r="AZ47" s="146">
        <f t="shared" si="31"/>
        <v>1</v>
      </c>
      <c r="BA47" s="146">
        <f t="shared" si="31"/>
        <v>1</v>
      </c>
      <c r="BB47" s="146">
        <f t="shared" si="31"/>
        <v>0</v>
      </c>
      <c r="BC47" s="146">
        <f t="shared" si="31"/>
        <v>0</v>
      </c>
    </row>
    <row r="48" spans="2:55" x14ac:dyDescent="0.25">
      <c r="B48" s="149">
        <v>37110</v>
      </c>
      <c r="C48" s="147">
        <v>0</v>
      </c>
      <c r="D48" s="147">
        <v>0</v>
      </c>
      <c r="E48" s="147">
        <v>0</v>
      </c>
      <c r="F48" s="147">
        <v>0</v>
      </c>
      <c r="G48" s="147">
        <v>0</v>
      </c>
      <c r="H48" s="147">
        <v>0</v>
      </c>
      <c r="I48" s="147">
        <v>0</v>
      </c>
      <c r="J48" s="147">
        <v>0</v>
      </c>
      <c r="K48" s="147">
        <v>0</v>
      </c>
      <c r="L48" s="147">
        <v>0</v>
      </c>
      <c r="M48" s="147">
        <v>0</v>
      </c>
      <c r="N48" s="147">
        <v>0</v>
      </c>
      <c r="O48" s="147">
        <v>0</v>
      </c>
      <c r="P48" s="147">
        <v>0</v>
      </c>
      <c r="Q48" s="147">
        <v>0</v>
      </c>
      <c r="R48" s="147">
        <v>0</v>
      </c>
      <c r="S48" s="147">
        <v>0</v>
      </c>
      <c r="T48" s="147">
        <v>0</v>
      </c>
      <c r="U48" s="147">
        <v>0</v>
      </c>
      <c r="V48" s="147">
        <v>0</v>
      </c>
      <c r="W48" s="147">
        <v>0</v>
      </c>
      <c r="X48" s="147">
        <v>0</v>
      </c>
      <c r="Y48" s="147">
        <v>0</v>
      </c>
      <c r="Z48" s="147">
        <v>0</v>
      </c>
      <c r="AA48" s="150"/>
      <c r="AB48" s="146">
        <f t="shared" si="3"/>
        <v>0</v>
      </c>
      <c r="AC48" s="146">
        <f t="shared" si="4"/>
        <v>0</v>
      </c>
      <c r="AE48" s="146">
        <f t="shared" si="5"/>
        <v>24</v>
      </c>
      <c r="AF48" s="146">
        <f t="shared" si="6"/>
        <v>0</v>
      </c>
      <c r="AG48" s="146">
        <f t="shared" si="30"/>
        <v>0</v>
      </c>
      <c r="AH48" s="146">
        <f t="shared" si="30"/>
        <v>0</v>
      </c>
      <c r="AI48" s="146">
        <f t="shared" si="30"/>
        <v>0</v>
      </c>
      <c r="AJ48" s="146">
        <f t="shared" si="30"/>
        <v>0</v>
      </c>
      <c r="AK48" s="146">
        <f t="shared" si="30"/>
        <v>0</v>
      </c>
      <c r="AL48" s="146">
        <f t="shared" si="30"/>
        <v>0</v>
      </c>
      <c r="AM48" s="146">
        <f t="shared" si="29"/>
        <v>0</v>
      </c>
      <c r="AN48" s="146">
        <f t="shared" si="29"/>
        <v>0</v>
      </c>
      <c r="AO48" s="146">
        <f t="shared" si="29"/>
        <v>0</v>
      </c>
      <c r="AP48" s="146">
        <f t="shared" si="29"/>
        <v>0</v>
      </c>
      <c r="AQ48" s="146">
        <f t="shared" si="29"/>
        <v>0</v>
      </c>
      <c r="AR48" s="146">
        <f t="shared" si="29"/>
        <v>0</v>
      </c>
      <c r="AS48" s="146">
        <f t="shared" si="29"/>
        <v>0</v>
      </c>
      <c r="AT48" s="146">
        <f t="shared" si="29"/>
        <v>0</v>
      </c>
      <c r="AU48" s="146">
        <f t="shared" si="29"/>
        <v>0</v>
      </c>
      <c r="AV48" s="146">
        <f t="shared" si="29"/>
        <v>0</v>
      </c>
      <c r="AW48" s="146">
        <f t="shared" si="29"/>
        <v>0</v>
      </c>
      <c r="AX48" s="146">
        <f t="shared" si="31"/>
        <v>0</v>
      </c>
      <c r="AY48" s="146">
        <f t="shared" si="31"/>
        <v>0</v>
      </c>
      <c r="AZ48" s="146">
        <f t="shared" si="31"/>
        <v>0</v>
      </c>
      <c r="BA48" s="146">
        <f t="shared" si="31"/>
        <v>0</v>
      </c>
      <c r="BB48" s="146">
        <f t="shared" si="31"/>
        <v>0</v>
      </c>
      <c r="BC48" s="146">
        <f t="shared" si="31"/>
        <v>0</v>
      </c>
    </row>
    <row r="49" spans="2:55" x14ac:dyDescent="0.25">
      <c r="B49" s="149">
        <v>37111</v>
      </c>
      <c r="C49" s="147">
        <v>0</v>
      </c>
      <c r="D49" s="147">
        <v>0</v>
      </c>
      <c r="E49" s="147">
        <v>0</v>
      </c>
      <c r="F49" s="147">
        <v>0</v>
      </c>
      <c r="G49" s="147">
        <v>0</v>
      </c>
      <c r="H49" s="147">
        <v>0</v>
      </c>
      <c r="I49" s="147">
        <v>0</v>
      </c>
      <c r="J49" s="147">
        <v>0</v>
      </c>
      <c r="K49" s="147">
        <v>0</v>
      </c>
      <c r="L49" s="147">
        <v>0</v>
      </c>
      <c r="M49" s="147">
        <v>0</v>
      </c>
      <c r="N49" s="147">
        <v>0</v>
      </c>
      <c r="O49" s="147">
        <v>0</v>
      </c>
      <c r="P49" s="147">
        <v>0</v>
      </c>
      <c r="Q49" s="147">
        <v>0</v>
      </c>
      <c r="R49" s="147">
        <v>0</v>
      </c>
      <c r="S49" s="147">
        <v>0</v>
      </c>
      <c r="T49" s="147">
        <v>0</v>
      </c>
      <c r="U49" s="147">
        <v>0</v>
      </c>
      <c r="V49" s="147">
        <v>0</v>
      </c>
      <c r="W49" s="147">
        <v>0</v>
      </c>
      <c r="X49" s="147">
        <v>0</v>
      </c>
      <c r="Y49" s="147">
        <v>0</v>
      </c>
      <c r="Z49" s="147">
        <v>0</v>
      </c>
      <c r="AA49" s="150"/>
      <c r="AB49" s="146">
        <f t="shared" si="3"/>
        <v>0</v>
      </c>
      <c r="AC49" s="146">
        <f t="shared" si="4"/>
        <v>0</v>
      </c>
      <c r="AE49" s="146">
        <f t="shared" si="5"/>
        <v>24</v>
      </c>
      <c r="AF49" s="146">
        <f t="shared" si="6"/>
        <v>0</v>
      </c>
      <c r="AG49" s="146">
        <f t="shared" si="30"/>
        <v>0</v>
      </c>
      <c r="AH49" s="146">
        <f t="shared" si="30"/>
        <v>0</v>
      </c>
      <c r="AI49" s="146">
        <f t="shared" si="30"/>
        <v>0</v>
      </c>
      <c r="AJ49" s="146">
        <f t="shared" si="30"/>
        <v>0</v>
      </c>
      <c r="AK49" s="146">
        <f t="shared" si="30"/>
        <v>0</v>
      </c>
      <c r="AL49" s="146">
        <f t="shared" si="30"/>
        <v>0</v>
      </c>
      <c r="AM49" s="146">
        <f t="shared" si="29"/>
        <v>0</v>
      </c>
      <c r="AN49" s="146">
        <f t="shared" si="29"/>
        <v>0</v>
      </c>
      <c r="AO49" s="146">
        <f t="shared" si="29"/>
        <v>0</v>
      </c>
      <c r="AP49" s="146">
        <f t="shared" si="29"/>
        <v>0</v>
      </c>
      <c r="AQ49" s="146">
        <f t="shared" si="29"/>
        <v>0</v>
      </c>
      <c r="AR49" s="146">
        <f t="shared" si="29"/>
        <v>0</v>
      </c>
      <c r="AS49" s="146">
        <f t="shared" si="29"/>
        <v>0</v>
      </c>
      <c r="AT49" s="146">
        <f t="shared" si="29"/>
        <v>0</v>
      </c>
      <c r="AU49" s="146">
        <f t="shared" si="29"/>
        <v>0</v>
      </c>
      <c r="AV49" s="146">
        <f t="shared" si="29"/>
        <v>0</v>
      </c>
      <c r="AW49" s="146">
        <f t="shared" si="29"/>
        <v>0</v>
      </c>
      <c r="AX49" s="146">
        <f t="shared" si="31"/>
        <v>0</v>
      </c>
      <c r="AY49" s="146">
        <f t="shared" si="31"/>
        <v>0</v>
      </c>
      <c r="AZ49" s="146">
        <f t="shared" si="31"/>
        <v>0</v>
      </c>
      <c r="BA49" s="146">
        <f t="shared" si="31"/>
        <v>0</v>
      </c>
      <c r="BB49" s="146">
        <f t="shared" si="31"/>
        <v>0</v>
      </c>
      <c r="BC49" s="146">
        <f t="shared" si="31"/>
        <v>0</v>
      </c>
    </row>
    <row r="50" spans="2:55" x14ac:dyDescent="0.25">
      <c r="B50" s="149">
        <v>37112</v>
      </c>
      <c r="C50" s="147">
        <v>0</v>
      </c>
      <c r="D50" s="147">
        <v>0</v>
      </c>
      <c r="E50" s="147">
        <v>0</v>
      </c>
      <c r="F50" s="147">
        <v>0</v>
      </c>
      <c r="G50" s="147">
        <v>0</v>
      </c>
      <c r="H50" s="147">
        <v>0</v>
      </c>
      <c r="I50" s="147">
        <v>0</v>
      </c>
      <c r="J50" s="147">
        <v>0</v>
      </c>
      <c r="K50" s="147">
        <v>0</v>
      </c>
      <c r="L50" s="147">
        <v>0</v>
      </c>
      <c r="M50" s="147">
        <v>0</v>
      </c>
      <c r="N50" s="147">
        <v>0</v>
      </c>
      <c r="O50" s="147">
        <v>0</v>
      </c>
      <c r="P50" s="147">
        <v>0</v>
      </c>
      <c r="Q50" s="147">
        <v>0</v>
      </c>
      <c r="R50" s="147">
        <v>0</v>
      </c>
      <c r="S50" s="147">
        <v>0</v>
      </c>
      <c r="T50" s="147">
        <v>0</v>
      </c>
      <c r="U50" s="147">
        <v>0</v>
      </c>
      <c r="V50" s="147">
        <v>0</v>
      </c>
      <c r="W50" s="147">
        <v>0</v>
      </c>
      <c r="X50" s="147">
        <v>0</v>
      </c>
      <c r="Y50" s="147">
        <v>0</v>
      </c>
      <c r="Z50" s="147">
        <v>0</v>
      </c>
      <c r="AA50" s="150"/>
      <c r="AB50" s="146">
        <f t="shared" si="3"/>
        <v>0</v>
      </c>
      <c r="AC50" s="146">
        <f t="shared" si="4"/>
        <v>0</v>
      </c>
      <c r="AE50" s="146">
        <f t="shared" si="5"/>
        <v>24</v>
      </c>
      <c r="AF50" s="146">
        <f t="shared" si="6"/>
        <v>0</v>
      </c>
      <c r="AG50" s="146">
        <f t="shared" si="30"/>
        <v>0</v>
      </c>
      <c r="AH50" s="146">
        <f t="shared" si="30"/>
        <v>0</v>
      </c>
      <c r="AI50" s="146">
        <f t="shared" si="30"/>
        <v>0</v>
      </c>
      <c r="AJ50" s="146">
        <f t="shared" si="30"/>
        <v>0</v>
      </c>
      <c r="AK50" s="146">
        <f t="shared" si="30"/>
        <v>0</v>
      </c>
      <c r="AL50" s="146">
        <f t="shared" si="30"/>
        <v>0</v>
      </c>
      <c r="AM50" s="146">
        <f t="shared" si="29"/>
        <v>0</v>
      </c>
      <c r="AN50" s="146">
        <f t="shared" si="29"/>
        <v>0</v>
      </c>
      <c r="AO50" s="146">
        <f t="shared" si="29"/>
        <v>0</v>
      </c>
      <c r="AP50" s="146">
        <f t="shared" si="29"/>
        <v>0</v>
      </c>
      <c r="AQ50" s="146">
        <f t="shared" si="29"/>
        <v>0</v>
      </c>
      <c r="AR50" s="146">
        <f t="shared" si="29"/>
        <v>0</v>
      </c>
      <c r="AS50" s="146">
        <f t="shared" si="29"/>
        <v>0</v>
      </c>
      <c r="AT50" s="146">
        <f t="shared" si="29"/>
        <v>0</v>
      </c>
      <c r="AU50" s="146">
        <f t="shared" si="29"/>
        <v>0</v>
      </c>
      <c r="AV50" s="146">
        <f t="shared" si="29"/>
        <v>0</v>
      </c>
      <c r="AW50" s="146">
        <f t="shared" si="29"/>
        <v>0</v>
      </c>
      <c r="AX50" s="146">
        <f t="shared" si="31"/>
        <v>0</v>
      </c>
      <c r="AY50" s="146">
        <f t="shared" si="31"/>
        <v>0</v>
      </c>
      <c r="AZ50" s="146">
        <f t="shared" si="31"/>
        <v>0</v>
      </c>
      <c r="BA50" s="146">
        <f t="shared" si="31"/>
        <v>0</v>
      </c>
      <c r="BB50" s="146">
        <f t="shared" si="31"/>
        <v>0</v>
      </c>
      <c r="BC50" s="146">
        <f t="shared" si="31"/>
        <v>0</v>
      </c>
    </row>
    <row r="51" spans="2:55" x14ac:dyDescent="0.25">
      <c r="B51" s="149">
        <v>37113</v>
      </c>
      <c r="C51" s="147">
        <v>0</v>
      </c>
      <c r="D51" s="147">
        <v>0</v>
      </c>
      <c r="E51" s="147">
        <v>0</v>
      </c>
      <c r="F51" s="147">
        <v>0</v>
      </c>
      <c r="G51" s="147">
        <v>0</v>
      </c>
      <c r="H51" s="147">
        <v>0</v>
      </c>
      <c r="I51" s="147">
        <v>0</v>
      </c>
      <c r="J51" s="147">
        <v>0</v>
      </c>
      <c r="K51" s="147">
        <v>0</v>
      </c>
      <c r="L51" s="147">
        <v>0</v>
      </c>
      <c r="M51" s="147">
        <v>0</v>
      </c>
      <c r="N51" s="147">
        <v>0</v>
      </c>
      <c r="O51" s="147">
        <v>0</v>
      </c>
      <c r="P51" s="147">
        <v>0</v>
      </c>
      <c r="Q51" s="147">
        <v>0</v>
      </c>
      <c r="R51" s="147">
        <v>0</v>
      </c>
      <c r="S51" s="147">
        <v>0</v>
      </c>
      <c r="T51" s="147">
        <v>0</v>
      </c>
      <c r="U51" s="147">
        <v>0</v>
      </c>
      <c r="V51" s="147">
        <v>0</v>
      </c>
      <c r="W51" s="147">
        <v>0</v>
      </c>
      <c r="X51" s="147">
        <v>0</v>
      </c>
      <c r="Y51" s="147">
        <v>0</v>
      </c>
      <c r="Z51" s="147">
        <v>0</v>
      </c>
      <c r="AA51" s="150"/>
      <c r="AB51" s="146">
        <f t="shared" si="3"/>
        <v>0</v>
      </c>
      <c r="AC51" s="146">
        <f t="shared" si="4"/>
        <v>0</v>
      </c>
      <c r="AE51" s="146">
        <f t="shared" si="5"/>
        <v>24</v>
      </c>
      <c r="AF51" s="146">
        <f t="shared" si="6"/>
        <v>0</v>
      </c>
      <c r="AG51" s="146">
        <f t="shared" si="30"/>
        <v>0</v>
      </c>
      <c r="AH51" s="146">
        <f t="shared" si="30"/>
        <v>0</v>
      </c>
      <c r="AI51" s="146">
        <f t="shared" si="30"/>
        <v>0</v>
      </c>
      <c r="AJ51" s="146">
        <f t="shared" si="30"/>
        <v>0</v>
      </c>
      <c r="AK51" s="146">
        <f t="shared" si="30"/>
        <v>0</v>
      </c>
      <c r="AL51" s="146">
        <f t="shared" si="30"/>
        <v>0</v>
      </c>
      <c r="AM51" s="146">
        <f t="shared" si="29"/>
        <v>0</v>
      </c>
      <c r="AN51" s="146">
        <f t="shared" si="29"/>
        <v>0</v>
      </c>
      <c r="AO51" s="146">
        <f t="shared" si="29"/>
        <v>0</v>
      </c>
      <c r="AP51" s="146">
        <f t="shared" si="29"/>
        <v>0</v>
      </c>
      <c r="AQ51" s="146">
        <f t="shared" si="29"/>
        <v>0</v>
      </c>
      <c r="AR51" s="146">
        <f t="shared" si="29"/>
        <v>0</v>
      </c>
      <c r="AS51" s="146">
        <f t="shared" si="29"/>
        <v>0</v>
      </c>
      <c r="AT51" s="146">
        <f t="shared" si="29"/>
        <v>0</v>
      </c>
      <c r="AU51" s="146">
        <f t="shared" si="29"/>
        <v>0</v>
      </c>
      <c r="AV51" s="146">
        <f t="shared" si="29"/>
        <v>0</v>
      </c>
      <c r="AW51" s="146">
        <f t="shared" si="29"/>
        <v>0</v>
      </c>
      <c r="AX51" s="146">
        <f t="shared" si="31"/>
        <v>0</v>
      </c>
      <c r="AY51" s="146">
        <f t="shared" si="31"/>
        <v>0</v>
      </c>
      <c r="AZ51" s="146">
        <f t="shared" si="31"/>
        <v>0</v>
      </c>
      <c r="BA51" s="146">
        <f t="shared" si="31"/>
        <v>0</v>
      </c>
      <c r="BB51" s="146">
        <f t="shared" si="31"/>
        <v>0</v>
      </c>
      <c r="BC51" s="146">
        <f t="shared" si="31"/>
        <v>0</v>
      </c>
    </row>
    <row r="52" spans="2:55" x14ac:dyDescent="0.25">
      <c r="B52" s="149">
        <v>37114</v>
      </c>
      <c r="C52" s="147">
        <v>0</v>
      </c>
      <c r="D52" s="147">
        <v>0</v>
      </c>
      <c r="E52" s="147">
        <v>0</v>
      </c>
      <c r="F52" s="147">
        <v>0</v>
      </c>
      <c r="G52" s="147">
        <v>0</v>
      </c>
      <c r="H52" s="147">
        <v>0</v>
      </c>
      <c r="I52" s="147">
        <v>0</v>
      </c>
      <c r="J52" s="147">
        <v>0</v>
      </c>
      <c r="K52" s="147">
        <v>0</v>
      </c>
      <c r="L52" s="147">
        <v>0</v>
      </c>
      <c r="M52" s="147">
        <v>0</v>
      </c>
      <c r="N52" s="147">
        <v>0</v>
      </c>
      <c r="O52" s="147">
        <v>0</v>
      </c>
      <c r="P52" s="147">
        <v>0</v>
      </c>
      <c r="Q52" s="147">
        <v>0</v>
      </c>
      <c r="R52" s="147">
        <v>0</v>
      </c>
      <c r="S52" s="147">
        <v>0</v>
      </c>
      <c r="T52" s="147">
        <v>0</v>
      </c>
      <c r="U52" s="147">
        <v>0</v>
      </c>
      <c r="V52" s="147">
        <v>0</v>
      </c>
      <c r="W52" s="147">
        <v>0</v>
      </c>
      <c r="X52" s="147">
        <v>0</v>
      </c>
      <c r="Y52" s="147">
        <v>0</v>
      </c>
      <c r="Z52" s="147">
        <v>0</v>
      </c>
      <c r="AA52" s="150"/>
      <c r="AB52" s="146">
        <f t="shared" si="3"/>
        <v>0</v>
      </c>
      <c r="AC52" s="146">
        <f t="shared" si="4"/>
        <v>0</v>
      </c>
      <c r="AE52" s="146">
        <f t="shared" si="5"/>
        <v>24</v>
      </c>
      <c r="AF52" s="146">
        <f t="shared" si="6"/>
        <v>0</v>
      </c>
      <c r="AG52" s="146">
        <f t="shared" si="30"/>
        <v>0</v>
      </c>
      <c r="AH52" s="146">
        <f t="shared" si="30"/>
        <v>0</v>
      </c>
      <c r="AI52" s="146">
        <f t="shared" si="30"/>
        <v>0</v>
      </c>
      <c r="AJ52" s="146">
        <f t="shared" si="30"/>
        <v>0</v>
      </c>
      <c r="AK52" s="146">
        <f t="shared" si="30"/>
        <v>0</v>
      </c>
      <c r="AL52" s="146">
        <f t="shared" si="30"/>
        <v>0</v>
      </c>
      <c r="AM52" s="146">
        <f t="shared" si="29"/>
        <v>0</v>
      </c>
      <c r="AN52" s="146">
        <f t="shared" si="29"/>
        <v>0</v>
      </c>
      <c r="AO52" s="146">
        <f t="shared" si="29"/>
        <v>0</v>
      </c>
      <c r="AP52" s="146">
        <f t="shared" si="29"/>
        <v>0</v>
      </c>
      <c r="AQ52" s="146">
        <f t="shared" si="29"/>
        <v>0</v>
      </c>
      <c r="AR52" s="146">
        <f t="shared" si="29"/>
        <v>0</v>
      </c>
      <c r="AS52" s="146">
        <f t="shared" si="29"/>
        <v>0</v>
      </c>
      <c r="AT52" s="146">
        <f t="shared" si="29"/>
        <v>0</v>
      </c>
      <c r="AU52" s="146">
        <f t="shared" si="29"/>
        <v>0</v>
      </c>
      <c r="AV52" s="146">
        <f t="shared" si="29"/>
        <v>0</v>
      </c>
      <c r="AW52" s="146">
        <f t="shared" si="29"/>
        <v>0</v>
      </c>
      <c r="AX52" s="146">
        <f t="shared" si="31"/>
        <v>0</v>
      </c>
      <c r="AY52" s="146">
        <f t="shared" si="31"/>
        <v>0</v>
      </c>
      <c r="AZ52" s="146">
        <f t="shared" si="31"/>
        <v>0</v>
      </c>
      <c r="BA52" s="146">
        <f t="shared" si="31"/>
        <v>0</v>
      </c>
      <c r="BB52" s="146">
        <f t="shared" si="31"/>
        <v>0</v>
      </c>
      <c r="BC52" s="146">
        <f t="shared" si="31"/>
        <v>0</v>
      </c>
    </row>
    <row r="53" spans="2:55" x14ac:dyDescent="0.25">
      <c r="B53" s="149">
        <v>37115</v>
      </c>
      <c r="C53" s="147">
        <v>0</v>
      </c>
      <c r="D53" s="147">
        <v>0</v>
      </c>
      <c r="E53" s="147">
        <v>0</v>
      </c>
      <c r="F53" s="147">
        <v>0</v>
      </c>
      <c r="G53" s="147">
        <v>0</v>
      </c>
      <c r="H53" s="147">
        <v>0</v>
      </c>
      <c r="I53" s="147">
        <v>0</v>
      </c>
      <c r="J53" s="147">
        <v>3</v>
      </c>
      <c r="K53" s="147">
        <v>0</v>
      </c>
      <c r="L53" s="147">
        <v>0</v>
      </c>
      <c r="M53" s="147">
        <v>0</v>
      </c>
      <c r="N53" s="147">
        <v>0</v>
      </c>
      <c r="O53" s="147">
        <v>0</v>
      </c>
      <c r="P53" s="147">
        <v>0</v>
      </c>
      <c r="Q53" s="147">
        <v>0</v>
      </c>
      <c r="R53" s="147">
        <v>0</v>
      </c>
      <c r="S53" s="147">
        <v>0</v>
      </c>
      <c r="T53" s="147">
        <v>0</v>
      </c>
      <c r="U53" s="147">
        <v>0</v>
      </c>
      <c r="V53" s="147">
        <v>0</v>
      </c>
      <c r="W53" s="147">
        <v>0</v>
      </c>
      <c r="X53" s="147">
        <v>0</v>
      </c>
      <c r="Y53" s="147">
        <v>0</v>
      </c>
      <c r="Z53" s="147">
        <v>0</v>
      </c>
      <c r="AA53" s="150"/>
      <c r="AB53" s="146">
        <f t="shared" si="3"/>
        <v>3</v>
      </c>
      <c r="AC53" s="146">
        <f t="shared" si="4"/>
        <v>6.2608695652173925</v>
      </c>
      <c r="AE53" s="146">
        <f t="shared" si="5"/>
        <v>24</v>
      </c>
      <c r="AF53" s="146">
        <f t="shared" si="6"/>
        <v>4.3478260869565216E-2</v>
      </c>
      <c r="AG53" s="146">
        <f t="shared" si="30"/>
        <v>0</v>
      </c>
      <c r="AH53" s="146">
        <f t="shared" si="30"/>
        <v>0</v>
      </c>
      <c r="AI53" s="146">
        <f t="shared" si="30"/>
        <v>0</v>
      </c>
      <c r="AJ53" s="146">
        <f t="shared" si="30"/>
        <v>0</v>
      </c>
      <c r="AK53" s="146">
        <f t="shared" si="30"/>
        <v>0</v>
      </c>
      <c r="AL53" s="146">
        <f t="shared" si="30"/>
        <v>0</v>
      </c>
      <c r="AM53" s="146">
        <f t="shared" si="29"/>
        <v>1</v>
      </c>
      <c r="AN53" s="146">
        <f t="shared" si="29"/>
        <v>1</v>
      </c>
      <c r="AO53" s="146">
        <f t="shared" si="29"/>
        <v>0</v>
      </c>
      <c r="AP53" s="146">
        <f t="shared" si="29"/>
        <v>0</v>
      </c>
      <c r="AQ53" s="146">
        <f t="shared" si="29"/>
        <v>0</v>
      </c>
      <c r="AR53" s="146">
        <f t="shared" si="29"/>
        <v>0</v>
      </c>
      <c r="AS53" s="146">
        <f t="shared" si="29"/>
        <v>0</v>
      </c>
      <c r="AT53" s="146">
        <f t="shared" si="29"/>
        <v>0</v>
      </c>
      <c r="AU53" s="146">
        <f t="shared" si="29"/>
        <v>0</v>
      </c>
      <c r="AV53" s="146">
        <f t="shared" si="29"/>
        <v>0</v>
      </c>
      <c r="AW53" s="146">
        <f t="shared" si="29"/>
        <v>0</v>
      </c>
      <c r="AX53" s="146">
        <f t="shared" si="31"/>
        <v>0</v>
      </c>
      <c r="AY53" s="146">
        <f t="shared" si="31"/>
        <v>0</v>
      </c>
      <c r="AZ53" s="146">
        <f t="shared" si="31"/>
        <v>0</v>
      </c>
      <c r="BA53" s="146">
        <f t="shared" si="31"/>
        <v>0</v>
      </c>
      <c r="BB53" s="146">
        <f t="shared" si="31"/>
        <v>0</v>
      </c>
      <c r="BC53" s="146">
        <f t="shared" si="31"/>
        <v>0</v>
      </c>
    </row>
    <row r="54" spans="2:55" x14ac:dyDescent="0.25">
      <c r="B54" s="149">
        <v>37116</v>
      </c>
      <c r="C54" s="147">
        <v>0</v>
      </c>
      <c r="D54" s="147">
        <v>0</v>
      </c>
      <c r="E54" s="147">
        <v>6</v>
      </c>
      <c r="F54" s="147">
        <v>0</v>
      </c>
      <c r="G54" s="147">
        <v>0</v>
      </c>
      <c r="H54" s="147">
        <v>0</v>
      </c>
      <c r="I54" s="147">
        <v>0</v>
      </c>
      <c r="J54" s="147">
        <v>0</v>
      </c>
      <c r="K54" s="147">
        <v>0</v>
      </c>
      <c r="L54" s="147">
        <v>0</v>
      </c>
      <c r="M54" s="147">
        <v>0</v>
      </c>
      <c r="N54" s="147">
        <v>0</v>
      </c>
      <c r="O54" s="147">
        <v>0</v>
      </c>
      <c r="P54" s="147">
        <v>0</v>
      </c>
      <c r="Q54" s="147">
        <v>0</v>
      </c>
      <c r="R54" s="147">
        <v>0</v>
      </c>
      <c r="S54" s="147">
        <v>0</v>
      </c>
      <c r="T54" s="147">
        <v>0</v>
      </c>
      <c r="U54" s="147">
        <v>0</v>
      </c>
      <c r="V54" s="147">
        <v>0</v>
      </c>
      <c r="W54" s="147">
        <v>0</v>
      </c>
      <c r="X54" s="147">
        <v>0</v>
      </c>
      <c r="Y54" s="147">
        <v>0</v>
      </c>
      <c r="Z54" s="147">
        <v>0</v>
      </c>
      <c r="AA54" s="150"/>
      <c r="AB54" s="146">
        <f t="shared" si="3"/>
        <v>6</v>
      </c>
      <c r="AC54" s="146">
        <f t="shared" si="4"/>
        <v>25.04347826086957</v>
      </c>
      <c r="AE54" s="146">
        <f t="shared" si="5"/>
        <v>24</v>
      </c>
      <c r="AF54" s="146">
        <f t="shared" si="6"/>
        <v>0.17391304347826086</v>
      </c>
      <c r="AG54" s="146">
        <f t="shared" si="30"/>
        <v>0</v>
      </c>
      <c r="AH54" s="146">
        <f t="shared" si="30"/>
        <v>4</v>
      </c>
      <c r="AI54" s="146">
        <f t="shared" si="30"/>
        <v>4</v>
      </c>
      <c r="AJ54" s="146">
        <f t="shared" si="30"/>
        <v>0</v>
      </c>
      <c r="AK54" s="146">
        <f t="shared" si="30"/>
        <v>0</v>
      </c>
      <c r="AL54" s="146">
        <f t="shared" si="30"/>
        <v>0</v>
      </c>
      <c r="AM54" s="146">
        <f t="shared" si="29"/>
        <v>0</v>
      </c>
      <c r="AN54" s="146">
        <f t="shared" si="29"/>
        <v>0</v>
      </c>
      <c r="AO54" s="146">
        <f t="shared" si="29"/>
        <v>0</v>
      </c>
      <c r="AP54" s="146">
        <f t="shared" si="29"/>
        <v>0</v>
      </c>
      <c r="AQ54" s="146">
        <f t="shared" si="29"/>
        <v>0</v>
      </c>
      <c r="AR54" s="146">
        <f t="shared" si="29"/>
        <v>0</v>
      </c>
      <c r="AS54" s="146">
        <f t="shared" si="29"/>
        <v>0</v>
      </c>
      <c r="AT54" s="146">
        <f t="shared" si="29"/>
        <v>0</v>
      </c>
      <c r="AU54" s="146">
        <f t="shared" si="29"/>
        <v>0</v>
      </c>
      <c r="AV54" s="146">
        <f t="shared" si="29"/>
        <v>0</v>
      </c>
      <c r="AW54" s="146">
        <f t="shared" si="29"/>
        <v>0</v>
      </c>
      <c r="AX54" s="146">
        <f t="shared" si="31"/>
        <v>0</v>
      </c>
      <c r="AY54" s="146">
        <f t="shared" si="31"/>
        <v>0</v>
      </c>
      <c r="AZ54" s="146">
        <f t="shared" si="31"/>
        <v>0</v>
      </c>
      <c r="BA54" s="146">
        <f t="shared" si="31"/>
        <v>0</v>
      </c>
      <c r="BB54" s="146">
        <f t="shared" si="31"/>
        <v>0</v>
      </c>
      <c r="BC54" s="146">
        <f t="shared" si="31"/>
        <v>0</v>
      </c>
    </row>
    <row r="55" spans="2:55" x14ac:dyDescent="0.25">
      <c r="B55" s="149">
        <v>37117</v>
      </c>
      <c r="C55" s="147">
        <v>0</v>
      </c>
      <c r="D55" s="147">
        <v>0</v>
      </c>
      <c r="E55" s="147">
        <v>0</v>
      </c>
      <c r="F55" s="147">
        <v>0</v>
      </c>
      <c r="G55" s="147">
        <v>0</v>
      </c>
      <c r="H55" s="147">
        <v>0</v>
      </c>
      <c r="I55" s="147">
        <v>0</v>
      </c>
      <c r="J55" s="147">
        <v>0</v>
      </c>
      <c r="K55" s="147">
        <v>0</v>
      </c>
      <c r="L55" s="147">
        <v>0</v>
      </c>
      <c r="M55" s="147">
        <v>0</v>
      </c>
      <c r="N55" s="147">
        <v>0</v>
      </c>
      <c r="O55" s="147">
        <v>0</v>
      </c>
      <c r="P55" s="147">
        <v>0</v>
      </c>
      <c r="Q55" s="147">
        <v>0</v>
      </c>
      <c r="R55" s="147">
        <v>0</v>
      </c>
      <c r="S55" s="147">
        <v>0</v>
      </c>
      <c r="T55" s="147">
        <v>0</v>
      </c>
      <c r="U55" s="147">
        <v>0</v>
      </c>
      <c r="V55" s="147">
        <v>0</v>
      </c>
      <c r="W55" s="147">
        <v>0</v>
      </c>
      <c r="X55" s="147">
        <v>0</v>
      </c>
      <c r="Y55" s="147">
        <v>0</v>
      </c>
      <c r="Z55" s="147">
        <v>0</v>
      </c>
      <c r="AA55" s="150"/>
      <c r="AB55" s="146">
        <f t="shared" si="3"/>
        <v>0</v>
      </c>
      <c r="AC55" s="146">
        <f t="shared" si="4"/>
        <v>0</v>
      </c>
      <c r="AE55" s="146">
        <f t="shared" si="5"/>
        <v>24</v>
      </c>
      <c r="AF55" s="146">
        <f t="shared" si="6"/>
        <v>0</v>
      </c>
      <c r="AG55" s="146">
        <f t="shared" si="30"/>
        <v>0</v>
      </c>
      <c r="AH55" s="146">
        <f t="shared" si="30"/>
        <v>0</v>
      </c>
      <c r="AI55" s="146">
        <f t="shared" si="30"/>
        <v>0</v>
      </c>
      <c r="AJ55" s="146">
        <f t="shared" si="30"/>
        <v>0</v>
      </c>
      <c r="AK55" s="146">
        <f t="shared" si="30"/>
        <v>0</v>
      </c>
      <c r="AL55" s="146">
        <f t="shared" si="30"/>
        <v>0</v>
      </c>
      <c r="AM55" s="146">
        <f t="shared" si="29"/>
        <v>0</v>
      </c>
      <c r="AN55" s="146">
        <f t="shared" si="29"/>
        <v>0</v>
      </c>
      <c r="AO55" s="146">
        <f t="shared" si="29"/>
        <v>0</v>
      </c>
      <c r="AP55" s="146">
        <f t="shared" si="29"/>
        <v>0</v>
      </c>
      <c r="AQ55" s="146">
        <f t="shared" si="29"/>
        <v>0</v>
      </c>
      <c r="AR55" s="146">
        <f t="shared" si="29"/>
        <v>0</v>
      </c>
      <c r="AS55" s="146">
        <f t="shared" si="29"/>
        <v>0</v>
      </c>
      <c r="AT55" s="146">
        <f t="shared" si="29"/>
        <v>0</v>
      </c>
      <c r="AU55" s="146">
        <f t="shared" si="29"/>
        <v>0</v>
      </c>
      <c r="AV55" s="146">
        <f t="shared" si="29"/>
        <v>0</v>
      </c>
      <c r="AW55" s="146">
        <f t="shared" si="29"/>
        <v>0</v>
      </c>
      <c r="AX55" s="146">
        <f t="shared" si="31"/>
        <v>0</v>
      </c>
      <c r="AY55" s="146">
        <f t="shared" si="31"/>
        <v>0</v>
      </c>
      <c r="AZ55" s="146">
        <f t="shared" si="31"/>
        <v>0</v>
      </c>
      <c r="BA55" s="146">
        <f t="shared" si="31"/>
        <v>0</v>
      </c>
      <c r="BB55" s="146">
        <f t="shared" si="31"/>
        <v>0</v>
      </c>
      <c r="BC55" s="146">
        <f t="shared" si="31"/>
        <v>0</v>
      </c>
    </row>
    <row r="56" spans="2:55" x14ac:dyDescent="0.25">
      <c r="B56" s="149">
        <v>37118</v>
      </c>
      <c r="C56" s="147">
        <v>0</v>
      </c>
      <c r="D56" s="147">
        <v>0</v>
      </c>
      <c r="E56" s="147">
        <v>0</v>
      </c>
      <c r="F56" s="147">
        <v>0</v>
      </c>
      <c r="G56" s="147">
        <v>0</v>
      </c>
      <c r="H56" s="147">
        <v>0</v>
      </c>
      <c r="I56" s="147">
        <v>0</v>
      </c>
      <c r="J56" s="147">
        <v>0</v>
      </c>
      <c r="K56" s="147">
        <v>0</v>
      </c>
      <c r="L56" s="147">
        <v>0</v>
      </c>
      <c r="M56" s="147">
        <v>0</v>
      </c>
      <c r="N56" s="147">
        <v>3</v>
      </c>
      <c r="O56" s="147">
        <v>0</v>
      </c>
      <c r="P56" s="147">
        <v>0</v>
      </c>
      <c r="Q56" s="147">
        <v>0</v>
      </c>
      <c r="R56" s="147">
        <v>0</v>
      </c>
      <c r="S56" s="147">
        <v>0</v>
      </c>
      <c r="T56" s="147">
        <v>0</v>
      </c>
      <c r="U56" s="147">
        <v>0</v>
      </c>
      <c r="V56" s="147">
        <v>0</v>
      </c>
      <c r="W56" s="147">
        <v>0</v>
      </c>
      <c r="X56" s="147">
        <v>0</v>
      </c>
      <c r="Y56" s="147">
        <v>0</v>
      </c>
      <c r="Z56" s="147">
        <v>0</v>
      </c>
      <c r="AA56" s="150"/>
      <c r="AB56" s="146">
        <f t="shared" si="3"/>
        <v>3</v>
      </c>
      <c r="AC56" s="146">
        <f t="shared" si="4"/>
        <v>6.2608695652173925</v>
      </c>
      <c r="AE56" s="146">
        <f t="shared" si="5"/>
        <v>24</v>
      </c>
      <c r="AF56" s="146">
        <f t="shared" si="6"/>
        <v>4.3478260869565216E-2</v>
      </c>
      <c r="AG56" s="146">
        <f t="shared" si="30"/>
        <v>0</v>
      </c>
      <c r="AH56" s="146">
        <f t="shared" si="30"/>
        <v>0</v>
      </c>
      <c r="AI56" s="146">
        <f t="shared" si="30"/>
        <v>0</v>
      </c>
      <c r="AJ56" s="146">
        <f t="shared" si="30"/>
        <v>0</v>
      </c>
      <c r="AK56" s="146">
        <f t="shared" si="30"/>
        <v>0</v>
      </c>
      <c r="AL56" s="146">
        <f t="shared" si="30"/>
        <v>0</v>
      </c>
      <c r="AM56" s="146">
        <f t="shared" si="29"/>
        <v>0</v>
      </c>
      <c r="AN56" s="146">
        <f t="shared" si="29"/>
        <v>0</v>
      </c>
      <c r="AO56" s="146">
        <f t="shared" si="29"/>
        <v>0</v>
      </c>
      <c r="AP56" s="146">
        <f t="shared" si="29"/>
        <v>0</v>
      </c>
      <c r="AQ56" s="146">
        <f t="shared" si="29"/>
        <v>1</v>
      </c>
      <c r="AR56" s="146">
        <f t="shared" si="29"/>
        <v>1</v>
      </c>
      <c r="AS56" s="146">
        <f t="shared" si="29"/>
        <v>0</v>
      </c>
      <c r="AT56" s="146">
        <f t="shared" si="29"/>
        <v>0</v>
      </c>
      <c r="AU56" s="146">
        <f t="shared" si="29"/>
        <v>0</v>
      </c>
      <c r="AV56" s="146">
        <f t="shared" si="29"/>
        <v>0</v>
      </c>
      <c r="AW56" s="146">
        <f t="shared" si="29"/>
        <v>0</v>
      </c>
      <c r="AX56" s="146">
        <f t="shared" si="31"/>
        <v>0</v>
      </c>
      <c r="AY56" s="146">
        <f t="shared" si="31"/>
        <v>0</v>
      </c>
      <c r="AZ56" s="146">
        <f t="shared" si="31"/>
        <v>0</v>
      </c>
      <c r="BA56" s="146">
        <f t="shared" si="31"/>
        <v>0</v>
      </c>
      <c r="BB56" s="146">
        <f t="shared" si="31"/>
        <v>0</v>
      </c>
      <c r="BC56" s="146">
        <f t="shared" si="31"/>
        <v>0</v>
      </c>
    </row>
    <row r="57" spans="2:55" x14ac:dyDescent="0.25">
      <c r="B57" s="149">
        <v>37119</v>
      </c>
      <c r="C57" s="147">
        <v>0</v>
      </c>
      <c r="D57" s="147">
        <v>0</v>
      </c>
      <c r="E57" s="147">
        <v>0</v>
      </c>
      <c r="F57" s="147">
        <v>0</v>
      </c>
      <c r="G57" s="147">
        <v>0</v>
      </c>
      <c r="H57" s="147">
        <v>0</v>
      </c>
      <c r="I57" s="147">
        <v>0</v>
      </c>
      <c r="J57" s="147">
        <v>0</v>
      </c>
      <c r="K57" s="147">
        <v>0</v>
      </c>
      <c r="L57" s="147">
        <v>0</v>
      </c>
      <c r="M57" s="147">
        <v>0</v>
      </c>
      <c r="N57" s="147">
        <v>0</v>
      </c>
      <c r="O57" s="147">
        <v>0</v>
      </c>
      <c r="P57" s="147">
        <v>0</v>
      </c>
      <c r="Q57" s="147">
        <v>0</v>
      </c>
      <c r="R57" s="147">
        <v>0</v>
      </c>
      <c r="S57" s="147">
        <v>0</v>
      </c>
      <c r="T57" s="147">
        <v>0</v>
      </c>
      <c r="U57" s="147">
        <v>0</v>
      </c>
      <c r="V57" s="147">
        <v>0</v>
      </c>
      <c r="W57" s="147">
        <v>0</v>
      </c>
      <c r="X57" s="147">
        <v>0</v>
      </c>
      <c r="Y57" s="147">
        <v>0</v>
      </c>
      <c r="Z57" s="147">
        <v>0</v>
      </c>
      <c r="AA57" s="150"/>
      <c r="AB57" s="146">
        <f t="shared" si="3"/>
        <v>0</v>
      </c>
      <c r="AC57" s="146">
        <f t="shared" si="4"/>
        <v>0</v>
      </c>
      <c r="AE57" s="146">
        <f t="shared" si="5"/>
        <v>24</v>
      </c>
      <c r="AF57" s="146">
        <f t="shared" si="6"/>
        <v>0</v>
      </c>
      <c r="AG57" s="146">
        <f t="shared" si="30"/>
        <v>0</v>
      </c>
      <c r="AH57" s="146">
        <f t="shared" si="30"/>
        <v>0</v>
      </c>
      <c r="AI57" s="146">
        <f t="shared" si="30"/>
        <v>0</v>
      </c>
      <c r="AJ57" s="146">
        <f t="shared" si="30"/>
        <v>0</v>
      </c>
      <c r="AK57" s="146">
        <f t="shared" si="30"/>
        <v>0</v>
      </c>
      <c r="AL57" s="146">
        <f t="shared" si="30"/>
        <v>0</v>
      </c>
      <c r="AM57" s="146">
        <f t="shared" si="29"/>
        <v>0</v>
      </c>
      <c r="AN57" s="146">
        <f t="shared" si="29"/>
        <v>0</v>
      </c>
      <c r="AO57" s="146">
        <f t="shared" si="29"/>
        <v>0</v>
      </c>
      <c r="AP57" s="146">
        <f t="shared" si="29"/>
        <v>0</v>
      </c>
      <c r="AQ57" s="146">
        <f t="shared" si="29"/>
        <v>0</v>
      </c>
      <c r="AR57" s="146">
        <f t="shared" si="29"/>
        <v>0</v>
      </c>
      <c r="AS57" s="146">
        <f t="shared" si="29"/>
        <v>0</v>
      </c>
      <c r="AT57" s="146">
        <f t="shared" si="29"/>
        <v>0</v>
      </c>
      <c r="AU57" s="146">
        <f t="shared" si="29"/>
        <v>0</v>
      </c>
      <c r="AV57" s="146">
        <f t="shared" si="29"/>
        <v>0</v>
      </c>
      <c r="AW57" s="146">
        <f t="shared" si="29"/>
        <v>0</v>
      </c>
      <c r="AX57" s="146">
        <f t="shared" si="31"/>
        <v>0</v>
      </c>
      <c r="AY57" s="146">
        <f t="shared" si="31"/>
        <v>0</v>
      </c>
      <c r="AZ57" s="146">
        <f t="shared" si="31"/>
        <v>0</v>
      </c>
      <c r="BA57" s="146">
        <f t="shared" si="31"/>
        <v>0</v>
      </c>
      <c r="BB57" s="146">
        <f t="shared" si="31"/>
        <v>0</v>
      </c>
      <c r="BC57" s="146">
        <f t="shared" si="31"/>
        <v>0</v>
      </c>
    </row>
    <row r="58" spans="2:55" x14ac:dyDescent="0.25">
      <c r="B58" s="149">
        <v>37120</v>
      </c>
      <c r="C58" s="147">
        <v>0</v>
      </c>
      <c r="D58" s="147">
        <v>0</v>
      </c>
      <c r="E58" s="147">
        <v>0</v>
      </c>
      <c r="F58" s="147">
        <v>0</v>
      </c>
      <c r="G58" s="147">
        <v>0</v>
      </c>
      <c r="H58" s="147">
        <v>0</v>
      </c>
      <c r="I58" s="147">
        <v>0</v>
      </c>
      <c r="J58" s="147">
        <v>0</v>
      </c>
      <c r="K58" s="147">
        <v>0</v>
      </c>
      <c r="L58" s="147">
        <v>0</v>
      </c>
      <c r="M58" s="147">
        <v>0</v>
      </c>
      <c r="N58" s="147">
        <v>0</v>
      </c>
      <c r="O58" s="147">
        <v>0</v>
      </c>
      <c r="P58" s="147">
        <v>0</v>
      </c>
      <c r="Q58" s="147">
        <v>0</v>
      </c>
      <c r="R58" s="147">
        <v>0</v>
      </c>
      <c r="S58" s="147">
        <v>0</v>
      </c>
      <c r="T58" s="147">
        <v>0</v>
      </c>
      <c r="U58" s="147">
        <v>0</v>
      </c>
      <c r="V58" s="147">
        <v>0</v>
      </c>
      <c r="W58" s="147">
        <v>0</v>
      </c>
      <c r="X58" s="147">
        <v>0</v>
      </c>
      <c r="Y58" s="147">
        <v>0</v>
      </c>
      <c r="Z58" s="147">
        <v>0</v>
      </c>
      <c r="AA58" s="150"/>
      <c r="AB58" s="146">
        <f t="shared" si="3"/>
        <v>0</v>
      </c>
      <c r="AC58" s="146">
        <f t="shared" si="4"/>
        <v>0</v>
      </c>
      <c r="AE58" s="146">
        <f t="shared" si="5"/>
        <v>24</v>
      </c>
      <c r="AF58" s="146">
        <f t="shared" si="6"/>
        <v>0</v>
      </c>
      <c r="AG58" s="146">
        <f t="shared" si="30"/>
        <v>0</v>
      </c>
      <c r="AH58" s="146">
        <f t="shared" si="30"/>
        <v>0</v>
      </c>
      <c r="AI58" s="146">
        <f t="shared" si="30"/>
        <v>0</v>
      </c>
      <c r="AJ58" s="146">
        <f t="shared" si="30"/>
        <v>0</v>
      </c>
      <c r="AK58" s="146">
        <f t="shared" si="30"/>
        <v>0</v>
      </c>
      <c r="AL58" s="146">
        <f t="shared" si="30"/>
        <v>0</v>
      </c>
      <c r="AM58" s="146">
        <f t="shared" si="29"/>
        <v>0</v>
      </c>
      <c r="AN58" s="146">
        <f t="shared" si="29"/>
        <v>0</v>
      </c>
      <c r="AO58" s="146">
        <f t="shared" ref="AO58:AW79" si="32">(K58/3 - L58/3)^2</f>
        <v>0</v>
      </c>
      <c r="AP58" s="146">
        <f t="shared" si="32"/>
        <v>0</v>
      </c>
      <c r="AQ58" s="146">
        <f t="shared" si="32"/>
        <v>0</v>
      </c>
      <c r="AR58" s="146">
        <f t="shared" si="32"/>
        <v>0</v>
      </c>
      <c r="AS58" s="146">
        <f t="shared" si="32"/>
        <v>0</v>
      </c>
      <c r="AT58" s="146">
        <f t="shared" si="32"/>
        <v>0</v>
      </c>
      <c r="AU58" s="146">
        <f t="shared" si="32"/>
        <v>0</v>
      </c>
      <c r="AV58" s="146">
        <f t="shared" si="32"/>
        <v>0</v>
      </c>
      <c r="AW58" s="146">
        <f t="shared" si="32"/>
        <v>0</v>
      </c>
      <c r="AX58" s="146">
        <f t="shared" si="31"/>
        <v>0</v>
      </c>
      <c r="AY58" s="146">
        <f t="shared" si="31"/>
        <v>0</v>
      </c>
      <c r="AZ58" s="146">
        <f t="shared" si="31"/>
        <v>0</v>
      </c>
      <c r="BA58" s="146">
        <f t="shared" si="31"/>
        <v>0</v>
      </c>
      <c r="BB58" s="146">
        <f t="shared" si="31"/>
        <v>0</v>
      </c>
      <c r="BC58" s="146">
        <f t="shared" si="31"/>
        <v>0</v>
      </c>
    </row>
    <row r="59" spans="2:55" x14ac:dyDescent="0.25">
      <c r="B59" s="149">
        <v>37121</v>
      </c>
      <c r="C59" s="147">
        <v>0</v>
      </c>
      <c r="D59" s="147">
        <v>0</v>
      </c>
      <c r="E59" s="147">
        <v>0</v>
      </c>
      <c r="F59" s="147">
        <v>0</v>
      </c>
      <c r="G59" s="147">
        <v>0</v>
      </c>
      <c r="H59" s="147">
        <v>0</v>
      </c>
      <c r="I59" s="147">
        <v>0</v>
      </c>
      <c r="J59" s="147">
        <v>0</v>
      </c>
      <c r="K59" s="147">
        <v>0</v>
      </c>
      <c r="L59" s="147">
        <v>0</v>
      </c>
      <c r="M59" s="147">
        <v>0</v>
      </c>
      <c r="N59" s="147">
        <v>0</v>
      </c>
      <c r="O59" s="147">
        <v>0</v>
      </c>
      <c r="P59" s="147">
        <v>0</v>
      </c>
      <c r="Q59" s="147">
        <v>0</v>
      </c>
      <c r="R59" s="147">
        <v>0</v>
      </c>
      <c r="S59" s="147">
        <v>0</v>
      </c>
      <c r="T59" s="147">
        <v>0</v>
      </c>
      <c r="U59" s="147">
        <v>0</v>
      </c>
      <c r="V59" s="147">
        <v>0</v>
      </c>
      <c r="W59" s="147">
        <v>0</v>
      </c>
      <c r="X59" s="147">
        <v>0</v>
      </c>
      <c r="Y59" s="147">
        <v>0</v>
      </c>
      <c r="Z59" s="147">
        <v>0</v>
      </c>
      <c r="AA59" s="150"/>
      <c r="AB59" s="146">
        <f t="shared" si="3"/>
        <v>0</v>
      </c>
      <c r="AC59" s="146">
        <f t="shared" si="4"/>
        <v>0</v>
      </c>
      <c r="AE59" s="146">
        <f t="shared" si="5"/>
        <v>24</v>
      </c>
      <c r="AF59" s="146">
        <f t="shared" si="6"/>
        <v>0</v>
      </c>
      <c r="AG59" s="146">
        <f t="shared" si="30"/>
        <v>0</v>
      </c>
      <c r="AH59" s="146">
        <f t="shared" si="30"/>
        <v>0</v>
      </c>
      <c r="AI59" s="146">
        <f t="shared" si="30"/>
        <v>0</v>
      </c>
      <c r="AJ59" s="146">
        <f t="shared" si="30"/>
        <v>0</v>
      </c>
      <c r="AK59" s="146">
        <f t="shared" si="30"/>
        <v>0</v>
      </c>
      <c r="AL59" s="146">
        <f t="shared" si="30"/>
        <v>0</v>
      </c>
      <c r="AM59" s="146">
        <f t="shared" si="30"/>
        <v>0</v>
      </c>
      <c r="AN59" s="146">
        <f t="shared" si="30"/>
        <v>0</v>
      </c>
      <c r="AO59" s="146">
        <f t="shared" si="32"/>
        <v>0</v>
      </c>
      <c r="AP59" s="146">
        <f t="shared" si="32"/>
        <v>0</v>
      </c>
      <c r="AQ59" s="146">
        <f t="shared" si="32"/>
        <v>0</v>
      </c>
      <c r="AR59" s="146">
        <f t="shared" si="32"/>
        <v>0</v>
      </c>
      <c r="AS59" s="146">
        <f t="shared" si="32"/>
        <v>0</v>
      </c>
      <c r="AT59" s="146">
        <f t="shared" si="32"/>
        <v>0</v>
      </c>
      <c r="AU59" s="146">
        <f t="shared" si="32"/>
        <v>0</v>
      </c>
      <c r="AV59" s="146">
        <f t="shared" si="32"/>
        <v>0</v>
      </c>
      <c r="AW59" s="146">
        <f t="shared" si="32"/>
        <v>0</v>
      </c>
      <c r="AX59" s="146">
        <f t="shared" si="31"/>
        <v>0</v>
      </c>
      <c r="AY59" s="146">
        <f t="shared" si="31"/>
        <v>0</v>
      </c>
      <c r="AZ59" s="146">
        <f t="shared" si="31"/>
        <v>0</v>
      </c>
      <c r="BA59" s="146">
        <f t="shared" si="31"/>
        <v>0</v>
      </c>
      <c r="BB59" s="146">
        <f t="shared" si="31"/>
        <v>0</v>
      </c>
      <c r="BC59" s="146">
        <f t="shared" si="31"/>
        <v>0</v>
      </c>
    </row>
    <row r="60" spans="2:55" x14ac:dyDescent="0.25">
      <c r="B60" s="149">
        <v>37122</v>
      </c>
      <c r="C60" s="147">
        <v>0</v>
      </c>
      <c r="D60" s="147">
        <v>0</v>
      </c>
      <c r="E60" s="147">
        <v>0</v>
      </c>
      <c r="F60" s="147">
        <v>0</v>
      </c>
      <c r="G60" s="147">
        <v>0</v>
      </c>
      <c r="H60" s="147">
        <v>0</v>
      </c>
      <c r="I60" s="147">
        <v>0</v>
      </c>
      <c r="J60" s="147">
        <v>0</v>
      </c>
      <c r="K60" s="147">
        <v>0</v>
      </c>
      <c r="L60" s="147">
        <v>0</v>
      </c>
      <c r="M60" s="147">
        <v>0</v>
      </c>
      <c r="N60" s="147">
        <v>3</v>
      </c>
      <c r="O60" s="147">
        <v>0</v>
      </c>
      <c r="P60" s="147">
        <v>0</v>
      </c>
      <c r="Q60" s="147">
        <v>0</v>
      </c>
      <c r="R60" s="147">
        <v>0</v>
      </c>
      <c r="S60" s="147">
        <v>0</v>
      </c>
      <c r="T60" s="147">
        <v>0</v>
      </c>
      <c r="U60" s="147">
        <v>0</v>
      </c>
      <c r="V60" s="147">
        <v>0</v>
      </c>
      <c r="W60" s="147">
        <v>0</v>
      </c>
      <c r="X60" s="147">
        <v>0</v>
      </c>
      <c r="Y60" s="147">
        <v>0</v>
      </c>
      <c r="Z60" s="147">
        <v>0</v>
      </c>
      <c r="AA60" s="150"/>
      <c r="AB60" s="146">
        <f t="shared" si="3"/>
        <v>3</v>
      </c>
      <c r="AC60" s="153">
        <f t="shared" si="4"/>
        <v>6.2608695652173925</v>
      </c>
      <c r="AE60" s="146">
        <f t="shared" si="5"/>
        <v>24</v>
      </c>
      <c r="AF60" s="146">
        <f t="shared" si="6"/>
        <v>4.3478260869565216E-2</v>
      </c>
      <c r="AG60" s="146">
        <f t="shared" si="30"/>
        <v>0</v>
      </c>
      <c r="AH60" s="146">
        <f t="shared" si="30"/>
        <v>0</v>
      </c>
      <c r="AI60" s="146">
        <f t="shared" si="30"/>
        <v>0</v>
      </c>
      <c r="AJ60" s="146">
        <f t="shared" si="30"/>
        <v>0</v>
      </c>
      <c r="AK60" s="146">
        <f t="shared" si="30"/>
        <v>0</v>
      </c>
      <c r="AL60" s="146">
        <f t="shared" si="30"/>
        <v>0</v>
      </c>
      <c r="AM60" s="146">
        <f t="shared" si="30"/>
        <v>0</v>
      </c>
      <c r="AN60" s="146">
        <f t="shared" si="30"/>
        <v>0</v>
      </c>
      <c r="AO60" s="146">
        <f t="shared" si="32"/>
        <v>0</v>
      </c>
      <c r="AP60" s="146">
        <f t="shared" si="32"/>
        <v>0</v>
      </c>
      <c r="AQ60" s="146">
        <f t="shared" si="32"/>
        <v>1</v>
      </c>
      <c r="AR60" s="146">
        <f t="shared" si="32"/>
        <v>1</v>
      </c>
      <c r="AS60" s="146">
        <f t="shared" si="32"/>
        <v>0</v>
      </c>
      <c r="AT60" s="146">
        <f t="shared" si="32"/>
        <v>0</v>
      </c>
      <c r="AU60" s="146">
        <f t="shared" si="32"/>
        <v>0</v>
      </c>
      <c r="AV60" s="146">
        <f t="shared" si="32"/>
        <v>0</v>
      </c>
      <c r="AW60" s="146">
        <f t="shared" si="32"/>
        <v>0</v>
      </c>
      <c r="AX60" s="146">
        <f t="shared" si="31"/>
        <v>0</v>
      </c>
      <c r="AY60" s="146">
        <f t="shared" si="31"/>
        <v>0</v>
      </c>
      <c r="AZ60" s="146">
        <f t="shared" si="31"/>
        <v>0</v>
      </c>
      <c r="BA60" s="146">
        <f t="shared" si="31"/>
        <v>0</v>
      </c>
      <c r="BB60" s="146">
        <f t="shared" si="31"/>
        <v>0</v>
      </c>
      <c r="BC60" s="146">
        <f t="shared" si="31"/>
        <v>0</v>
      </c>
    </row>
    <row r="61" spans="2:55" x14ac:dyDescent="0.25">
      <c r="B61" s="149">
        <v>37123</v>
      </c>
      <c r="C61" s="147">
        <v>0</v>
      </c>
      <c r="D61" s="147">
        <v>0</v>
      </c>
      <c r="E61" s="147">
        <v>0</v>
      </c>
      <c r="F61" s="147">
        <v>0</v>
      </c>
      <c r="G61" s="147">
        <v>0</v>
      </c>
      <c r="H61" s="147">
        <v>0</v>
      </c>
      <c r="I61" s="147">
        <v>0</v>
      </c>
      <c r="J61" s="147">
        <v>0</v>
      </c>
      <c r="K61" s="147">
        <v>0</v>
      </c>
      <c r="L61" s="147">
        <v>0</v>
      </c>
      <c r="M61" s="147">
        <v>0</v>
      </c>
      <c r="N61" s="147">
        <v>0</v>
      </c>
      <c r="O61" s="147">
        <v>0</v>
      </c>
      <c r="P61" s="147">
        <v>0</v>
      </c>
      <c r="Q61" s="147">
        <v>0</v>
      </c>
      <c r="R61" s="147">
        <v>0</v>
      </c>
      <c r="S61" s="147">
        <v>0</v>
      </c>
      <c r="T61" s="147">
        <v>0</v>
      </c>
      <c r="U61" s="147">
        <v>0</v>
      </c>
      <c r="V61" s="147">
        <v>0</v>
      </c>
      <c r="W61" s="147">
        <v>0</v>
      </c>
      <c r="X61" s="147">
        <v>0</v>
      </c>
      <c r="Y61" s="147">
        <v>0</v>
      </c>
      <c r="Z61" s="147">
        <v>0</v>
      </c>
      <c r="AA61" s="150"/>
      <c r="AB61" s="151">
        <f t="shared" si="3"/>
        <v>0</v>
      </c>
      <c r="AC61" s="146">
        <f t="shared" si="4"/>
        <v>0</v>
      </c>
      <c r="AE61" s="146">
        <f t="shared" si="5"/>
        <v>24</v>
      </c>
      <c r="AF61" s="146">
        <f t="shared" si="6"/>
        <v>0</v>
      </c>
      <c r="AG61" s="146">
        <f t="shared" si="30"/>
        <v>0</v>
      </c>
      <c r="AH61" s="146">
        <f t="shared" si="30"/>
        <v>0</v>
      </c>
      <c r="AI61" s="146">
        <f t="shared" si="30"/>
        <v>0</v>
      </c>
      <c r="AJ61" s="146">
        <f t="shared" si="30"/>
        <v>0</v>
      </c>
      <c r="AK61" s="146">
        <f t="shared" si="30"/>
        <v>0</v>
      </c>
      <c r="AL61" s="146">
        <f t="shared" si="30"/>
        <v>0</v>
      </c>
      <c r="AM61" s="146">
        <f t="shared" si="30"/>
        <v>0</v>
      </c>
      <c r="AN61" s="146">
        <f t="shared" si="30"/>
        <v>0</v>
      </c>
      <c r="AO61" s="146">
        <f t="shared" si="32"/>
        <v>0</v>
      </c>
      <c r="AP61" s="146">
        <f t="shared" si="32"/>
        <v>0</v>
      </c>
      <c r="AQ61" s="146">
        <f t="shared" si="32"/>
        <v>0</v>
      </c>
      <c r="AR61" s="146">
        <f t="shared" si="32"/>
        <v>0</v>
      </c>
      <c r="AS61" s="146">
        <f t="shared" si="32"/>
        <v>0</v>
      </c>
      <c r="AT61" s="146">
        <f t="shared" si="32"/>
        <v>0</v>
      </c>
      <c r="AU61" s="146">
        <f t="shared" si="32"/>
        <v>0</v>
      </c>
      <c r="AV61" s="146">
        <f t="shared" si="32"/>
        <v>0</v>
      </c>
      <c r="AW61" s="146">
        <f t="shared" si="32"/>
        <v>0</v>
      </c>
      <c r="AX61" s="146">
        <f t="shared" si="31"/>
        <v>0</v>
      </c>
      <c r="AY61" s="146">
        <f t="shared" si="31"/>
        <v>0</v>
      </c>
      <c r="AZ61" s="146">
        <f t="shared" si="31"/>
        <v>0</v>
      </c>
      <c r="BA61" s="146">
        <f t="shared" si="31"/>
        <v>0</v>
      </c>
      <c r="BB61" s="146">
        <f t="shared" si="31"/>
        <v>0</v>
      </c>
      <c r="BC61" s="146">
        <f t="shared" si="31"/>
        <v>0</v>
      </c>
    </row>
    <row r="62" spans="2:55" x14ac:dyDescent="0.25">
      <c r="B62" s="149">
        <v>37124</v>
      </c>
      <c r="C62" s="147">
        <v>0</v>
      </c>
      <c r="D62" s="147">
        <v>0</v>
      </c>
      <c r="E62" s="147">
        <v>0</v>
      </c>
      <c r="F62" s="147">
        <v>0</v>
      </c>
      <c r="G62" s="147">
        <v>0</v>
      </c>
      <c r="H62" s="147">
        <v>0</v>
      </c>
      <c r="I62" s="147">
        <v>0</v>
      </c>
      <c r="J62" s="147">
        <v>0</v>
      </c>
      <c r="K62" s="147">
        <v>0</v>
      </c>
      <c r="L62" s="147">
        <v>0</v>
      </c>
      <c r="M62" s="147">
        <v>0</v>
      </c>
      <c r="N62" s="147">
        <v>0</v>
      </c>
      <c r="O62" s="147">
        <v>0</v>
      </c>
      <c r="P62" s="147">
        <v>0</v>
      </c>
      <c r="Q62" s="147">
        <v>0</v>
      </c>
      <c r="R62" s="147">
        <v>0</v>
      </c>
      <c r="S62" s="147">
        <v>0</v>
      </c>
      <c r="T62" s="147">
        <v>0</v>
      </c>
      <c r="U62" s="147">
        <v>0</v>
      </c>
      <c r="V62" s="147">
        <v>0</v>
      </c>
      <c r="W62" s="147">
        <v>0</v>
      </c>
      <c r="X62" s="147">
        <v>0</v>
      </c>
      <c r="Y62" s="147">
        <v>0</v>
      </c>
      <c r="Z62" s="147">
        <v>0</v>
      </c>
      <c r="AA62" s="150"/>
      <c r="AB62" s="146">
        <f t="shared" si="3"/>
        <v>0</v>
      </c>
      <c r="AC62" s="146">
        <f t="shared" si="4"/>
        <v>0</v>
      </c>
      <c r="AE62" s="146">
        <f t="shared" si="5"/>
        <v>24</v>
      </c>
      <c r="AF62" s="146">
        <f t="shared" si="6"/>
        <v>0</v>
      </c>
      <c r="AG62" s="146">
        <f t="shared" si="30"/>
        <v>0</v>
      </c>
      <c r="AH62" s="146">
        <f t="shared" si="30"/>
        <v>0</v>
      </c>
      <c r="AI62" s="146">
        <f t="shared" si="30"/>
        <v>0</v>
      </c>
      <c r="AJ62" s="146">
        <f t="shared" si="30"/>
        <v>0</v>
      </c>
      <c r="AK62" s="146">
        <f t="shared" si="30"/>
        <v>0</v>
      </c>
      <c r="AL62" s="146">
        <f t="shared" si="30"/>
        <v>0</v>
      </c>
      <c r="AM62" s="146">
        <f t="shared" si="30"/>
        <v>0</v>
      </c>
      <c r="AN62" s="146">
        <f t="shared" si="30"/>
        <v>0</v>
      </c>
      <c r="AO62" s="146">
        <f t="shared" si="32"/>
        <v>0</v>
      </c>
      <c r="AP62" s="146">
        <f t="shared" si="32"/>
        <v>0</v>
      </c>
      <c r="AQ62" s="146">
        <f t="shared" si="32"/>
        <v>0</v>
      </c>
      <c r="AR62" s="146">
        <f t="shared" si="32"/>
        <v>0</v>
      </c>
      <c r="AS62" s="146">
        <f t="shared" si="32"/>
        <v>0</v>
      </c>
      <c r="AT62" s="146">
        <f t="shared" si="32"/>
        <v>0</v>
      </c>
      <c r="AU62" s="146">
        <f t="shared" si="32"/>
        <v>0</v>
      </c>
      <c r="AV62" s="146">
        <f t="shared" si="32"/>
        <v>0</v>
      </c>
      <c r="AW62" s="146">
        <f t="shared" si="32"/>
        <v>0</v>
      </c>
      <c r="AX62" s="146">
        <f t="shared" si="31"/>
        <v>0</v>
      </c>
      <c r="AY62" s="146">
        <f t="shared" si="31"/>
        <v>0</v>
      </c>
      <c r="AZ62" s="146">
        <f t="shared" si="31"/>
        <v>0</v>
      </c>
      <c r="BA62" s="146">
        <f t="shared" si="31"/>
        <v>0</v>
      </c>
      <c r="BB62" s="146">
        <f t="shared" si="31"/>
        <v>0</v>
      </c>
      <c r="BC62" s="146">
        <f t="shared" si="31"/>
        <v>0</v>
      </c>
    </row>
    <row r="63" spans="2:55" x14ac:dyDescent="0.25">
      <c r="B63" s="149">
        <v>37125</v>
      </c>
      <c r="C63" s="147">
        <v>0</v>
      </c>
      <c r="D63" s="147">
        <v>0</v>
      </c>
      <c r="E63" s="147">
        <v>0</v>
      </c>
      <c r="F63" s="147">
        <v>0</v>
      </c>
      <c r="G63" s="147">
        <v>0</v>
      </c>
      <c r="H63" s="147">
        <v>0</v>
      </c>
      <c r="I63" s="147">
        <v>0</v>
      </c>
      <c r="J63" s="147">
        <v>0</v>
      </c>
      <c r="K63" s="147">
        <v>0</v>
      </c>
      <c r="L63" s="147">
        <v>0</v>
      </c>
      <c r="M63" s="147">
        <v>0</v>
      </c>
      <c r="N63" s="147">
        <v>0</v>
      </c>
      <c r="O63" s="147">
        <v>0</v>
      </c>
      <c r="P63" s="147">
        <v>0</v>
      </c>
      <c r="Q63" s="147">
        <v>0</v>
      </c>
      <c r="R63" s="147">
        <v>0</v>
      </c>
      <c r="S63" s="147">
        <v>0</v>
      </c>
      <c r="T63" s="147">
        <v>0</v>
      </c>
      <c r="U63" s="147">
        <v>0</v>
      </c>
      <c r="V63" s="147">
        <v>0</v>
      </c>
      <c r="W63" s="147">
        <v>0</v>
      </c>
      <c r="X63" s="147">
        <v>0</v>
      </c>
      <c r="Y63" s="147">
        <v>0</v>
      </c>
      <c r="Z63" s="147">
        <v>0</v>
      </c>
      <c r="AA63" s="150"/>
      <c r="AB63" s="151">
        <f t="shared" si="3"/>
        <v>0</v>
      </c>
      <c r="AC63" s="146">
        <f t="shared" si="4"/>
        <v>0</v>
      </c>
      <c r="AE63" s="146">
        <f t="shared" si="5"/>
        <v>24</v>
      </c>
      <c r="AF63" s="146">
        <f t="shared" si="6"/>
        <v>0</v>
      </c>
      <c r="AG63" s="146">
        <f t="shared" si="30"/>
        <v>0</v>
      </c>
      <c r="AH63" s="146">
        <f t="shared" si="30"/>
        <v>0</v>
      </c>
      <c r="AI63" s="146">
        <f t="shared" si="30"/>
        <v>0</v>
      </c>
      <c r="AJ63" s="146">
        <f t="shared" si="30"/>
        <v>0</v>
      </c>
      <c r="AK63" s="146">
        <f t="shared" si="30"/>
        <v>0</v>
      </c>
      <c r="AL63" s="146">
        <f t="shared" si="30"/>
        <v>0</v>
      </c>
      <c r="AM63" s="146">
        <f t="shared" si="30"/>
        <v>0</v>
      </c>
      <c r="AN63" s="146">
        <f t="shared" si="30"/>
        <v>0</v>
      </c>
      <c r="AO63" s="146">
        <f t="shared" si="32"/>
        <v>0</v>
      </c>
      <c r="AP63" s="146">
        <f t="shared" si="32"/>
        <v>0</v>
      </c>
      <c r="AQ63" s="146">
        <f t="shared" si="32"/>
        <v>0</v>
      </c>
      <c r="AR63" s="146">
        <f t="shared" si="32"/>
        <v>0</v>
      </c>
      <c r="AS63" s="146">
        <f t="shared" si="32"/>
        <v>0</v>
      </c>
      <c r="AT63" s="146">
        <f t="shared" si="32"/>
        <v>0</v>
      </c>
      <c r="AU63" s="146">
        <f t="shared" si="32"/>
        <v>0</v>
      </c>
      <c r="AV63" s="146">
        <f t="shared" si="32"/>
        <v>0</v>
      </c>
      <c r="AW63" s="146">
        <f t="shared" si="32"/>
        <v>0</v>
      </c>
      <c r="AX63" s="146">
        <f t="shared" si="31"/>
        <v>0</v>
      </c>
      <c r="AY63" s="146">
        <f t="shared" si="31"/>
        <v>0</v>
      </c>
      <c r="AZ63" s="146">
        <f t="shared" si="31"/>
        <v>0</v>
      </c>
      <c r="BA63" s="146">
        <f t="shared" si="31"/>
        <v>0</v>
      </c>
      <c r="BB63" s="146">
        <f t="shared" si="31"/>
        <v>0</v>
      </c>
      <c r="BC63" s="146">
        <f t="shared" si="31"/>
        <v>0</v>
      </c>
    </row>
    <row r="64" spans="2:55" x14ac:dyDescent="0.25">
      <c r="B64" s="149">
        <v>37126</v>
      </c>
      <c r="C64" s="147">
        <v>0</v>
      </c>
      <c r="D64" s="147">
        <v>0</v>
      </c>
      <c r="E64" s="147">
        <v>0</v>
      </c>
      <c r="F64" s="147">
        <v>0</v>
      </c>
      <c r="G64" s="147">
        <v>0</v>
      </c>
      <c r="H64" s="147">
        <v>0</v>
      </c>
      <c r="I64" s="147">
        <v>0</v>
      </c>
      <c r="J64" s="147">
        <v>0</v>
      </c>
      <c r="K64" s="147">
        <v>0</v>
      </c>
      <c r="L64" s="147">
        <v>0</v>
      </c>
      <c r="M64" s="147">
        <v>0</v>
      </c>
      <c r="N64" s="147">
        <v>0</v>
      </c>
      <c r="O64" s="147">
        <v>0</v>
      </c>
      <c r="P64" s="147">
        <v>0</v>
      </c>
      <c r="Q64" s="147">
        <v>0</v>
      </c>
      <c r="R64" s="147">
        <v>0</v>
      </c>
      <c r="S64" s="147">
        <v>0</v>
      </c>
      <c r="T64" s="147">
        <v>0</v>
      </c>
      <c r="U64" s="147">
        <v>0</v>
      </c>
      <c r="V64" s="147">
        <v>0</v>
      </c>
      <c r="W64" s="147">
        <v>0</v>
      </c>
      <c r="X64" s="147">
        <v>0</v>
      </c>
      <c r="Y64" s="147">
        <v>0</v>
      </c>
      <c r="Z64" s="147">
        <v>0</v>
      </c>
      <c r="AA64" s="150"/>
      <c r="AB64" s="146">
        <f t="shared" si="3"/>
        <v>0</v>
      </c>
      <c r="AC64" s="153">
        <f t="shared" si="4"/>
        <v>0</v>
      </c>
      <c r="AE64" s="146">
        <f t="shared" si="5"/>
        <v>24</v>
      </c>
      <c r="AF64" s="146">
        <f t="shared" si="6"/>
        <v>0</v>
      </c>
      <c r="AG64" s="146">
        <f t="shared" si="30"/>
        <v>0</v>
      </c>
      <c r="AH64" s="146">
        <f t="shared" si="30"/>
        <v>0</v>
      </c>
      <c r="AI64" s="146">
        <f t="shared" si="30"/>
        <v>0</v>
      </c>
      <c r="AJ64" s="146">
        <f t="shared" si="30"/>
        <v>0</v>
      </c>
      <c r="AK64" s="146">
        <f t="shared" si="30"/>
        <v>0</v>
      </c>
      <c r="AL64" s="146">
        <f t="shared" si="30"/>
        <v>0</v>
      </c>
      <c r="AM64" s="146">
        <f t="shared" si="30"/>
        <v>0</v>
      </c>
      <c r="AN64" s="146">
        <f t="shared" si="30"/>
        <v>0</v>
      </c>
      <c r="AO64" s="146">
        <f t="shared" si="32"/>
        <v>0</v>
      </c>
      <c r="AP64" s="146">
        <f t="shared" si="32"/>
        <v>0</v>
      </c>
      <c r="AQ64" s="146">
        <f t="shared" si="32"/>
        <v>0</v>
      </c>
      <c r="AR64" s="146">
        <f t="shared" si="32"/>
        <v>0</v>
      </c>
      <c r="AS64" s="146">
        <f t="shared" si="32"/>
        <v>0</v>
      </c>
      <c r="AT64" s="146">
        <f t="shared" si="32"/>
        <v>0</v>
      </c>
      <c r="AU64" s="146">
        <f t="shared" si="32"/>
        <v>0</v>
      </c>
      <c r="AV64" s="146">
        <f t="shared" si="32"/>
        <v>0</v>
      </c>
      <c r="AW64" s="146">
        <f t="shared" si="32"/>
        <v>0</v>
      </c>
      <c r="AX64" s="146">
        <f t="shared" si="31"/>
        <v>0</v>
      </c>
      <c r="AY64" s="146">
        <f t="shared" si="31"/>
        <v>0</v>
      </c>
      <c r="AZ64" s="146">
        <f t="shared" si="31"/>
        <v>0</v>
      </c>
      <c r="BA64" s="146">
        <f t="shared" si="31"/>
        <v>0</v>
      </c>
      <c r="BB64" s="146">
        <f t="shared" si="31"/>
        <v>0</v>
      </c>
      <c r="BC64" s="146">
        <f t="shared" si="31"/>
        <v>0</v>
      </c>
    </row>
    <row r="65" spans="2:55" x14ac:dyDescent="0.25">
      <c r="B65" s="149">
        <v>37127</v>
      </c>
      <c r="C65" s="147">
        <v>0</v>
      </c>
      <c r="D65" s="147">
        <v>0</v>
      </c>
      <c r="E65" s="147">
        <v>0</v>
      </c>
      <c r="F65" s="147">
        <v>0</v>
      </c>
      <c r="G65" s="147">
        <v>0</v>
      </c>
      <c r="H65" s="147">
        <v>0</v>
      </c>
      <c r="I65" s="147">
        <v>0</v>
      </c>
      <c r="J65" s="147">
        <v>0</v>
      </c>
      <c r="K65" s="147">
        <v>0</v>
      </c>
      <c r="L65" s="147">
        <v>0</v>
      </c>
      <c r="M65" s="147">
        <v>0</v>
      </c>
      <c r="N65" s="147">
        <v>0</v>
      </c>
      <c r="O65" s="147">
        <v>0</v>
      </c>
      <c r="P65" s="147">
        <v>0</v>
      </c>
      <c r="Q65" s="147">
        <v>0</v>
      </c>
      <c r="R65" s="147">
        <v>0</v>
      </c>
      <c r="S65" s="147">
        <v>3</v>
      </c>
      <c r="T65" s="147">
        <v>0</v>
      </c>
      <c r="U65" s="147">
        <v>0</v>
      </c>
      <c r="V65" s="147">
        <v>0</v>
      </c>
      <c r="W65" s="147">
        <v>0</v>
      </c>
      <c r="X65" s="147">
        <v>0</v>
      </c>
      <c r="Y65" s="147">
        <v>0</v>
      </c>
      <c r="Z65" s="147">
        <v>0</v>
      </c>
      <c r="AA65" s="150"/>
      <c r="AB65" s="146">
        <f t="shared" si="3"/>
        <v>3</v>
      </c>
      <c r="AC65" s="153">
        <f t="shared" si="4"/>
        <v>6.2608695652173925</v>
      </c>
      <c r="AE65" s="146">
        <f t="shared" si="5"/>
        <v>24</v>
      </c>
      <c r="AF65" s="146">
        <f t="shared" si="6"/>
        <v>4.3478260869565216E-2</v>
      </c>
      <c r="AG65" s="146">
        <f t="shared" si="30"/>
        <v>0</v>
      </c>
      <c r="AH65" s="146">
        <f t="shared" si="30"/>
        <v>0</v>
      </c>
      <c r="AI65" s="146">
        <f t="shared" si="30"/>
        <v>0</v>
      </c>
      <c r="AJ65" s="146">
        <f t="shared" si="30"/>
        <v>0</v>
      </c>
      <c r="AK65" s="146">
        <f t="shared" si="30"/>
        <v>0</v>
      </c>
      <c r="AL65" s="146">
        <f t="shared" si="30"/>
        <v>0</v>
      </c>
      <c r="AM65" s="146">
        <f t="shared" si="30"/>
        <v>0</v>
      </c>
      <c r="AN65" s="146">
        <f t="shared" si="30"/>
        <v>0</v>
      </c>
      <c r="AO65" s="146">
        <f t="shared" si="32"/>
        <v>0</v>
      </c>
      <c r="AP65" s="146">
        <f t="shared" si="32"/>
        <v>0</v>
      </c>
      <c r="AQ65" s="146">
        <f t="shared" si="32"/>
        <v>0</v>
      </c>
      <c r="AR65" s="146">
        <f t="shared" si="32"/>
        <v>0</v>
      </c>
      <c r="AS65" s="146">
        <f t="shared" si="32"/>
        <v>0</v>
      </c>
      <c r="AT65" s="146">
        <f t="shared" si="32"/>
        <v>0</v>
      </c>
      <c r="AU65" s="146">
        <f t="shared" si="32"/>
        <v>0</v>
      </c>
      <c r="AV65" s="146">
        <f t="shared" si="32"/>
        <v>1</v>
      </c>
      <c r="AW65" s="146">
        <f t="shared" si="32"/>
        <v>1</v>
      </c>
      <c r="AX65" s="146">
        <f t="shared" si="31"/>
        <v>0</v>
      </c>
      <c r="AY65" s="146">
        <f t="shared" si="31"/>
        <v>0</v>
      </c>
      <c r="AZ65" s="146">
        <f t="shared" si="31"/>
        <v>0</v>
      </c>
      <c r="BA65" s="146">
        <f t="shared" si="31"/>
        <v>0</v>
      </c>
      <c r="BB65" s="146">
        <f t="shared" si="31"/>
        <v>0</v>
      </c>
      <c r="BC65" s="146">
        <f t="shared" si="31"/>
        <v>0</v>
      </c>
    </row>
    <row r="66" spans="2:55" x14ac:dyDescent="0.25">
      <c r="B66" s="149">
        <v>37128</v>
      </c>
      <c r="C66" s="147">
        <v>0</v>
      </c>
      <c r="D66" s="147">
        <v>0</v>
      </c>
      <c r="E66" s="147">
        <v>0</v>
      </c>
      <c r="F66" s="147">
        <v>0</v>
      </c>
      <c r="G66" s="147">
        <v>0</v>
      </c>
      <c r="H66" s="147">
        <v>0</v>
      </c>
      <c r="I66" s="147">
        <v>0</v>
      </c>
      <c r="J66" s="147">
        <v>0</v>
      </c>
      <c r="K66" s="147">
        <v>0</v>
      </c>
      <c r="L66" s="147">
        <v>0</v>
      </c>
      <c r="M66" s="147">
        <v>0</v>
      </c>
      <c r="N66" s="147">
        <v>0</v>
      </c>
      <c r="O66" s="147">
        <v>0</v>
      </c>
      <c r="P66" s="147">
        <v>0</v>
      </c>
      <c r="Q66" s="147">
        <v>0</v>
      </c>
      <c r="R66" s="147">
        <v>0</v>
      </c>
      <c r="S66" s="147">
        <v>0</v>
      </c>
      <c r="T66" s="147">
        <v>0</v>
      </c>
      <c r="U66" s="147">
        <v>0</v>
      </c>
      <c r="V66" s="147">
        <v>0</v>
      </c>
      <c r="W66" s="147">
        <v>0</v>
      </c>
      <c r="X66" s="147">
        <v>0</v>
      </c>
      <c r="Y66" s="147">
        <v>0</v>
      </c>
      <c r="Z66" s="147">
        <v>0</v>
      </c>
      <c r="AA66" s="150"/>
      <c r="AB66" s="146">
        <f t="shared" si="3"/>
        <v>0</v>
      </c>
      <c r="AC66" s="153">
        <f t="shared" si="4"/>
        <v>0</v>
      </c>
      <c r="AE66" s="146">
        <f t="shared" si="5"/>
        <v>24</v>
      </c>
      <c r="AF66" s="146">
        <f t="shared" si="6"/>
        <v>0</v>
      </c>
      <c r="AG66" s="146">
        <f t="shared" si="30"/>
        <v>0</v>
      </c>
      <c r="AH66" s="146">
        <f t="shared" si="30"/>
        <v>0</v>
      </c>
      <c r="AI66" s="146">
        <f t="shared" si="30"/>
        <v>0</v>
      </c>
      <c r="AJ66" s="146">
        <f t="shared" si="30"/>
        <v>0</v>
      </c>
      <c r="AK66" s="146">
        <f t="shared" si="30"/>
        <v>0</v>
      </c>
      <c r="AL66" s="146">
        <f t="shared" si="30"/>
        <v>0</v>
      </c>
      <c r="AM66" s="146">
        <f t="shared" si="30"/>
        <v>0</v>
      </c>
      <c r="AN66" s="146">
        <f t="shared" si="30"/>
        <v>0</v>
      </c>
      <c r="AO66" s="146">
        <f t="shared" si="32"/>
        <v>0</v>
      </c>
      <c r="AP66" s="146">
        <f t="shared" si="32"/>
        <v>0</v>
      </c>
      <c r="AQ66" s="146">
        <f t="shared" si="32"/>
        <v>0</v>
      </c>
      <c r="AR66" s="146">
        <f t="shared" si="32"/>
        <v>0</v>
      </c>
      <c r="AS66" s="146">
        <f t="shared" si="32"/>
        <v>0</v>
      </c>
      <c r="AT66" s="146">
        <f t="shared" si="32"/>
        <v>0</v>
      </c>
      <c r="AU66" s="146">
        <f t="shared" si="32"/>
        <v>0</v>
      </c>
      <c r="AV66" s="146">
        <f t="shared" si="32"/>
        <v>0</v>
      </c>
      <c r="AW66" s="146">
        <f t="shared" si="32"/>
        <v>0</v>
      </c>
      <c r="AX66" s="146">
        <f t="shared" si="31"/>
        <v>0</v>
      </c>
      <c r="AY66" s="146">
        <f t="shared" si="31"/>
        <v>0</v>
      </c>
      <c r="AZ66" s="146">
        <f t="shared" si="31"/>
        <v>0</v>
      </c>
      <c r="BA66" s="146">
        <f t="shared" si="31"/>
        <v>0</v>
      </c>
      <c r="BB66" s="146">
        <f t="shared" si="31"/>
        <v>0</v>
      </c>
      <c r="BC66" s="146">
        <f t="shared" si="31"/>
        <v>0</v>
      </c>
    </row>
    <row r="67" spans="2:55" x14ac:dyDescent="0.25">
      <c r="B67" s="149">
        <v>37129</v>
      </c>
      <c r="C67" s="147">
        <v>0</v>
      </c>
      <c r="D67" s="147">
        <v>0</v>
      </c>
      <c r="E67" s="147">
        <v>0</v>
      </c>
      <c r="F67" s="147">
        <v>0</v>
      </c>
      <c r="G67" s="147">
        <v>0</v>
      </c>
      <c r="H67" s="147">
        <v>0</v>
      </c>
      <c r="I67" s="147">
        <v>0</v>
      </c>
      <c r="J67" s="147">
        <v>0</v>
      </c>
      <c r="K67" s="147">
        <v>0</v>
      </c>
      <c r="L67" s="147">
        <v>0</v>
      </c>
      <c r="M67" s="147">
        <v>0</v>
      </c>
      <c r="N67" s="147">
        <v>0</v>
      </c>
      <c r="O67" s="147">
        <v>0</v>
      </c>
      <c r="P67" s="147">
        <v>0</v>
      </c>
      <c r="Q67" s="147">
        <v>0</v>
      </c>
      <c r="R67" s="147">
        <v>0</v>
      </c>
      <c r="S67" s="147">
        <v>0</v>
      </c>
      <c r="T67" s="147">
        <v>0</v>
      </c>
      <c r="U67" s="147">
        <v>0</v>
      </c>
      <c r="V67" s="147">
        <v>0</v>
      </c>
      <c r="W67" s="147">
        <v>0</v>
      </c>
      <c r="X67" s="147">
        <v>0</v>
      </c>
      <c r="Y67" s="147">
        <v>0</v>
      </c>
      <c r="Z67" s="147">
        <v>0</v>
      </c>
      <c r="AA67" s="150"/>
      <c r="AB67" s="146">
        <f t="shared" si="3"/>
        <v>0</v>
      </c>
      <c r="AC67" s="153">
        <f t="shared" si="4"/>
        <v>0</v>
      </c>
      <c r="AE67" s="146">
        <f t="shared" si="5"/>
        <v>24</v>
      </c>
      <c r="AF67" s="146">
        <f t="shared" si="6"/>
        <v>0</v>
      </c>
      <c r="AG67" s="146">
        <f t="shared" si="30"/>
        <v>0</v>
      </c>
      <c r="AH67" s="146">
        <f t="shared" si="30"/>
        <v>0</v>
      </c>
      <c r="AI67" s="146">
        <f t="shared" si="30"/>
        <v>0</v>
      </c>
      <c r="AJ67" s="146">
        <f t="shared" si="30"/>
        <v>0</v>
      </c>
      <c r="AK67" s="146">
        <f t="shared" si="30"/>
        <v>0</v>
      </c>
      <c r="AL67" s="146">
        <f t="shared" si="30"/>
        <v>0</v>
      </c>
      <c r="AM67" s="146">
        <f t="shared" si="30"/>
        <v>0</v>
      </c>
      <c r="AN67" s="146">
        <f t="shared" si="30"/>
        <v>0</v>
      </c>
      <c r="AO67" s="146">
        <f t="shared" si="32"/>
        <v>0</v>
      </c>
      <c r="AP67" s="146">
        <f t="shared" si="32"/>
        <v>0</v>
      </c>
      <c r="AQ67" s="146">
        <f t="shared" si="32"/>
        <v>0</v>
      </c>
      <c r="AR67" s="146">
        <f t="shared" si="32"/>
        <v>0</v>
      </c>
      <c r="AS67" s="146">
        <f t="shared" si="32"/>
        <v>0</v>
      </c>
      <c r="AT67" s="146">
        <f t="shared" si="32"/>
        <v>0</v>
      </c>
      <c r="AU67" s="146">
        <f t="shared" si="32"/>
        <v>0</v>
      </c>
      <c r="AV67" s="146">
        <f t="shared" si="32"/>
        <v>0</v>
      </c>
      <c r="AW67" s="146">
        <f t="shared" si="32"/>
        <v>0</v>
      </c>
      <c r="AX67" s="146">
        <f t="shared" si="31"/>
        <v>0</v>
      </c>
      <c r="AY67" s="146">
        <f t="shared" si="31"/>
        <v>0</v>
      </c>
      <c r="AZ67" s="146">
        <f t="shared" si="31"/>
        <v>0</v>
      </c>
      <c r="BA67" s="146">
        <f t="shared" si="31"/>
        <v>0</v>
      </c>
      <c r="BB67" s="146">
        <f t="shared" si="31"/>
        <v>0</v>
      </c>
      <c r="BC67" s="146">
        <f t="shared" si="31"/>
        <v>0</v>
      </c>
    </row>
    <row r="68" spans="2:55" x14ac:dyDescent="0.25">
      <c r="B68" s="149">
        <v>37130</v>
      </c>
      <c r="C68" s="147">
        <v>0</v>
      </c>
      <c r="D68" s="147">
        <v>0</v>
      </c>
      <c r="E68" s="147">
        <v>0</v>
      </c>
      <c r="F68" s="147">
        <v>0</v>
      </c>
      <c r="G68" s="147">
        <v>0</v>
      </c>
      <c r="H68" s="147">
        <v>0</v>
      </c>
      <c r="I68" s="147">
        <v>0</v>
      </c>
      <c r="J68" s="147">
        <v>0</v>
      </c>
      <c r="K68" s="147">
        <v>0</v>
      </c>
      <c r="L68" s="147">
        <v>0</v>
      </c>
      <c r="M68" s="147">
        <v>0</v>
      </c>
      <c r="N68" s="147">
        <v>0</v>
      </c>
      <c r="O68" s="147">
        <v>0</v>
      </c>
      <c r="P68" s="147">
        <v>3</v>
      </c>
      <c r="Q68" s="147">
        <v>0</v>
      </c>
      <c r="R68" s="147">
        <v>0</v>
      </c>
      <c r="S68" s="147">
        <v>0</v>
      </c>
      <c r="T68" s="147">
        <v>0</v>
      </c>
      <c r="U68" s="147">
        <v>0</v>
      </c>
      <c r="V68" s="147">
        <v>0</v>
      </c>
      <c r="W68" s="147">
        <v>0</v>
      </c>
      <c r="X68" s="147">
        <v>0</v>
      </c>
      <c r="Y68" s="147">
        <v>0</v>
      </c>
      <c r="Z68" s="147">
        <v>0</v>
      </c>
      <c r="AA68" s="150"/>
      <c r="AB68" s="146">
        <f t="shared" ref="AB68:AB79" si="33">SUM(C68:Z68)</f>
        <v>3</v>
      </c>
      <c r="AC68" s="153">
        <f t="shared" ref="AC68:AC79" si="34">(1-AE68/72)*72^2*(AF68/AE68)</f>
        <v>6.2608695652173925</v>
      </c>
      <c r="AE68" s="146">
        <f t="shared" ref="AE68:AE79" si="35">AE$1</f>
        <v>24</v>
      </c>
      <c r="AF68" s="146">
        <f t="shared" ref="AF68:AF79" si="36">SUM(AG68:BC68)/(2*(AE68-1))</f>
        <v>4.3478260869565216E-2</v>
      </c>
      <c r="AG68" s="146">
        <f t="shared" si="30"/>
        <v>0</v>
      </c>
      <c r="AH68" s="146">
        <f t="shared" si="30"/>
        <v>0</v>
      </c>
      <c r="AI68" s="146">
        <f t="shared" si="30"/>
        <v>0</v>
      </c>
      <c r="AJ68" s="146">
        <f t="shared" si="30"/>
        <v>0</v>
      </c>
      <c r="AK68" s="146">
        <f t="shared" si="30"/>
        <v>0</v>
      </c>
      <c r="AL68" s="146">
        <f t="shared" si="30"/>
        <v>0</v>
      </c>
      <c r="AM68" s="146">
        <f t="shared" si="30"/>
        <v>0</v>
      </c>
      <c r="AN68" s="146">
        <f t="shared" si="30"/>
        <v>0</v>
      </c>
      <c r="AO68" s="146">
        <f t="shared" si="32"/>
        <v>0</v>
      </c>
      <c r="AP68" s="146">
        <f t="shared" si="32"/>
        <v>0</v>
      </c>
      <c r="AQ68" s="146">
        <f t="shared" si="32"/>
        <v>0</v>
      </c>
      <c r="AR68" s="146">
        <f t="shared" si="32"/>
        <v>0</v>
      </c>
      <c r="AS68" s="146">
        <f t="shared" si="32"/>
        <v>1</v>
      </c>
      <c r="AT68" s="146">
        <f t="shared" si="32"/>
        <v>1</v>
      </c>
      <c r="AU68" s="146">
        <f t="shared" si="32"/>
        <v>0</v>
      </c>
      <c r="AV68" s="146">
        <f t="shared" si="32"/>
        <v>0</v>
      </c>
      <c r="AW68" s="146">
        <f t="shared" si="32"/>
        <v>0</v>
      </c>
      <c r="AX68" s="146">
        <f t="shared" si="31"/>
        <v>0</v>
      </c>
      <c r="AY68" s="146">
        <f t="shared" si="31"/>
        <v>0</v>
      </c>
      <c r="AZ68" s="146">
        <f t="shared" si="31"/>
        <v>0</v>
      </c>
      <c r="BA68" s="146">
        <f t="shared" si="31"/>
        <v>0</v>
      </c>
      <c r="BB68" s="146">
        <f t="shared" si="31"/>
        <v>0</v>
      </c>
      <c r="BC68" s="146">
        <f t="shared" si="31"/>
        <v>0</v>
      </c>
    </row>
    <row r="69" spans="2:55" x14ac:dyDescent="0.25">
      <c r="B69" s="149">
        <v>37131</v>
      </c>
      <c r="C69" s="147">
        <v>0</v>
      </c>
      <c r="D69" s="147">
        <v>0</v>
      </c>
      <c r="E69" s="147">
        <v>0</v>
      </c>
      <c r="F69" s="147">
        <v>0</v>
      </c>
      <c r="G69" s="147">
        <v>0</v>
      </c>
      <c r="H69" s="147">
        <v>0</v>
      </c>
      <c r="I69" s="147">
        <v>0</v>
      </c>
      <c r="J69" s="147">
        <v>0</v>
      </c>
      <c r="K69" s="147">
        <v>0</v>
      </c>
      <c r="L69" s="147">
        <v>0</v>
      </c>
      <c r="M69" s="147">
        <v>0</v>
      </c>
      <c r="N69" s="147">
        <v>0</v>
      </c>
      <c r="O69" s="147">
        <v>0</v>
      </c>
      <c r="P69" s="147">
        <v>0</v>
      </c>
      <c r="Q69" s="147">
        <v>0</v>
      </c>
      <c r="R69" s="147">
        <v>0</v>
      </c>
      <c r="S69" s="147">
        <v>0</v>
      </c>
      <c r="T69" s="147">
        <v>0</v>
      </c>
      <c r="U69" s="147">
        <v>0</v>
      </c>
      <c r="V69" s="147">
        <v>0</v>
      </c>
      <c r="W69" s="147">
        <v>0</v>
      </c>
      <c r="X69" s="147">
        <v>0</v>
      </c>
      <c r="Y69" s="147">
        <v>0</v>
      </c>
      <c r="Z69" s="147">
        <v>0</v>
      </c>
      <c r="AA69" s="150"/>
      <c r="AB69" s="146">
        <f t="shared" si="33"/>
        <v>0</v>
      </c>
      <c r="AC69" s="153">
        <f t="shared" si="34"/>
        <v>0</v>
      </c>
      <c r="AE69" s="146">
        <f t="shared" si="35"/>
        <v>24</v>
      </c>
      <c r="AF69" s="146">
        <f t="shared" si="36"/>
        <v>0</v>
      </c>
      <c r="AG69" s="146">
        <f t="shared" si="30"/>
        <v>0</v>
      </c>
      <c r="AH69" s="146">
        <f t="shared" si="30"/>
        <v>0</v>
      </c>
      <c r="AI69" s="146">
        <f t="shared" si="30"/>
        <v>0</v>
      </c>
      <c r="AJ69" s="146">
        <f t="shared" si="30"/>
        <v>0</v>
      </c>
      <c r="AK69" s="146">
        <f t="shared" si="30"/>
        <v>0</v>
      </c>
      <c r="AL69" s="146">
        <f t="shared" si="30"/>
        <v>0</v>
      </c>
      <c r="AM69" s="146">
        <f t="shared" si="30"/>
        <v>0</v>
      </c>
      <c r="AN69" s="146">
        <f t="shared" si="30"/>
        <v>0</v>
      </c>
      <c r="AO69" s="146">
        <f t="shared" si="32"/>
        <v>0</v>
      </c>
      <c r="AP69" s="146">
        <f t="shared" si="32"/>
        <v>0</v>
      </c>
      <c r="AQ69" s="146">
        <f t="shared" si="32"/>
        <v>0</v>
      </c>
      <c r="AR69" s="146">
        <f t="shared" si="32"/>
        <v>0</v>
      </c>
      <c r="AS69" s="146">
        <f t="shared" si="32"/>
        <v>0</v>
      </c>
      <c r="AT69" s="146">
        <f t="shared" si="32"/>
        <v>0</v>
      </c>
      <c r="AU69" s="146">
        <f t="shared" si="32"/>
        <v>0</v>
      </c>
      <c r="AV69" s="146">
        <f t="shared" si="32"/>
        <v>0</v>
      </c>
      <c r="AW69" s="146">
        <f t="shared" si="32"/>
        <v>0</v>
      </c>
      <c r="AX69" s="146">
        <f t="shared" si="31"/>
        <v>0</v>
      </c>
      <c r="AY69" s="146">
        <f t="shared" si="31"/>
        <v>0</v>
      </c>
      <c r="AZ69" s="146">
        <f t="shared" si="31"/>
        <v>0</v>
      </c>
      <c r="BA69" s="146">
        <f t="shared" si="31"/>
        <v>0</v>
      </c>
      <c r="BB69" s="146">
        <f t="shared" si="31"/>
        <v>0</v>
      </c>
      <c r="BC69" s="146">
        <f t="shared" si="31"/>
        <v>0</v>
      </c>
    </row>
    <row r="70" spans="2:55" x14ac:dyDescent="0.25">
      <c r="B70" s="149">
        <v>37132</v>
      </c>
      <c r="C70" s="147">
        <v>0</v>
      </c>
      <c r="D70" s="147">
        <v>0</v>
      </c>
      <c r="E70" s="147">
        <v>0</v>
      </c>
      <c r="F70" s="147">
        <v>0</v>
      </c>
      <c r="G70" s="147">
        <v>0</v>
      </c>
      <c r="H70" s="147">
        <v>0</v>
      </c>
      <c r="I70" s="147">
        <v>0</v>
      </c>
      <c r="J70" s="147">
        <v>0</v>
      </c>
      <c r="K70" s="147">
        <v>0</v>
      </c>
      <c r="L70" s="147">
        <v>0</v>
      </c>
      <c r="M70" s="147">
        <v>0</v>
      </c>
      <c r="N70" s="147">
        <v>0</v>
      </c>
      <c r="O70" s="147">
        <v>0</v>
      </c>
      <c r="P70" s="147">
        <v>0</v>
      </c>
      <c r="Q70" s="147">
        <v>0</v>
      </c>
      <c r="R70" s="147">
        <v>0</v>
      </c>
      <c r="S70" s="147">
        <v>0</v>
      </c>
      <c r="T70" s="147">
        <v>0</v>
      </c>
      <c r="U70" s="147">
        <v>3</v>
      </c>
      <c r="V70" s="147">
        <v>0</v>
      </c>
      <c r="W70" s="147">
        <v>0</v>
      </c>
      <c r="X70" s="147">
        <v>0</v>
      </c>
      <c r="Y70" s="147">
        <v>0</v>
      </c>
      <c r="Z70" s="147">
        <v>0</v>
      </c>
      <c r="AA70" s="150"/>
      <c r="AB70" s="146">
        <f t="shared" si="33"/>
        <v>3</v>
      </c>
      <c r="AC70" s="153">
        <f t="shared" si="34"/>
        <v>6.2608695652173925</v>
      </c>
      <c r="AE70" s="146">
        <f t="shared" si="35"/>
        <v>24</v>
      </c>
      <c r="AF70" s="146">
        <f t="shared" si="36"/>
        <v>4.3478260869565216E-2</v>
      </c>
      <c r="AG70" s="146">
        <f t="shared" si="30"/>
        <v>0</v>
      </c>
      <c r="AH70" s="146">
        <f t="shared" si="30"/>
        <v>0</v>
      </c>
      <c r="AI70" s="146">
        <f t="shared" si="30"/>
        <v>0</v>
      </c>
      <c r="AJ70" s="146">
        <f t="shared" si="30"/>
        <v>0</v>
      </c>
      <c r="AK70" s="146">
        <f t="shared" si="30"/>
        <v>0</v>
      </c>
      <c r="AL70" s="146">
        <f t="shared" si="30"/>
        <v>0</v>
      </c>
      <c r="AM70" s="146">
        <f t="shared" si="30"/>
        <v>0</v>
      </c>
      <c r="AN70" s="146">
        <f t="shared" si="30"/>
        <v>0</v>
      </c>
      <c r="AO70" s="146">
        <f t="shared" si="32"/>
        <v>0</v>
      </c>
      <c r="AP70" s="146">
        <f t="shared" si="32"/>
        <v>0</v>
      </c>
      <c r="AQ70" s="146">
        <f t="shared" si="32"/>
        <v>0</v>
      </c>
      <c r="AR70" s="146">
        <f t="shared" si="32"/>
        <v>0</v>
      </c>
      <c r="AS70" s="146">
        <f t="shared" si="32"/>
        <v>0</v>
      </c>
      <c r="AT70" s="146">
        <f t="shared" si="32"/>
        <v>0</v>
      </c>
      <c r="AU70" s="146">
        <f t="shared" si="32"/>
        <v>0</v>
      </c>
      <c r="AV70" s="146">
        <f t="shared" si="32"/>
        <v>0</v>
      </c>
      <c r="AW70" s="146">
        <f t="shared" si="32"/>
        <v>0</v>
      </c>
      <c r="AX70" s="146">
        <f t="shared" si="31"/>
        <v>1</v>
      </c>
      <c r="AY70" s="146">
        <f t="shared" si="31"/>
        <v>1</v>
      </c>
      <c r="AZ70" s="146">
        <f t="shared" si="31"/>
        <v>0</v>
      </c>
      <c r="BA70" s="146">
        <f t="shared" si="31"/>
        <v>0</v>
      </c>
      <c r="BB70" s="146">
        <f t="shared" si="31"/>
        <v>0</v>
      </c>
      <c r="BC70" s="146">
        <f t="shared" si="31"/>
        <v>0</v>
      </c>
    </row>
    <row r="71" spans="2:55" x14ac:dyDescent="0.25">
      <c r="B71" s="149">
        <v>37133</v>
      </c>
      <c r="C71" s="147">
        <v>0</v>
      </c>
      <c r="D71" s="147">
        <v>0</v>
      </c>
      <c r="E71" s="147">
        <v>0</v>
      </c>
      <c r="F71" s="147">
        <v>0</v>
      </c>
      <c r="G71" s="147">
        <v>0</v>
      </c>
      <c r="H71" s="147">
        <v>0</v>
      </c>
      <c r="I71" s="147">
        <v>0</v>
      </c>
      <c r="J71" s="147">
        <v>0</v>
      </c>
      <c r="K71" s="147">
        <v>0</v>
      </c>
      <c r="L71" s="147">
        <v>0</v>
      </c>
      <c r="M71" s="147">
        <v>0</v>
      </c>
      <c r="N71" s="147">
        <v>0</v>
      </c>
      <c r="O71" s="147">
        <v>0</v>
      </c>
      <c r="P71" s="147">
        <v>0</v>
      </c>
      <c r="Q71" s="147">
        <v>0</v>
      </c>
      <c r="R71" s="147">
        <v>0</v>
      </c>
      <c r="S71" s="147">
        <v>0</v>
      </c>
      <c r="T71" s="147">
        <v>0</v>
      </c>
      <c r="U71" s="147">
        <v>0</v>
      </c>
      <c r="V71" s="147">
        <v>0</v>
      </c>
      <c r="W71" s="147">
        <v>3</v>
      </c>
      <c r="X71" s="147">
        <v>0</v>
      </c>
      <c r="Y71" s="147">
        <v>0</v>
      </c>
      <c r="Z71" s="147">
        <v>0</v>
      </c>
      <c r="AA71" s="150"/>
      <c r="AB71" s="146">
        <f t="shared" si="33"/>
        <v>3</v>
      </c>
      <c r="AC71" s="153">
        <f t="shared" si="34"/>
        <v>6.2608695652173925</v>
      </c>
      <c r="AE71" s="146">
        <f t="shared" si="35"/>
        <v>24</v>
      </c>
      <c r="AF71" s="153">
        <f t="shared" si="36"/>
        <v>4.3478260869565216E-2</v>
      </c>
      <c r="AG71" s="146">
        <f t="shared" si="30"/>
        <v>0</v>
      </c>
      <c r="AH71" s="146">
        <f t="shared" si="30"/>
        <v>0</v>
      </c>
      <c r="AI71" s="146">
        <f t="shared" si="30"/>
        <v>0</v>
      </c>
      <c r="AJ71" s="146">
        <f t="shared" ref="AJ71:AN79" si="37">(F71/3 - G71/3)^2</f>
        <v>0</v>
      </c>
      <c r="AK71" s="146">
        <f t="shared" si="37"/>
        <v>0</v>
      </c>
      <c r="AL71" s="146">
        <f t="shared" si="37"/>
        <v>0</v>
      </c>
      <c r="AM71" s="146">
        <f t="shared" si="37"/>
        <v>0</v>
      </c>
      <c r="AN71" s="146">
        <f t="shared" si="37"/>
        <v>0</v>
      </c>
      <c r="AO71" s="146">
        <f t="shared" si="32"/>
        <v>0</v>
      </c>
      <c r="AP71" s="146">
        <f t="shared" si="32"/>
        <v>0</v>
      </c>
      <c r="AQ71" s="146">
        <f t="shared" si="32"/>
        <v>0</v>
      </c>
      <c r="AR71" s="146">
        <f t="shared" si="32"/>
        <v>0</v>
      </c>
      <c r="AS71" s="146">
        <f t="shared" si="32"/>
        <v>0</v>
      </c>
      <c r="AT71" s="146">
        <f t="shared" si="32"/>
        <v>0</v>
      </c>
      <c r="AU71" s="146">
        <f t="shared" si="32"/>
        <v>0</v>
      </c>
      <c r="AV71" s="146">
        <f t="shared" si="32"/>
        <v>0</v>
      </c>
      <c r="AW71" s="146">
        <f t="shared" si="32"/>
        <v>0</v>
      </c>
      <c r="AX71" s="146">
        <f t="shared" si="31"/>
        <v>0</v>
      </c>
      <c r="AY71" s="146">
        <f t="shared" si="31"/>
        <v>0</v>
      </c>
      <c r="AZ71" s="146">
        <f t="shared" si="31"/>
        <v>1</v>
      </c>
      <c r="BA71" s="146">
        <f t="shared" si="31"/>
        <v>1</v>
      </c>
      <c r="BB71" s="146">
        <f t="shared" si="31"/>
        <v>0</v>
      </c>
      <c r="BC71" s="146">
        <f t="shared" si="31"/>
        <v>0</v>
      </c>
    </row>
    <row r="72" spans="2:55" x14ac:dyDescent="0.25">
      <c r="B72" s="149">
        <v>37134</v>
      </c>
      <c r="C72" s="147">
        <v>0</v>
      </c>
      <c r="D72" s="147">
        <v>0</v>
      </c>
      <c r="E72" s="147">
        <v>0</v>
      </c>
      <c r="F72" s="147">
        <v>0</v>
      </c>
      <c r="G72" s="147">
        <v>0</v>
      </c>
      <c r="H72" s="147">
        <v>0</v>
      </c>
      <c r="I72" s="147">
        <v>0</v>
      </c>
      <c r="J72" s="147">
        <v>0</v>
      </c>
      <c r="K72" s="147">
        <v>0</v>
      </c>
      <c r="L72" s="147">
        <v>0</v>
      </c>
      <c r="M72" s="147">
        <v>0</v>
      </c>
      <c r="N72" s="147">
        <v>0</v>
      </c>
      <c r="O72" s="147">
        <v>0</v>
      </c>
      <c r="P72" s="147">
        <v>0</v>
      </c>
      <c r="Q72" s="147">
        <v>0</v>
      </c>
      <c r="R72" s="147">
        <v>0</v>
      </c>
      <c r="S72" s="147">
        <v>0</v>
      </c>
      <c r="T72" s="147">
        <v>0</v>
      </c>
      <c r="U72" s="147">
        <v>0</v>
      </c>
      <c r="V72" s="147">
        <v>0</v>
      </c>
      <c r="W72" s="147">
        <v>0</v>
      </c>
      <c r="X72" s="147">
        <v>0</v>
      </c>
      <c r="Y72" s="147">
        <v>0</v>
      </c>
      <c r="Z72" s="147">
        <v>0</v>
      </c>
      <c r="AA72" s="150"/>
      <c r="AB72" s="146">
        <f t="shared" si="33"/>
        <v>0</v>
      </c>
      <c r="AC72" s="153">
        <f t="shared" si="34"/>
        <v>0</v>
      </c>
      <c r="AE72" s="146">
        <f t="shared" si="35"/>
        <v>24</v>
      </c>
      <c r="AF72" s="146">
        <f t="shared" si="36"/>
        <v>0</v>
      </c>
      <c r="AG72" s="146">
        <f t="shared" ref="AG72:AI79" si="38">(C72/3 - D72/3)^2</f>
        <v>0</v>
      </c>
      <c r="AH72" s="146">
        <f t="shared" si="38"/>
        <v>0</v>
      </c>
      <c r="AI72" s="146">
        <f t="shared" si="38"/>
        <v>0</v>
      </c>
      <c r="AJ72" s="146">
        <f t="shared" si="37"/>
        <v>0</v>
      </c>
      <c r="AK72" s="146">
        <f t="shared" si="37"/>
        <v>0</v>
      </c>
      <c r="AL72" s="146">
        <f t="shared" si="37"/>
        <v>0</v>
      </c>
      <c r="AM72" s="146">
        <f t="shared" si="37"/>
        <v>0</v>
      </c>
      <c r="AN72" s="146">
        <f t="shared" si="37"/>
        <v>0</v>
      </c>
      <c r="AO72" s="146">
        <f t="shared" si="32"/>
        <v>0</v>
      </c>
      <c r="AP72" s="146">
        <f t="shared" si="32"/>
        <v>0</v>
      </c>
      <c r="AQ72" s="146">
        <f t="shared" si="32"/>
        <v>0</v>
      </c>
      <c r="AR72" s="146">
        <f t="shared" si="32"/>
        <v>0</v>
      </c>
      <c r="AS72" s="146">
        <f t="shared" si="32"/>
        <v>0</v>
      </c>
      <c r="AT72" s="146">
        <f t="shared" si="32"/>
        <v>0</v>
      </c>
      <c r="AU72" s="146">
        <f t="shared" si="32"/>
        <v>0</v>
      </c>
      <c r="AV72" s="146">
        <f t="shared" si="32"/>
        <v>0</v>
      </c>
      <c r="AW72" s="146">
        <f t="shared" si="32"/>
        <v>0</v>
      </c>
      <c r="AX72" s="146">
        <f t="shared" si="31"/>
        <v>0</v>
      </c>
      <c r="AY72" s="146">
        <f t="shared" si="31"/>
        <v>0</v>
      </c>
      <c r="AZ72" s="146">
        <f t="shared" si="31"/>
        <v>0</v>
      </c>
      <c r="BA72" s="146">
        <f t="shared" si="31"/>
        <v>0</v>
      </c>
      <c r="BB72" s="146">
        <f t="shared" si="31"/>
        <v>0</v>
      </c>
      <c r="BC72" s="146">
        <f t="shared" si="31"/>
        <v>0</v>
      </c>
    </row>
    <row r="73" spans="2:55" x14ac:dyDescent="0.25">
      <c r="B73" s="149">
        <v>37135</v>
      </c>
      <c r="C73" s="147">
        <v>0</v>
      </c>
      <c r="D73" s="147">
        <v>0</v>
      </c>
      <c r="E73" s="147">
        <v>0</v>
      </c>
      <c r="F73" s="147">
        <v>0</v>
      </c>
      <c r="G73" s="147">
        <v>0</v>
      </c>
      <c r="H73" s="147">
        <v>0</v>
      </c>
      <c r="I73" s="147">
        <v>0</v>
      </c>
      <c r="J73" s="147">
        <v>0</v>
      </c>
      <c r="K73" s="147">
        <v>0</v>
      </c>
      <c r="L73" s="147">
        <v>0</v>
      </c>
      <c r="M73" s="147">
        <v>0</v>
      </c>
      <c r="N73" s="147">
        <v>0</v>
      </c>
      <c r="O73" s="147">
        <v>0</v>
      </c>
      <c r="P73" s="147">
        <v>0</v>
      </c>
      <c r="Q73" s="147">
        <v>0</v>
      </c>
      <c r="R73" s="147">
        <v>0</v>
      </c>
      <c r="S73" s="147">
        <v>0</v>
      </c>
      <c r="T73" s="147">
        <v>0</v>
      </c>
      <c r="U73" s="147">
        <v>0</v>
      </c>
      <c r="V73" s="147">
        <v>0</v>
      </c>
      <c r="W73" s="147">
        <v>0</v>
      </c>
      <c r="X73" s="147">
        <v>0</v>
      </c>
      <c r="Y73" s="147">
        <v>0</v>
      </c>
      <c r="Z73" s="147">
        <v>0</v>
      </c>
      <c r="AA73" s="150"/>
      <c r="AB73" s="146">
        <f t="shared" si="33"/>
        <v>0</v>
      </c>
      <c r="AC73" s="153">
        <f t="shared" si="34"/>
        <v>0</v>
      </c>
      <c r="AE73" s="146">
        <f t="shared" si="35"/>
        <v>24</v>
      </c>
      <c r="AF73" s="146">
        <f t="shared" si="36"/>
        <v>0</v>
      </c>
      <c r="AG73" s="146">
        <f t="shared" si="38"/>
        <v>0</v>
      </c>
      <c r="AH73" s="146">
        <f t="shared" si="38"/>
        <v>0</v>
      </c>
      <c r="AI73" s="146">
        <f t="shared" si="38"/>
        <v>0</v>
      </c>
      <c r="AJ73" s="146">
        <f t="shared" si="37"/>
        <v>0</v>
      </c>
      <c r="AK73" s="146">
        <f t="shared" si="37"/>
        <v>0</v>
      </c>
      <c r="AL73" s="146">
        <f t="shared" si="37"/>
        <v>0</v>
      </c>
      <c r="AM73" s="146">
        <f t="shared" si="37"/>
        <v>0</v>
      </c>
      <c r="AN73" s="146">
        <f t="shared" si="37"/>
        <v>0</v>
      </c>
      <c r="AO73" s="146">
        <f t="shared" si="32"/>
        <v>0</v>
      </c>
      <c r="AP73" s="146">
        <f t="shared" si="32"/>
        <v>0</v>
      </c>
      <c r="AQ73" s="146">
        <f t="shared" si="32"/>
        <v>0</v>
      </c>
      <c r="AR73" s="146">
        <f t="shared" si="32"/>
        <v>0</v>
      </c>
      <c r="AS73" s="146">
        <f t="shared" si="32"/>
        <v>0</v>
      </c>
      <c r="AT73" s="146">
        <f t="shared" si="32"/>
        <v>0</v>
      </c>
      <c r="AU73" s="146">
        <f t="shared" si="32"/>
        <v>0</v>
      </c>
      <c r="AV73" s="146">
        <f t="shared" si="32"/>
        <v>0</v>
      </c>
      <c r="AW73" s="146">
        <f t="shared" si="32"/>
        <v>0</v>
      </c>
      <c r="AX73" s="146">
        <f t="shared" si="31"/>
        <v>0</v>
      </c>
      <c r="AY73" s="146">
        <f t="shared" si="31"/>
        <v>0</v>
      </c>
      <c r="AZ73" s="146">
        <f t="shared" si="31"/>
        <v>0</v>
      </c>
      <c r="BA73" s="146">
        <f t="shared" si="31"/>
        <v>0</v>
      </c>
      <c r="BB73" s="146">
        <f t="shared" si="31"/>
        <v>0</v>
      </c>
      <c r="BC73" s="146">
        <f t="shared" si="31"/>
        <v>0</v>
      </c>
    </row>
    <row r="74" spans="2:55" x14ac:dyDescent="0.25">
      <c r="B74" s="149">
        <v>37136</v>
      </c>
      <c r="C74" s="147">
        <v>0</v>
      </c>
      <c r="D74" s="147">
        <v>0</v>
      </c>
      <c r="E74" s="147">
        <v>0</v>
      </c>
      <c r="F74" s="147">
        <v>0</v>
      </c>
      <c r="G74" s="147">
        <v>0</v>
      </c>
      <c r="H74" s="147">
        <v>0</v>
      </c>
      <c r="I74" s="147">
        <v>0</v>
      </c>
      <c r="J74" s="147">
        <v>0</v>
      </c>
      <c r="K74" s="147">
        <v>0</v>
      </c>
      <c r="L74" s="147">
        <v>0</v>
      </c>
      <c r="M74" s="147">
        <v>0</v>
      </c>
      <c r="N74" s="147">
        <v>0</v>
      </c>
      <c r="O74" s="147">
        <v>0</v>
      </c>
      <c r="P74" s="147">
        <v>0</v>
      </c>
      <c r="Q74" s="147">
        <v>0</v>
      </c>
      <c r="R74" s="147">
        <v>0</v>
      </c>
      <c r="S74" s="147">
        <v>0</v>
      </c>
      <c r="T74" s="147">
        <v>0</v>
      </c>
      <c r="U74" s="147">
        <v>0</v>
      </c>
      <c r="V74" s="147">
        <v>0</v>
      </c>
      <c r="W74" s="147">
        <v>0</v>
      </c>
      <c r="X74" s="147">
        <v>0</v>
      </c>
      <c r="Y74" s="147">
        <v>0</v>
      </c>
      <c r="Z74" s="147">
        <v>0</v>
      </c>
      <c r="AA74" s="150"/>
      <c r="AB74" s="146">
        <f t="shared" si="33"/>
        <v>0</v>
      </c>
      <c r="AC74" s="153">
        <f t="shared" si="34"/>
        <v>0</v>
      </c>
      <c r="AE74" s="146">
        <f t="shared" si="35"/>
        <v>24</v>
      </c>
      <c r="AF74" s="146">
        <f t="shared" si="36"/>
        <v>0</v>
      </c>
      <c r="AG74" s="146">
        <f t="shared" si="38"/>
        <v>0</v>
      </c>
      <c r="AH74" s="146">
        <f t="shared" si="38"/>
        <v>0</v>
      </c>
      <c r="AI74" s="146">
        <f t="shared" si="38"/>
        <v>0</v>
      </c>
      <c r="AJ74" s="146">
        <f t="shared" si="37"/>
        <v>0</v>
      </c>
      <c r="AK74" s="146">
        <f t="shared" si="37"/>
        <v>0</v>
      </c>
      <c r="AL74" s="146">
        <f t="shared" si="37"/>
        <v>0</v>
      </c>
      <c r="AM74" s="146">
        <f t="shared" si="37"/>
        <v>0</v>
      </c>
      <c r="AN74" s="146">
        <f t="shared" si="37"/>
        <v>0</v>
      </c>
      <c r="AO74" s="146">
        <f t="shared" si="32"/>
        <v>0</v>
      </c>
      <c r="AP74" s="146">
        <f t="shared" si="32"/>
        <v>0</v>
      </c>
      <c r="AQ74" s="146">
        <f t="shared" si="32"/>
        <v>0</v>
      </c>
      <c r="AR74" s="146">
        <f t="shared" si="32"/>
        <v>0</v>
      </c>
      <c r="AS74" s="146">
        <f t="shared" si="32"/>
        <v>0</v>
      </c>
      <c r="AT74" s="146">
        <f t="shared" si="32"/>
        <v>0</v>
      </c>
      <c r="AU74" s="146">
        <f t="shared" si="32"/>
        <v>0</v>
      </c>
      <c r="AV74" s="146">
        <f t="shared" si="32"/>
        <v>0</v>
      </c>
      <c r="AW74" s="146">
        <f t="shared" si="32"/>
        <v>0</v>
      </c>
      <c r="AX74" s="146">
        <f t="shared" si="31"/>
        <v>0</v>
      </c>
      <c r="AY74" s="146">
        <f t="shared" si="31"/>
        <v>0</v>
      </c>
      <c r="AZ74" s="146">
        <f t="shared" si="31"/>
        <v>0</v>
      </c>
      <c r="BA74" s="146">
        <f t="shared" si="31"/>
        <v>0</v>
      </c>
      <c r="BB74" s="146">
        <f t="shared" si="31"/>
        <v>0</v>
      </c>
      <c r="BC74" s="146">
        <f t="shared" si="31"/>
        <v>0</v>
      </c>
    </row>
    <row r="75" spans="2:55" x14ac:dyDescent="0.25">
      <c r="B75" s="149">
        <v>37137</v>
      </c>
      <c r="C75" s="147">
        <v>0</v>
      </c>
      <c r="D75" s="147">
        <v>0</v>
      </c>
      <c r="E75" s="147">
        <v>0</v>
      </c>
      <c r="F75" s="147">
        <v>0</v>
      </c>
      <c r="G75" s="147">
        <v>0</v>
      </c>
      <c r="H75" s="147">
        <v>0</v>
      </c>
      <c r="I75" s="147">
        <v>0</v>
      </c>
      <c r="J75" s="147">
        <v>0</v>
      </c>
      <c r="K75" s="147">
        <v>0</v>
      </c>
      <c r="L75" s="147">
        <v>0</v>
      </c>
      <c r="M75" s="147">
        <v>0</v>
      </c>
      <c r="N75" s="147">
        <v>0</v>
      </c>
      <c r="O75" s="147">
        <v>0</v>
      </c>
      <c r="P75" s="147">
        <v>0</v>
      </c>
      <c r="Q75" s="147">
        <v>0</v>
      </c>
      <c r="R75" s="147">
        <v>0</v>
      </c>
      <c r="S75" s="147">
        <v>0</v>
      </c>
      <c r="T75" s="147">
        <v>0</v>
      </c>
      <c r="U75" s="147">
        <v>0</v>
      </c>
      <c r="V75" s="147">
        <v>0</v>
      </c>
      <c r="W75" s="147">
        <v>0</v>
      </c>
      <c r="X75" s="147">
        <v>0</v>
      </c>
      <c r="Y75" s="147">
        <v>0</v>
      </c>
      <c r="Z75" s="147">
        <v>0</v>
      </c>
      <c r="AA75" s="150"/>
      <c r="AB75" s="146">
        <f t="shared" si="33"/>
        <v>0</v>
      </c>
      <c r="AC75" s="153">
        <f t="shared" si="34"/>
        <v>0</v>
      </c>
      <c r="AE75" s="146">
        <f t="shared" si="35"/>
        <v>24</v>
      </c>
      <c r="AF75" s="146">
        <f t="shared" si="36"/>
        <v>0</v>
      </c>
      <c r="AG75" s="146">
        <f t="shared" si="38"/>
        <v>0</v>
      </c>
      <c r="AH75" s="146">
        <f t="shared" si="38"/>
        <v>0</v>
      </c>
      <c r="AI75" s="146">
        <f t="shared" si="38"/>
        <v>0</v>
      </c>
      <c r="AJ75" s="146">
        <f t="shared" si="37"/>
        <v>0</v>
      </c>
      <c r="AK75" s="146">
        <f t="shared" si="37"/>
        <v>0</v>
      </c>
      <c r="AL75" s="146">
        <f t="shared" si="37"/>
        <v>0</v>
      </c>
      <c r="AM75" s="146">
        <f t="shared" si="37"/>
        <v>0</v>
      </c>
      <c r="AN75" s="146">
        <f t="shared" si="37"/>
        <v>0</v>
      </c>
      <c r="AO75" s="146">
        <f t="shared" si="32"/>
        <v>0</v>
      </c>
      <c r="AP75" s="146">
        <f t="shared" si="32"/>
        <v>0</v>
      </c>
      <c r="AQ75" s="146">
        <f t="shared" si="32"/>
        <v>0</v>
      </c>
      <c r="AR75" s="146">
        <f t="shared" si="32"/>
        <v>0</v>
      </c>
      <c r="AS75" s="146">
        <f t="shared" si="32"/>
        <v>0</v>
      </c>
      <c r="AT75" s="146">
        <f t="shared" si="32"/>
        <v>0</v>
      </c>
      <c r="AU75" s="146">
        <f t="shared" si="32"/>
        <v>0</v>
      </c>
      <c r="AV75" s="146">
        <f t="shared" si="32"/>
        <v>0</v>
      </c>
      <c r="AW75" s="146">
        <f t="shared" si="32"/>
        <v>0</v>
      </c>
      <c r="AX75" s="146">
        <f t="shared" si="31"/>
        <v>0</v>
      </c>
      <c r="AY75" s="146">
        <f t="shared" si="31"/>
        <v>0</v>
      </c>
      <c r="AZ75" s="146">
        <f t="shared" si="31"/>
        <v>0</v>
      </c>
      <c r="BA75" s="146">
        <f t="shared" si="31"/>
        <v>0</v>
      </c>
      <c r="BB75" s="146">
        <f t="shared" si="31"/>
        <v>0</v>
      </c>
      <c r="BC75" s="146">
        <f t="shared" si="31"/>
        <v>0</v>
      </c>
    </row>
    <row r="76" spans="2:55" x14ac:dyDescent="0.25">
      <c r="B76" s="149">
        <v>37138</v>
      </c>
      <c r="C76" s="147">
        <v>0</v>
      </c>
      <c r="D76" s="147">
        <v>0</v>
      </c>
      <c r="E76" s="147">
        <v>0</v>
      </c>
      <c r="F76" s="147">
        <v>0</v>
      </c>
      <c r="G76" s="147">
        <v>0</v>
      </c>
      <c r="H76" s="147">
        <v>0</v>
      </c>
      <c r="I76" s="147">
        <v>0</v>
      </c>
      <c r="J76" s="147">
        <v>0</v>
      </c>
      <c r="K76" s="147">
        <v>0</v>
      </c>
      <c r="L76" s="147">
        <v>0</v>
      </c>
      <c r="M76" s="147">
        <v>0</v>
      </c>
      <c r="N76" s="147">
        <v>0</v>
      </c>
      <c r="O76" s="147">
        <v>0</v>
      </c>
      <c r="P76" s="147">
        <v>0</v>
      </c>
      <c r="Q76" s="147">
        <v>0</v>
      </c>
      <c r="R76" s="147">
        <v>0</v>
      </c>
      <c r="S76" s="147">
        <v>0</v>
      </c>
      <c r="T76" s="147">
        <v>0</v>
      </c>
      <c r="U76" s="147">
        <v>0</v>
      </c>
      <c r="V76" s="147">
        <v>0</v>
      </c>
      <c r="W76" s="147">
        <v>0</v>
      </c>
      <c r="X76" s="147">
        <v>0</v>
      </c>
      <c r="Y76" s="147">
        <v>0</v>
      </c>
      <c r="Z76" s="147">
        <v>0</v>
      </c>
      <c r="AA76" s="150"/>
      <c r="AB76" s="146">
        <f t="shared" si="33"/>
        <v>0</v>
      </c>
      <c r="AC76" s="153">
        <f t="shared" si="34"/>
        <v>0</v>
      </c>
      <c r="AE76" s="146">
        <f t="shared" si="35"/>
        <v>24</v>
      </c>
      <c r="AF76" s="146">
        <f t="shared" si="36"/>
        <v>0</v>
      </c>
      <c r="AG76" s="146">
        <f t="shared" si="38"/>
        <v>0</v>
      </c>
      <c r="AH76" s="146">
        <f t="shared" si="38"/>
        <v>0</v>
      </c>
      <c r="AI76" s="146">
        <f t="shared" si="38"/>
        <v>0</v>
      </c>
      <c r="AJ76" s="146">
        <f t="shared" si="37"/>
        <v>0</v>
      </c>
      <c r="AK76" s="146">
        <f t="shared" si="37"/>
        <v>0</v>
      </c>
      <c r="AL76" s="146">
        <f t="shared" si="37"/>
        <v>0</v>
      </c>
      <c r="AM76" s="146">
        <f t="shared" si="37"/>
        <v>0</v>
      </c>
      <c r="AN76" s="146">
        <f t="shared" si="37"/>
        <v>0</v>
      </c>
      <c r="AO76" s="146">
        <f t="shared" si="32"/>
        <v>0</v>
      </c>
      <c r="AP76" s="146">
        <f t="shared" si="32"/>
        <v>0</v>
      </c>
      <c r="AQ76" s="146">
        <f t="shared" si="32"/>
        <v>0</v>
      </c>
      <c r="AR76" s="146">
        <f t="shared" si="32"/>
        <v>0</v>
      </c>
      <c r="AS76" s="146">
        <f t="shared" si="32"/>
        <v>0</v>
      </c>
      <c r="AT76" s="146">
        <f t="shared" si="32"/>
        <v>0</v>
      </c>
      <c r="AU76" s="146">
        <f t="shared" si="32"/>
        <v>0</v>
      </c>
      <c r="AV76" s="146">
        <f t="shared" si="32"/>
        <v>0</v>
      </c>
      <c r="AW76" s="146">
        <f t="shared" si="32"/>
        <v>0</v>
      </c>
      <c r="AX76" s="146">
        <f t="shared" si="31"/>
        <v>0</v>
      </c>
      <c r="AY76" s="146">
        <f t="shared" si="31"/>
        <v>0</v>
      </c>
      <c r="AZ76" s="146">
        <f t="shared" si="31"/>
        <v>0</v>
      </c>
      <c r="BA76" s="146">
        <f t="shared" si="31"/>
        <v>0</v>
      </c>
      <c r="BB76" s="146">
        <f t="shared" si="31"/>
        <v>0</v>
      </c>
      <c r="BC76" s="146">
        <f t="shared" si="31"/>
        <v>0</v>
      </c>
    </row>
    <row r="77" spans="2:55" x14ac:dyDescent="0.25">
      <c r="B77" s="149">
        <v>37139</v>
      </c>
      <c r="C77" s="147">
        <v>0</v>
      </c>
      <c r="D77" s="147">
        <v>0</v>
      </c>
      <c r="E77" s="147">
        <v>0</v>
      </c>
      <c r="F77" s="147">
        <v>0</v>
      </c>
      <c r="G77" s="147">
        <v>0</v>
      </c>
      <c r="H77" s="147">
        <v>0</v>
      </c>
      <c r="I77" s="147">
        <v>0</v>
      </c>
      <c r="J77" s="147">
        <v>0</v>
      </c>
      <c r="K77" s="147">
        <v>0</v>
      </c>
      <c r="L77" s="147">
        <v>0</v>
      </c>
      <c r="M77" s="147">
        <v>0</v>
      </c>
      <c r="N77" s="147">
        <v>0</v>
      </c>
      <c r="O77" s="147">
        <v>0</v>
      </c>
      <c r="P77" s="147">
        <v>0</v>
      </c>
      <c r="Q77" s="147">
        <v>0</v>
      </c>
      <c r="R77" s="147">
        <v>0</v>
      </c>
      <c r="S77" s="147">
        <v>0</v>
      </c>
      <c r="T77" s="147">
        <v>0</v>
      </c>
      <c r="U77" s="147">
        <v>0</v>
      </c>
      <c r="V77" s="147">
        <v>0</v>
      </c>
      <c r="W77" s="147">
        <v>0</v>
      </c>
      <c r="X77" s="147">
        <v>0</v>
      </c>
      <c r="Y77" s="147">
        <v>0</v>
      </c>
      <c r="Z77" s="147">
        <v>0</v>
      </c>
      <c r="AA77" s="150"/>
      <c r="AB77" s="146">
        <f t="shared" si="33"/>
        <v>0</v>
      </c>
      <c r="AC77" s="153">
        <f t="shared" si="34"/>
        <v>0</v>
      </c>
      <c r="AE77" s="146">
        <f t="shared" si="35"/>
        <v>24</v>
      </c>
      <c r="AF77" s="146">
        <f t="shared" si="36"/>
        <v>0</v>
      </c>
      <c r="AG77" s="146">
        <f t="shared" si="38"/>
        <v>0</v>
      </c>
      <c r="AH77" s="146">
        <f t="shared" si="38"/>
        <v>0</v>
      </c>
      <c r="AI77" s="146">
        <f t="shared" si="38"/>
        <v>0</v>
      </c>
      <c r="AJ77" s="146">
        <f t="shared" si="37"/>
        <v>0</v>
      </c>
      <c r="AK77" s="146">
        <f t="shared" si="37"/>
        <v>0</v>
      </c>
      <c r="AL77" s="146">
        <f t="shared" si="37"/>
        <v>0</v>
      </c>
      <c r="AM77" s="146">
        <f t="shared" si="37"/>
        <v>0</v>
      </c>
      <c r="AN77" s="146">
        <f t="shared" si="37"/>
        <v>0</v>
      </c>
      <c r="AO77" s="146">
        <f t="shared" si="32"/>
        <v>0</v>
      </c>
      <c r="AP77" s="146">
        <f t="shared" si="32"/>
        <v>0</v>
      </c>
      <c r="AQ77" s="146">
        <f t="shared" si="32"/>
        <v>0</v>
      </c>
      <c r="AR77" s="146">
        <f t="shared" si="32"/>
        <v>0</v>
      </c>
      <c r="AS77" s="146">
        <f t="shared" si="32"/>
        <v>0</v>
      </c>
      <c r="AT77" s="146">
        <f t="shared" si="32"/>
        <v>0</v>
      </c>
      <c r="AU77" s="146">
        <f t="shared" si="32"/>
        <v>0</v>
      </c>
      <c r="AV77" s="146">
        <f t="shared" si="32"/>
        <v>0</v>
      </c>
      <c r="AW77" s="146">
        <f t="shared" si="32"/>
        <v>0</v>
      </c>
      <c r="AX77" s="146">
        <f t="shared" si="31"/>
        <v>0</v>
      </c>
      <c r="AY77" s="146">
        <f t="shared" si="31"/>
        <v>0</v>
      </c>
      <c r="AZ77" s="146">
        <f t="shared" si="31"/>
        <v>0</v>
      </c>
      <c r="BA77" s="146">
        <f t="shared" si="31"/>
        <v>0</v>
      </c>
      <c r="BB77" s="146">
        <f t="shared" si="31"/>
        <v>0</v>
      </c>
      <c r="BC77" s="146">
        <f t="shared" si="31"/>
        <v>0</v>
      </c>
    </row>
    <row r="78" spans="2:55" x14ac:dyDescent="0.25">
      <c r="B78" s="149">
        <v>37140</v>
      </c>
      <c r="C78" s="147">
        <v>0</v>
      </c>
      <c r="D78" s="147">
        <v>0</v>
      </c>
      <c r="E78" s="147">
        <v>0</v>
      </c>
      <c r="F78" s="147">
        <v>0</v>
      </c>
      <c r="G78" s="147">
        <v>0</v>
      </c>
      <c r="H78" s="147">
        <v>0</v>
      </c>
      <c r="I78" s="147">
        <v>0</v>
      </c>
      <c r="J78" s="147">
        <v>0</v>
      </c>
      <c r="K78" s="147">
        <v>0</v>
      </c>
      <c r="L78" s="147">
        <v>0</v>
      </c>
      <c r="M78" s="147">
        <v>0</v>
      </c>
      <c r="N78" s="147">
        <v>0</v>
      </c>
      <c r="O78" s="147">
        <v>0</v>
      </c>
      <c r="P78" s="147">
        <v>0</v>
      </c>
      <c r="Q78" s="147">
        <v>0</v>
      </c>
      <c r="R78" s="147">
        <v>0</v>
      </c>
      <c r="S78" s="147">
        <v>0</v>
      </c>
      <c r="T78" s="147">
        <v>0</v>
      </c>
      <c r="U78" s="147">
        <v>0</v>
      </c>
      <c r="V78" s="147">
        <v>0</v>
      </c>
      <c r="W78" s="147">
        <v>0</v>
      </c>
      <c r="X78" s="147">
        <v>0</v>
      </c>
      <c r="Y78" s="147">
        <v>0</v>
      </c>
      <c r="Z78" s="147">
        <v>0</v>
      </c>
      <c r="AA78" s="150"/>
      <c r="AB78" s="146">
        <f t="shared" si="33"/>
        <v>0</v>
      </c>
      <c r="AC78" s="153">
        <f t="shared" si="34"/>
        <v>0</v>
      </c>
      <c r="AE78" s="146">
        <f t="shared" si="35"/>
        <v>24</v>
      </c>
      <c r="AF78" s="146">
        <f t="shared" si="36"/>
        <v>0</v>
      </c>
      <c r="AG78" s="146">
        <f t="shared" si="38"/>
        <v>0</v>
      </c>
      <c r="AH78" s="146">
        <f t="shared" si="38"/>
        <v>0</v>
      </c>
      <c r="AI78" s="146">
        <f t="shared" si="38"/>
        <v>0</v>
      </c>
      <c r="AJ78" s="146">
        <f t="shared" si="37"/>
        <v>0</v>
      </c>
      <c r="AK78" s="146">
        <f t="shared" si="37"/>
        <v>0</v>
      </c>
      <c r="AL78" s="146">
        <f t="shared" si="37"/>
        <v>0</v>
      </c>
      <c r="AM78" s="146">
        <f t="shared" si="37"/>
        <v>0</v>
      </c>
      <c r="AN78" s="146">
        <f t="shared" si="37"/>
        <v>0</v>
      </c>
      <c r="AO78" s="146">
        <f t="shared" si="32"/>
        <v>0</v>
      </c>
      <c r="AP78" s="146">
        <f t="shared" si="32"/>
        <v>0</v>
      </c>
      <c r="AQ78" s="146">
        <f t="shared" si="32"/>
        <v>0</v>
      </c>
      <c r="AR78" s="146">
        <f t="shared" si="32"/>
        <v>0</v>
      </c>
      <c r="AS78" s="146">
        <f t="shared" si="32"/>
        <v>0</v>
      </c>
      <c r="AT78" s="146">
        <f t="shared" si="32"/>
        <v>0</v>
      </c>
      <c r="AU78" s="146">
        <f t="shared" si="32"/>
        <v>0</v>
      </c>
      <c r="AV78" s="146">
        <f t="shared" si="32"/>
        <v>0</v>
      </c>
      <c r="AW78" s="146">
        <f t="shared" si="32"/>
        <v>0</v>
      </c>
      <c r="AX78" s="146">
        <f t="shared" si="31"/>
        <v>0</v>
      </c>
      <c r="AY78" s="146">
        <f t="shared" si="31"/>
        <v>0</v>
      </c>
      <c r="AZ78" s="146">
        <f t="shared" si="31"/>
        <v>0</v>
      </c>
      <c r="BA78" s="146">
        <f t="shared" si="31"/>
        <v>0</v>
      </c>
      <c r="BB78" s="146">
        <f t="shared" si="31"/>
        <v>0</v>
      </c>
      <c r="BC78" s="146">
        <f t="shared" si="31"/>
        <v>0</v>
      </c>
    </row>
    <row r="79" spans="2:55" x14ac:dyDescent="0.25">
      <c r="B79" s="200">
        <v>37141</v>
      </c>
      <c r="C79" s="201">
        <v>0</v>
      </c>
      <c r="D79" s="201">
        <v>0</v>
      </c>
      <c r="E79" s="201">
        <v>0</v>
      </c>
      <c r="F79" s="201">
        <v>0</v>
      </c>
      <c r="G79" s="201">
        <v>0</v>
      </c>
      <c r="H79" s="201">
        <v>0</v>
      </c>
      <c r="I79" s="201">
        <v>0</v>
      </c>
      <c r="J79" s="201">
        <v>0</v>
      </c>
      <c r="K79" s="201">
        <v>0</v>
      </c>
      <c r="L79" s="201">
        <v>0</v>
      </c>
      <c r="M79" s="201">
        <v>0</v>
      </c>
      <c r="N79" s="201">
        <v>0</v>
      </c>
      <c r="O79" s="201">
        <v>0</v>
      </c>
      <c r="P79" s="201">
        <v>0</v>
      </c>
      <c r="Q79" s="201">
        <v>0</v>
      </c>
      <c r="R79" s="201">
        <v>0</v>
      </c>
      <c r="S79" s="201">
        <v>0</v>
      </c>
      <c r="T79" s="201">
        <v>0</v>
      </c>
      <c r="U79" s="201">
        <v>0</v>
      </c>
      <c r="V79" s="201">
        <v>0</v>
      </c>
      <c r="W79" s="201">
        <v>0</v>
      </c>
      <c r="X79" s="201">
        <v>0</v>
      </c>
      <c r="Y79" s="201">
        <v>0</v>
      </c>
      <c r="Z79" s="201">
        <v>0</v>
      </c>
      <c r="AA79" s="150"/>
      <c r="AB79" s="146">
        <f t="shared" si="33"/>
        <v>0</v>
      </c>
      <c r="AC79" s="153">
        <f t="shared" si="34"/>
        <v>0</v>
      </c>
      <c r="AE79" s="146">
        <f t="shared" si="35"/>
        <v>24</v>
      </c>
      <c r="AF79" s="146">
        <f t="shared" si="36"/>
        <v>0</v>
      </c>
      <c r="AG79" s="146">
        <f t="shared" si="38"/>
        <v>0</v>
      </c>
      <c r="AH79" s="146">
        <f t="shared" si="38"/>
        <v>0</v>
      </c>
      <c r="AI79" s="146">
        <f t="shared" si="38"/>
        <v>0</v>
      </c>
      <c r="AJ79" s="146">
        <f t="shared" si="37"/>
        <v>0</v>
      </c>
      <c r="AK79" s="146">
        <f t="shared" si="37"/>
        <v>0</v>
      </c>
      <c r="AL79" s="146">
        <f t="shared" si="37"/>
        <v>0</v>
      </c>
      <c r="AM79" s="146">
        <f t="shared" si="37"/>
        <v>0</v>
      </c>
      <c r="AN79" s="146">
        <f t="shared" si="37"/>
        <v>0</v>
      </c>
      <c r="AO79" s="146">
        <f t="shared" si="32"/>
        <v>0</v>
      </c>
      <c r="AP79" s="146">
        <f t="shared" si="32"/>
        <v>0</v>
      </c>
      <c r="AQ79" s="146">
        <f t="shared" si="32"/>
        <v>0</v>
      </c>
      <c r="AR79" s="146">
        <f t="shared" si="32"/>
        <v>0</v>
      </c>
      <c r="AS79" s="146">
        <f t="shared" si="32"/>
        <v>0</v>
      </c>
      <c r="AT79" s="146">
        <f t="shared" si="32"/>
        <v>0</v>
      </c>
      <c r="AU79" s="146">
        <f t="shared" si="32"/>
        <v>0</v>
      </c>
      <c r="AV79" s="146">
        <f t="shared" si="32"/>
        <v>0</v>
      </c>
      <c r="AW79" s="146">
        <f t="shared" si="32"/>
        <v>0</v>
      </c>
      <c r="AX79" s="146">
        <f t="shared" si="31"/>
        <v>0</v>
      </c>
      <c r="AY79" s="146">
        <f t="shared" si="31"/>
        <v>0</v>
      </c>
      <c r="AZ79" s="146">
        <f t="shared" si="31"/>
        <v>0</v>
      </c>
      <c r="BA79" s="146">
        <f t="shared" si="31"/>
        <v>0</v>
      </c>
      <c r="BB79" s="146">
        <f t="shared" si="31"/>
        <v>0</v>
      </c>
      <c r="BC79" s="146">
        <f t="shared" si="31"/>
        <v>0</v>
      </c>
    </row>
    <row r="80" spans="2:55" x14ac:dyDescent="0.25">
      <c r="B80" s="150" t="s">
        <v>24</v>
      </c>
      <c r="C80" s="150">
        <v>1194</v>
      </c>
      <c r="D80" s="150">
        <v>927</v>
      </c>
      <c r="E80" s="150">
        <v>765</v>
      </c>
      <c r="F80" s="150">
        <v>282</v>
      </c>
      <c r="G80" s="150">
        <v>210</v>
      </c>
      <c r="H80" s="150">
        <v>126</v>
      </c>
      <c r="I80" s="150">
        <v>204</v>
      </c>
      <c r="J80" s="150">
        <v>60</v>
      </c>
      <c r="K80" s="150">
        <v>99</v>
      </c>
      <c r="L80" s="150">
        <v>18</v>
      </c>
      <c r="M80" s="150">
        <v>-39</v>
      </c>
      <c r="N80" s="150">
        <v>-21</v>
      </c>
      <c r="O80" s="150">
        <v>-9</v>
      </c>
      <c r="P80" s="150">
        <v>33</v>
      </c>
      <c r="Q80" s="150">
        <v>21</v>
      </c>
      <c r="R80" s="150">
        <v>9</v>
      </c>
      <c r="S80" s="150">
        <v>264</v>
      </c>
      <c r="T80" s="150">
        <v>453</v>
      </c>
      <c r="U80" s="150">
        <v>780</v>
      </c>
      <c r="V80" s="150">
        <v>630</v>
      </c>
      <c r="W80" s="150">
        <v>645</v>
      </c>
      <c r="X80" s="150">
        <v>747</v>
      </c>
      <c r="Y80" s="150">
        <v>963</v>
      </c>
      <c r="Z80" s="150">
        <v>1119</v>
      </c>
      <c r="AB80" s="151"/>
      <c r="AC80" s="153"/>
    </row>
    <row r="81" spans="2:31" ht="15.75" thickBot="1" x14ac:dyDescent="0.3">
      <c r="B81" s="154"/>
      <c r="C81" s="155">
        <v>0.1259493670886076</v>
      </c>
      <c r="D81" s="155">
        <v>9.7784810126582272E-2</v>
      </c>
      <c r="E81" s="155">
        <v>8.0696202531645569E-2</v>
      </c>
      <c r="F81" s="155">
        <v>2.9746835443037974E-2</v>
      </c>
      <c r="G81" s="155">
        <v>2.2151898734177215E-2</v>
      </c>
      <c r="H81" s="155">
        <v>1.3291139240506329E-2</v>
      </c>
      <c r="I81" s="155">
        <v>2.1518987341772152E-2</v>
      </c>
      <c r="J81" s="155">
        <v>6.3291139240506328E-3</v>
      </c>
      <c r="K81" s="155">
        <v>1.0443037974683544E-2</v>
      </c>
      <c r="L81" s="155">
        <v>1.8987341772151898E-3</v>
      </c>
      <c r="M81" s="155">
        <v>-4.1139240506329116E-3</v>
      </c>
      <c r="N81" s="155">
        <v>-2.2151898734177216E-3</v>
      </c>
      <c r="O81" s="155">
        <v>-9.493670886075949E-4</v>
      </c>
      <c r="P81" s="155">
        <v>3.481012658227848E-3</v>
      </c>
      <c r="Q81" s="155">
        <v>2.2151898734177216E-3</v>
      </c>
      <c r="R81" s="155">
        <v>9.493670886075949E-4</v>
      </c>
      <c r="S81" s="155">
        <v>2.7848101265822784E-2</v>
      </c>
      <c r="T81" s="155">
        <v>4.7784810126582276E-2</v>
      </c>
      <c r="U81" s="155">
        <v>8.2278481012658222E-2</v>
      </c>
      <c r="V81" s="155">
        <v>6.6455696202531639E-2</v>
      </c>
      <c r="W81" s="155">
        <v>6.8037974683544306E-2</v>
      </c>
      <c r="X81" s="155">
        <v>7.8797468354430383E-2</v>
      </c>
      <c r="Y81" s="155">
        <v>0.10158227848101266</v>
      </c>
      <c r="Z81" s="155">
        <v>0.11803797468354431</v>
      </c>
      <c r="AC81" s="156"/>
    </row>
    <row r="82" spans="2:31" ht="15.75" thickTop="1" x14ac:dyDescent="0.25">
      <c r="AB82" s="157" t="s">
        <v>151</v>
      </c>
      <c r="AC82" s="158" t="s">
        <v>154</v>
      </c>
      <c r="AD82" s="159" t="s">
        <v>155</v>
      </c>
    </row>
    <row r="83" spans="2:31" ht="15.75" thickBot="1" x14ac:dyDescent="0.3">
      <c r="AB83" s="160">
        <f>SUM(AB3:AB79)</f>
        <v>9480</v>
      </c>
      <c r="AC83" s="161">
        <f>SUM(AC3:AC79)</f>
        <v>155183.04427732687</v>
      </c>
      <c r="AD83" s="162">
        <f>SQRT(AC83)</f>
        <v>393.93279157405374</v>
      </c>
    </row>
    <row r="84" spans="2:31" ht="15.75" thickTop="1" x14ac:dyDescent="0.25">
      <c r="C84" s="169" t="s">
        <v>6</v>
      </c>
      <c r="D84" s="169" t="s">
        <v>7</v>
      </c>
      <c r="E84" s="169" t="s">
        <v>8</v>
      </c>
      <c r="F84" s="169" t="s">
        <v>9</v>
      </c>
      <c r="G84" s="163" t="s">
        <v>10</v>
      </c>
      <c r="H84" s="163" t="s">
        <v>11</v>
      </c>
      <c r="I84" s="163" t="s">
        <v>33</v>
      </c>
      <c r="J84" s="163" t="s">
        <v>34</v>
      </c>
      <c r="K84" s="163" t="s">
        <v>35</v>
      </c>
      <c r="L84" s="163" t="s">
        <v>36</v>
      </c>
      <c r="M84" s="163" t="s">
        <v>37</v>
      </c>
      <c r="N84" s="163" t="s">
        <v>38</v>
      </c>
      <c r="O84" s="163" t="s">
        <v>12</v>
      </c>
      <c r="P84" s="163" t="s">
        <v>13</v>
      </c>
      <c r="Q84" s="163" t="s">
        <v>14</v>
      </c>
      <c r="R84" s="163" t="s">
        <v>15</v>
      </c>
      <c r="S84" s="163" t="s">
        <v>16</v>
      </c>
      <c r="T84" s="169" t="s">
        <v>17</v>
      </c>
      <c r="U84" s="169" t="s">
        <v>18</v>
      </c>
      <c r="V84" s="169" t="s">
        <v>19</v>
      </c>
      <c r="W84" s="169" t="s">
        <v>20</v>
      </c>
      <c r="X84" s="169" t="s">
        <v>21</v>
      </c>
      <c r="Y84" s="169" t="s">
        <v>22</v>
      </c>
      <c r="Z84" s="169" t="s">
        <v>23</v>
      </c>
    </row>
    <row r="85" spans="2:31" x14ac:dyDescent="0.25">
      <c r="C85" s="170">
        <v>1176</v>
      </c>
      <c r="D85" s="170">
        <v>918</v>
      </c>
      <c r="E85" s="170">
        <v>786</v>
      </c>
      <c r="F85" s="170">
        <v>285</v>
      </c>
      <c r="G85" s="164">
        <v>207</v>
      </c>
      <c r="H85" s="164">
        <v>135</v>
      </c>
      <c r="I85" s="164">
        <v>204</v>
      </c>
      <c r="J85" s="164">
        <v>66</v>
      </c>
      <c r="K85" s="164">
        <v>99</v>
      </c>
      <c r="L85" s="164">
        <v>18</v>
      </c>
      <c r="M85" s="164">
        <v>-39</v>
      </c>
      <c r="N85" s="164">
        <v>-21</v>
      </c>
      <c r="O85" s="164">
        <v>-9</v>
      </c>
      <c r="P85" s="164">
        <v>33</v>
      </c>
      <c r="Q85" s="164">
        <v>21</v>
      </c>
      <c r="R85" s="164">
        <v>9</v>
      </c>
      <c r="S85" s="164">
        <v>234</v>
      </c>
      <c r="T85" s="170">
        <v>399</v>
      </c>
      <c r="U85" s="170">
        <v>747</v>
      </c>
      <c r="V85" s="170">
        <v>591</v>
      </c>
      <c r="W85" s="170">
        <v>627</v>
      </c>
      <c r="X85" s="170">
        <v>696</v>
      </c>
      <c r="Y85" s="170">
        <v>927</v>
      </c>
      <c r="Z85" s="170">
        <v>1098</v>
      </c>
      <c r="AB85" s="151"/>
      <c r="AC85" s="151"/>
      <c r="AD85" s="151"/>
      <c r="AE85" s="151"/>
    </row>
    <row r="86" spans="2:31" x14ac:dyDescent="0.25">
      <c r="C86" s="171">
        <v>0.12772890192245032</v>
      </c>
      <c r="D86" s="171">
        <v>9.9706744868035185E-2</v>
      </c>
      <c r="E86" s="171">
        <v>8.5369827305311174E-2</v>
      </c>
      <c r="F86" s="171">
        <v>3.0954708374063212E-2</v>
      </c>
      <c r="G86" s="165">
        <v>2.2482893450635387E-2</v>
      </c>
      <c r="H86" s="165">
        <v>1.466275659824047E-2</v>
      </c>
      <c r="I86" s="165">
        <v>2.2157054415118931E-2</v>
      </c>
      <c r="J86" s="165">
        <v>7.1684587813620072E-3</v>
      </c>
      <c r="K86" s="165">
        <v>1.0752688172043012E-2</v>
      </c>
      <c r="L86" s="165">
        <v>1.9550342130987292E-3</v>
      </c>
      <c r="M86" s="165">
        <v>-4.2359074617139133E-3</v>
      </c>
      <c r="N86" s="165">
        <v>-2.2808732486151841E-3</v>
      </c>
      <c r="O86" s="165">
        <v>-9.7751710654936461E-4</v>
      </c>
      <c r="P86" s="165">
        <v>3.5842293906810036E-3</v>
      </c>
      <c r="Q86" s="165">
        <v>2.2808732486151841E-3</v>
      </c>
      <c r="R86" s="165">
        <v>9.7751710654936461E-4</v>
      </c>
      <c r="S86" s="165">
        <v>2.5415444770283482E-2</v>
      </c>
      <c r="T86" s="171">
        <v>4.3336591723688499E-2</v>
      </c>
      <c r="U86" s="171">
        <v>8.113391984359726E-2</v>
      </c>
      <c r="V86" s="171">
        <v>6.4190289996741604E-2</v>
      </c>
      <c r="W86" s="171">
        <v>6.8100358422939072E-2</v>
      </c>
      <c r="X86" s="171">
        <v>7.5594656239817537E-2</v>
      </c>
      <c r="Y86" s="171">
        <v>0.10068426197458455</v>
      </c>
      <c r="Z86" s="171">
        <v>0.11925708699902249</v>
      </c>
      <c r="AB86" s="166"/>
      <c r="AC86" s="166"/>
      <c r="AD86" s="166"/>
      <c r="AE86" s="166"/>
    </row>
    <row r="88" spans="2:31" x14ac:dyDescent="0.25">
      <c r="C88" s="172">
        <v>0.89700000000000002</v>
      </c>
      <c r="D88" s="173"/>
      <c r="E88" s="173"/>
      <c r="F88" s="173"/>
      <c r="G88" s="173"/>
    </row>
    <row r="89" spans="2:31" x14ac:dyDescent="0.25">
      <c r="C89" s="173" t="s">
        <v>156</v>
      </c>
      <c r="D89" s="173"/>
      <c r="E89" s="173"/>
      <c r="F89" s="173"/>
      <c r="G89" s="173"/>
    </row>
    <row r="95" spans="2:31" x14ac:dyDescent="0.25">
      <c r="L95" s="155"/>
    </row>
    <row r="96" spans="2:31" x14ac:dyDescent="0.25">
      <c r="L96" s="155"/>
    </row>
  </sheetData>
  <pageMargins left="0.7" right="0.7" top="0.75" bottom="0.75" header="0.3" footer="0.3"/>
  <ignoredErrors>
    <ignoredError sqref="AB3:AB79" formulaRange="1"/>
    <ignoredError sqref="C2:Z2 C84:Z8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A91"/>
  <sheetViews>
    <sheetView topLeftCell="A43" zoomScale="75" zoomScaleNormal="75" workbookViewId="0">
      <selection activeCell="B86" sqref="B86:Y88"/>
    </sheetView>
  </sheetViews>
  <sheetFormatPr defaultColWidth="7.7109375" defaultRowHeight="15" x14ac:dyDescent="0.25"/>
  <cols>
    <col min="1" max="1" width="7.7109375" style="147"/>
    <col min="2" max="2" width="8" style="147" bestFit="1" customWidth="1"/>
    <col min="3" max="25" width="7.7109375" style="147"/>
    <col min="26" max="26" width="2.7109375" style="147" customWidth="1"/>
    <col min="27" max="16384" width="7.7109375" style="146"/>
  </cols>
  <sheetData>
    <row r="1" spans="1:27" x14ac:dyDescent="0.25">
      <c r="A1" s="147" t="s">
        <v>160</v>
      </c>
    </row>
    <row r="3" spans="1:27" x14ac:dyDescent="0.25">
      <c r="B3" s="147" t="s">
        <v>148</v>
      </c>
      <c r="C3" s="147" t="s">
        <v>148</v>
      </c>
      <c r="D3" s="147" t="s">
        <v>148</v>
      </c>
      <c r="E3" s="147" t="s">
        <v>148</v>
      </c>
      <c r="F3" s="147" t="s">
        <v>148</v>
      </c>
      <c r="G3" s="147" t="s">
        <v>148</v>
      </c>
      <c r="H3" s="147" t="s">
        <v>148</v>
      </c>
      <c r="I3" s="147" t="s">
        <v>148</v>
      </c>
      <c r="J3" s="147" t="s">
        <v>148</v>
      </c>
      <c r="K3" s="147" t="s">
        <v>148</v>
      </c>
      <c r="L3" s="147" t="s">
        <v>148</v>
      </c>
      <c r="M3" s="147" t="s">
        <v>148</v>
      </c>
      <c r="N3" s="147" t="s">
        <v>148</v>
      </c>
      <c r="O3" s="147" t="s">
        <v>148</v>
      </c>
      <c r="P3" s="147" t="s">
        <v>148</v>
      </c>
      <c r="Q3" s="147" t="s">
        <v>148</v>
      </c>
      <c r="R3" s="147" t="s">
        <v>148</v>
      </c>
      <c r="S3" s="147" t="s">
        <v>148</v>
      </c>
      <c r="T3" s="147" t="s">
        <v>148</v>
      </c>
      <c r="U3" s="147" t="s">
        <v>148</v>
      </c>
      <c r="V3" s="147" t="s">
        <v>148</v>
      </c>
      <c r="W3" s="147" t="s">
        <v>148</v>
      </c>
      <c r="X3" s="147" t="s">
        <v>148</v>
      </c>
      <c r="Y3" s="147" t="s">
        <v>148</v>
      </c>
    </row>
    <row r="4" spans="1:27" x14ac:dyDescent="0.25">
      <c r="A4" s="147" t="s">
        <v>5</v>
      </c>
      <c r="B4" s="147" t="s">
        <v>6</v>
      </c>
      <c r="C4" s="147" t="s">
        <v>7</v>
      </c>
      <c r="D4" s="147" t="s">
        <v>8</v>
      </c>
      <c r="E4" s="147" t="s">
        <v>9</v>
      </c>
      <c r="F4" s="147" t="s">
        <v>10</v>
      </c>
      <c r="G4" s="147" t="s">
        <v>11</v>
      </c>
      <c r="H4" s="147" t="s">
        <v>33</v>
      </c>
      <c r="I4" s="147" t="s">
        <v>34</v>
      </c>
      <c r="J4" s="147" t="s">
        <v>35</v>
      </c>
      <c r="K4" s="147" t="s">
        <v>36</v>
      </c>
      <c r="L4" s="147" t="s">
        <v>37</v>
      </c>
      <c r="M4" s="147" t="s">
        <v>38</v>
      </c>
      <c r="N4" s="147" t="s">
        <v>12</v>
      </c>
      <c r="O4" s="147" t="s">
        <v>13</v>
      </c>
      <c r="P4" s="147" t="s">
        <v>14</v>
      </c>
      <c r="Q4" s="147" t="s">
        <v>15</v>
      </c>
      <c r="R4" s="147" t="s">
        <v>16</v>
      </c>
      <c r="S4" s="147" t="s">
        <v>17</v>
      </c>
      <c r="T4" s="147" t="s">
        <v>18</v>
      </c>
      <c r="U4" s="147" t="s">
        <v>19</v>
      </c>
      <c r="V4" s="147" t="s">
        <v>20</v>
      </c>
      <c r="W4" s="147" t="s">
        <v>21</v>
      </c>
      <c r="X4" s="147" t="s">
        <v>22</v>
      </c>
      <c r="Y4" s="147" t="s">
        <v>23</v>
      </c>
      <c r="AA4" s="148" t="s">
        <v>24</v>
      </c>
    </row>
    <row r="5" spans="1:27" x14ac:dyDescent="0.25">
      <c r="A5" s="149">
        <v>37430</v>
      </c>
      <c r="S5" s="147">
        <v>0</v>
      </c>
      <c r="T5" s="147">
        <v>0</v>
      </c>
      <c r="U5" s="147">
        <v>0</v>
      </c>
      <c r="V5" s="147">
        <v>0</v>
      </c>
      <c r="W5" s="147">
        <v>0</v>
      </c>
      <c r="X5" s="147">
        <v>0</v>
      </c>
      <c r="Y5" s="147">
        <v>0</v>
      </c>
      <c r="AA5" s="146">
        <f>SUM(B5:Y5)</f>
        <v>0</v>
      </c>
    </row>
    <row r="6" spans="1:27" x14ac:dyDescent="0.25">
      <c r="A6" s="149">
        <v>37431</v>
      </c>
      <c r="B6" s="147">
        <v>0</v>
      </c>
      <c r="C6" s="147">
        <v>0</v>
      </c>
      <c r="D6" s="147">
        <v>3</v>
      </c>
      <c r="E6" s="147">
        <v>0</v>
      </c>
      <c r="F6" s="147">
        <v>0</v>
      </c>
      <c r="G6" s="147">
        <v>0</v>
      </c>
      <c r="H6" s="147">
        <v>0</v>
      </c>
      <c r="I6" s="147">
        <v>0</v>
      </c>
      <c r="J6" s="147">
        <v>0</v>
      </c>
      <c r="K6" s="147">
        <v>0</v>
      </c>
      <c r="L6" s="147">
        <v>0</v>
      </c>
      <c r="M6" s="147">
        <v>0</v>
      </c>
      <c r="N6" s="147">
        <v>0</v>
      </c>
      <c r="O6" s="147">
        <v>0</v>
      </c>
      <c r="P6" s="147">
        <v>0</v>
      </c>
      <c r="Q6" s="147">
        <v>0</v>
      </c>
      <c r="R6" s="147">
        <v>0</v>
      </c>
      <c r="S6" s="147">
        <v>0</v>
      </c>
      <c r="T6" s="147">
        <v>0</v>
      </c>
      <c r="U6" s="147">
        <v>0</v>
      </c>
      <c r="V6" s="147">
        <v>0</v>
      </c>
      <c r="W6" s="147">
        <v>0</v>
      </c>
      <c r="X6" s="147">
        <v>0</v>
      </c>
      <c r="Y6" s="147">
        <v>0</v>
      </c>
      <c r="AA6" s="146">
        <f t="shared" ref="AA6:AA69" si="0">SUM(B6:Y6)</f>
        <v>3</v>
      </c>
    </row>
    <row r="7" spans="1:27" x14ac:dyDescent="0.25">
      <c r="A7" s="149">
        <v>37432</v>
      </c>
      <c r="B7" s="147">
        <v>0</v>
      </c>
      <c r="C7" s="147">
        <v>0</v>
      </c>
      <c r="D7" s="147">
        <v>0</v>
      </c>
      <c r="E7" s="147">
        <v>0</v>
      </c>
      <c r="F7" s="147">
        <v>0</v>
      </c>
      <c r="G7" s="147">
        <v>0</v>
      </c>
      <c r="H7" s="147">
        <v>0</v>
      </c>
      <c r="I7" s="147">
        <v>0</v>
      </c>
      <c r="J7" s="147">
        <v>0</v>
      </c>
      <c r="K7" s="147">
        <v>0</v>
      </c>
      <c r="L7" s="147">
        <v>0</v>
      </c>
      <c r="M7" s="147">
        <v>0</v>
      </c>
      <c r="N7" s="147">
        <v>0</v>
      </c>
      <c r="O7" s="147">
        <v>0</v>
      </c>
      <c r="P7" s="147">
        <v>0</v>
      </c>
      <c r="Q7" s="147">
        <v>0</v>
      </c>
      <c r="R7" s="147">
        <v>0</v>
      </c>
      <c r="S7" s="147">
        <v>0</v>
      </c>
      <c r="T7" s="147">
        <v>0</v>
      </c>
      <c r="U7" s="147">
        <v>0</v>
      </c>
      <c r="V7" s="147">
        <v>0</v>
      </c>
      <c r="W7" s="147">
        <v>0</v>
      </c>
      <c r="X7" s="147">
        <v>0</v>
      </c>
      <c r="Y7" s="147">
        <v>0</v>
      </c>
      <c r="AA7" s="146">
        <f t="shared" si="0"/>
        <v>0</v>
      </c>
    </row>
    <row r="8" spans="1:27" x14ac:dyDescent="0.25">
      <c r="A8" s="149">
        <v>37433</v>
      </c>
      <c r="B8" s="147">
        <v>0</v>
      </c>
      <c r="C8" s="147">
        <v>6</v>
      </c>
      <c r="D8" s="147">
        <v>0</v>
      </c>
      <c r="E8" s="147">
        <v>0</v>
      </c>
      <c r="F8" s="147">
        <v>0</v>
      </c>
      <c r="G8" s="147">
        <v>0</v>
      </c>
      <c r="H8" s="147">
        <v>0</v>
      </c>
      <c r="I8" s="147">
        <v>0</v>
      </c>
      <c r="J8" s="147">
        <v>0</v>
      </c>
      <c r="K8" s="147">
        <v>0</v>
      </c>
      <c r="L8" s="147">
        <v>0</v>
      </c>
      <c r="M8" s="147">
        <v>0</v>
      </c>
      <c r="N8" s="147">
        <v>0</v>
      </c>
      <c r="O8" s="147">
        <v>0</v>
      </c>
      <c r="P8" s="147">
        <v>0</v>
      </c>
      <c r="Q8" s="147">
        <v>0</v>
      </c>
      <c r="R8" s="147">
        <v>0</v>
      </c>
      <c r="S8" s="147">
        <v>0</v>
      </c>
      <c r="T8" s="147">
        <v>0</v>
      </c>
      <c r="U8" s="147">
        <v>0</v>
      </c>
      <c r="V8" s="147">
        <v>0</v>
      </c>
      <c r="W8" s="147">
        <v>0</v>
      </c>
      <c r="X8" s="147">
        <v>0</v>
      </c>
      <c r="Y8" s="147">
        <v>0</v>
      </c>
      <c r="AA8" s="146">
        <f t="shared" si="0"/>
        <v>6</v>
      </c>
    </row>
    <row r="9" spans="1:27" x14ac:dyDescent="0.25">
      <c r="A9" s="149">
        <v>37069</v>
      </c>
      <c r="B9" s="147">
        <v>0</v>
      </c>
      <c r="C9" s="147">
        <v>3</v>
      </c>
      <c r="D9" s="147">
        <v>39</v>
      </c>
      <c r="E9" s="147">
        <v>0</v>
      </c>
      <c r="F9" s="147">
        <v>6</v>
      </c>
      <c r="G9" s="147">
        <v>-3</v>
      </c>
      <c r="H9" s="147">
        <v>0</v>
      </c>
      <c r="I9" s="147">
        <v>0</v>
      </c>
      <c r="J9" s="147">
        <v>0</v>
      </c>
      <c r="K9" s="147">
        <v>0</v>
      </c>
      <c r="L9" s="147">
        <v>0</v>
      </c>
      <c r="M9" s="147">
        <v>0</v>
      </c>
      <c r="N9" s="147">
        <v>0</v>
      </c>
      <c r="O9" s="147">
        <v>0</v>
      </c>
      <c r="P9" s="147">
        <v>0</v>
      </c>
      <c r="Q9" s="147">
        <v>0</v>
      </c>
      <c r="R9" s="147">
        <v>0</v>
      </c>
      <c r="S9" s="147">
        <v>0</v>
      </c>
      <c r="T9" s="147">
        <v>0</v>
      </c>
      <c r="U9" s="147">
        <v>0</v>
      </c>
      <c r="V9" s="147">
        <v>0</v>
      </c>
      <c r="W9" s="147">
        <v>0</v>
      </c>
      <c r="X9" s="147">
        <v>0</v>
      </c>
      <c r="Y9" s="147">
        <v>0</v>
      </c>
      <c r="AA9" s="146">
        <f t="shared" si="0"/>
        <v>45</v>
      </c>
    </row>
    <row r="10" spans="1:27" x14ac:dyDescent="0.25">
      <c r="A10" s="149">
        <v>37070</v>
      </c>
      <c r="B10" s="147">
        <v>12</v>
      </c>
      <c r="C10" s="147">
        <v>33</v>
      </c>
      <c r="D10" s="147">
        <v>57</v>
      </c>
      <c r="E10" s="147">
        <v>12</v>
      </c>
      <c r="F10" s="147">
        <v>0</v>
      </c>
      <c r="G10" s="147">
        <v>0</v>
      </c>
      <c r="H10" s="147">
        <v>0</v>
      </c>
      <c r="I10" s="147">
        <v>0</v>
      </c>
      <c r="J10" s="147">
        <v>0</v>
      </c>
      <c r="K10" s="147">
        <v>0</v>
      </c>
      <c r="L10" s="147">
        <v>0</v>
      </c>
      <c r="M10" s="147">
        <v>0</v>
      </c>
      <c r="N10" s="147">
        <v>0</v>
      </c>
      <c r="O10" s="147">
        <v>0</v>
      </c>
      <c r="P10" s="147">
        <v>0</v>
      </c>
      <c r="Q10" s="147">
        <v>0</v>
      </c>
      <c r="R10" s="147">
        <v>0</v>
      </c>
      <c r="S10" s="147">
        <v>0</v>
      </c>
      <c r="T10" s="147">
        <v>0</v>
      </c>
      <c r="U10" s="147">
        <v>0</v>
      </c>
      <c r="V10" s="147">
        <v>3</v>
      </c>
      <c r="W10" s="147">
        <v>3</v>
      </c>
      <c r="X10" s="147">
        <v>24</v>
      </c>
      <c r="Y10" s="147">
        <v>39</v>
      </c>
      <c r="Z10" s="150"/>
      <c r="AA10" s="146">
        <f t="shared" si="0"/>
        <v>183</v>
      </c>
    </row>
    <row r="11" spans="1:27" x14ac:dyDescent="0.25">
      <c r="A11" s="149">
        <v>37071</v>
      </c>
      <c r="B11" s="147">
        <v>243</v>
      </c>
      <c r="C11" s="147">
        <v>168</v>
      </c>
      <c r="D11" s="147">
        <v>72</v>
      </c>
      <c r="E11" s="147">
        <v>15</v>
      </c>
      <c r="F11" s="147">
        <v>12</v>
      </c>
      <c r="G11" s="147">
        <v>0</v>
      </c>
      <c r="H11" s="147">
        <v>0</v>
      </c>
      <c r="I11" s="147">
        <v>0</v>
      </c>
      <c r="J11" s="147">
        <v>0</v>
      </c>
      <c r="K11" s="147">
        <v>-6</v>
      </c>
      <c r="L11" s="147">
        <v>-3</v>
      </c>
      <c r="M11" s="147">
        <v>0</v>
      </c>
      <c r="N11" s="147">
        <v>0</v>
      </c>
      <c r="O11" s="147">
        <v>0</v>
      </c>
      <c r="P11" s="147">
        <v>0</v>
      </c>
      <c r="Q11" s="147">
        <v>0</v>
      </c>
      <c r="R11" s="147">
        <v>0</v>
      </c>
      <c r="S11" s="147">
        <v>0</v>
      </c>
      <c r="T11" s="147">
        <v>6</v>
      </c>
      <c r="U11" s="147">
        <v>21</v>
      </c>
      <c r="V11" s="147">
        <v>30</v>
      </c>
      <c r="W11" s="147">
        <v>9</v>
      </c>
      <c r="X11" s="147">
        <v>12</v>
      </c>
      <c r="Y11" s="147">
        <v>24</v>
      </c>
      <c r="Z11" s="150"/>
      <c r="AA11" s="146">
        <f t="shared" si="0"/>
        <v>603</v>
      </c>
    </row>
    <row r="12" spans="1:27" x14ac:dyDescent="0.25">
      <c r="A12" s="149">
        <v>37072</v>
      </c>
      <c r="B12" s="147">
        <v>21</v>
      </c>
      <c r="C12" s="147">
        <v>27</v>
      </c>
      <c r="D12" s="147">
        <v>33</v>
      </c>
      <c r="E12" s="147">
        <v>6</v>
      </c>
      <c r="F12" s="147">
        <v>6</v>
      </c>
      <c r="G12" s="147">
        <v>3</v>
      </c>
      <c r="H12" s="147">
        <v>0</v>
      </c>
      <c r="I12" s="147">
        <v>0</v>
      </c>
      <c r="J12" s="147">
        <v>0</v>
      </c>
      <c r="K12" s="147">
        <v>-3</v>
      </c>
      <c r="L12" s="147">
        <v>0</v>
      </c>
      <c r="M12" s="147">
        <v>-3</v>
      </c>
      <c r="N12" s="147">
        <v>3</v>
      </c>
      <c r="O12" s="147">
        <v>0</v>
      </c>
      <c r="P12" s="147">
        <v>0</v>
      </c>
      <c r="Q12" s="147">
        <v>0</v>
      </c>
      <c r="R12" s="147">
        <v>0</v>
      </c>
      <c r="S12" s="147">
        <v>0</v>
      </c>
      <c r="T12" s="147">
        <v>0</v>
      </c>
      <c r="U12" s="147">
        <v>0</v>
      </c>
      <c r="V12" s="147">
        <v>0</v>
      </c>
      <c r="W12" s="147">
        <v>12</v>
      </c>
      <c r="X12" s="147">
        <v>18</v>
      </c>
      <c r="Y12" s="147">
        <v>0</v>
      </c>
      <c r="Z12" s="150"/>
      <c r="AA12" s="146">
        <f t="shared" si="0"/>
        <v>123</v>
      </c>
    </row>
    <row r="13" spans="1:27" x14ac:dyDescent="0.25">
      <c r="A13" s="149">
        <v>37073</v>
      </c>
      <c r="B13" s="147">
        <v>48</v>
      </c>
      <c r="C13" s="147">
        <v>9</v>
      </c>
      <c r="D13" s="147">
        <v>0</v>
      </c>
      <c r="E13" s="147">
        <v>0</v>
      </c>
      <c r="F13" s="147">
        <v>12</v>
      </c>
      <c r="G13" s="147">
        <v>0</v>
      </c>
      <c r="H13" s="147">
        <v>0</v>
      </c>
      <c r="I13" s="147">
        <v>0</v>
      </c>
      <c r="J13" s="147">
        <v>0</v>
      </c>
      <c r="K13" s="147">
        <v>0</v>
      </c>
      <c r="L13" s="147">
        <v>0</v>
      </c>
      <c r="M13" s="147">
        <v>0</v>
      </c>
      <c r="N13" s="147">
        <v>3</v>
      </c>
      <c r="O13" s="147">
        <v>0</v>
      </c>
      <c r="P13" s="147">
        <v>0</v>
      </c>
      <c r="Q13" s="147">
        <v>-3</v>
      </c>
      <c r="R13" s="147">
        <v>0</v>
      </c>
      <c r="S13" s="147">
        <v>3</v>
      </c>
      <c r="T13" s="147">
        <v>48</v>
      </c>
      <c r="U13" s="147">
        <v>12</v>
      </c>
      <c r="V13" s="147">
        <v>48</v>
      </c>
      <c r="W13" s="147">
        <v>72</v>
      </c>
      <c r="X13" s="147">
        <v>99</v>
      </c>
      <c r="Y13" s="147">
        <v>15</v>
      </c>
      <c r="Z13" s="150"/>
      <c r="AA13" s="146">
        <f t="shared" si="0"/>
        <v>366</v>
      </c>
    </row>
    <row r="14" spans="1:27" x14ac:dyDescent="0.25">
      <c r="A14" s="149">
        <v>37074</v>
      </c>
      <c r="B14" s="147">
        <v>3</v>
      </c>
      <c r="C14" s="147">
        <v>30</v>
      </c>
      <c r="D14" s="147">
        <v>42</v>
      </c>
      <c r="E14" s="147">
        <v>6</v>
      </c>
      <c r="F14" s="147">
        <v>6</v>
      </c>
      <c r="G14" s="147">
        <v>3</v>
      </c>
      <c r="H14" s="147">
        <v>6</v>
      </c>
      <c r="I14" s="147">
        <v>0</v>
      </c>
      <c r="J14" s="147">
        <v>-3</v>
      </c>
      <c r="K14" s="147">
        <v>-9</v>
      </c>
      <c r="L14" s="147">
        <v>-15</v>
      </c>
      <c r="M14" s="147">
        <v>-6</v>
      </c>
      <c r="N14" s="147">
        <v>3</v>
      </c>
      <c r="O14" s="147">
        <v>39</v>
      </c>
      <c r="P14" s="147">
        <v>27</v>
      </c>
      <c r="Q14" s="147">
        <v>6</v>
      </c>
      <c r="R14" s="147">
        <v>3</v>
      </c>
      <c r="S14" s="147">
        <v>18</v>
      </c>
      <c r="T14" s="147">
        <v>81</v>
      </c>
      <c r="U14" s="147">
        <v>180</v>
      </c>
      <c r="V14" s="147">
        <v>51</v>
      </c>
      <c r="W14" s="147">
        <v>3</v>
      </c>
      <c r="X14" s="147">
        <v>6</v>
      </c>
      <c r="Y14" s="147">
        <v>30</v>
      </c>
      <c r="Z14" s="150"/>
      <c r="AA14" s="146">
        <f t="shared" si="0"/>
        <v>510</v>
      </c>
    </row>
    <row r="15" spans="1:27" x14ac:dyDescent="0.25">
      <c r="A15" s="149">
        <v>37075</v>
      </c>
      <c r="B15" s="147">
        <v>321</v>
      </c>
      <c r="C15" s="147">
        <v>129</v>
      </c>
      <c r="D15" s="147">
        <v>72</v>
      </c>
      <c r="E15" s="147">
        <v>0</v>
      </c>
      <c r="F15" s="147">
        <v>0</v>
      </c>
      <c r="G15" s="147">
        <v>9</v>
      </c>
      <c r="H15" s="147">
        <v>3</v>
      </c>
      <c r="I15" s="147">
        <v>3</v>
      </c>
      <c r="J15" s="147">
        <v>0</v>
      </c>
      <c r="K15" s="147">
        <v>0</v>
      </c>
      <c r="L15" s="147">
        <v>0</v>
      </c>
      <c r="M15" s="147">
        <v>0</v>
      </c>
      <c r="N15" s="147">
        <v>0</v>
      </c>
      <c r="O15" s="147">
        <v>0</v>
      </c>
      <c r="P15" s="147">
        <v>3</v>
      </c>
      <c r="Q15" s="147">
        <v>0</v>
      </c>
      <c r="R15" s="147">
        <v>6</v>
      </c>
      <c r="S15" s="147">
        <v>81</v>
      </c>
      <c r="T15" s="147">
        <v>267</v>
      </c>
      <c r="U15" s="147">
        <v>93</v>
      </c>
      <c r="V15" s="147">
        <v>60</v>
      </c>
      <c r="W15" s="147">
        <v>114</v>
      </c>
      <c r="X15" s="147">
        <v>222</v>
      </c>
      <c r="Y15" s="147">
        <v>174</v>
      </c>
      <c r="Z15" s="150"/>
      <c r="AA15" s="146">
        <f t="shared" si="0"/>
        <v>1557</v>
      </c>
    </row>
    <row r="16" spans="1:27" x14ac:dyDescent="0.25">
      <c r="A16" s="149">
        <v>37076</v>
      </c>
      <c r="B16" s="147">
        <v>84</v>
      </c>
      <c r="C16" s="147">
        <v>201</v>
      </c>
      <c r="D16" s="147">
        <v>210</v>
      </c>
      <c r="E16" s="147">
        <v>111</v>
      </c>
      <c r="F16" s="147">
        <v>108</v>
      </c>
      <c r="G16" s="147">
        <v>51</v>
      </c>
      <c r="H16" s="147">
        <v>132</v>
      </c>
      <c r="I16" s="147">
        <v>6</v>
      </c>
      <c r="J16" s="147">
        <v>54</v>
      </c>
      <c r="K16" s="147">
        <v>12</v>
      </c>
      <c r="L16" s="147">
        <v>3</v>
      </c>
      <c r="M16" s="147">
        <v>6</v>
      </c>
      <c r="N16" s="147">
        <v>-3</v>
      </c>
      <c r="O16" s="147">
        <v>0</v>
      </c>
      <c r="P16" s="147">
        <v>0</v>
      </c>
      <c r="Q16" s="147">
        <v>0</v>
      </c>
      <c r="R16" s="147">
        <v>0</v>
      </c>
      <c r="S16" s="147">
        <v>12</v>
      </c>
      <c r="T16" s="147">
        <v>51</v>
      </c>
      <c r="U16" s="147">
        <v>42</v>
      </c>
      <c r="V16" s="147">
        <v>60</v>
      </c>
      <c r="W16" s="147">
        <v>126</v>
      </c>
      <c r="X16" s="147">
        <v>150</v>
      </c>
      <c r="Y16" s="147">
        <v>405</v>
      </c>
      <c r="Z16" s="150"/>
      <c r="AA16" s="146">
        <f t="shared" si="0"/>
        <v>1821</v>
      </c>
    </row>
    <row r="17" spans="1:27" x14ac:dyDescent="0.25">
      <c r="A17" s="149">
        <v>37077</v>
      </c>
      <c r="B17" s="147">
        <v>126</v>
      </c>
      <c r="C17" s="147">
        <v>78</v>
      </c>
      <c r="D17" s="147">
        <v>42</v>
      </c>
      <c r="E17" s="147">
        <v>6</v>
      </c>
      <c r="F17" s="147">
        <v>3</v>
      </c>
      <c r="G17" s="147">
        <v>27</v>
      </c>
      <c r="H17" s="147">
        <v>9</v>
      </c>
      <c r="I17" s="147">
        <v>9</v>
      </c>
      <c r="J17" s="147">
        <v>0</v>
      </c>
      <c r="K17" s="147">
        <v>0</v>
      </c>
      <c r="L17" s="147">
        <v>0</v>
      </c>
      <c r="M17" s="147">
        <v>0</v>
      </c>
      <c r="N17" s="147">
        <v>0</v>
      </c>
      <c r="O17" s="147">
        <v>0</v>
      </c>
      <c r="P17" s="147">
        <v>0</v>
      </c>
      <c r="Q17" s="147">
        <v>-6</v>
      </c>
      <c r="R17" s="147">
        <v>36</v>
      </c>
      <c r="S17" s="147">
        <v>147</v>
      </c>
      <c r="T17" s="147">
        <v>171</v>
      </c>
      <c r="U17" s="147">
        <v>102</v>
      </c>
      <c r="V17" s="147">
        <v>54</v>
      </c>
      <c r="W17" s="147">
        <v>51</v>
      </c>
      <c r="X17" s="147">
        <v>45</v>
      </c>
      <c r="Y17" s="147">
        <v>84</v>
      </c>
      <c r="Z17" s="150"/>
      <c r="AA17" s="146">
        <f t="shared" si="0"/>
        <v>984</v>
      </c>
    </row>
    <row r="18" spans="1:27" x14ac:dyDescent="0.25">
      <c r="A18" s="149">
        <v>37078</v>
      </c>
      <c r="B18" s="147">
        <v>60</v>
      </c>
      <c r="C18" s="147">
        <v>72</v>
      </c>
      <c r="D18" s="147">
        <v>42</v>
      </c>
      <c r="E18" s="147">
        <v>45</v>
      </c>
      <c r="F18" s="147">
        <v>21</v>
      </c>
      <c r="G18" s="147">
        <v>18</v>
      </c>
      <c r="H18" s="147">
        <v>39</v>
      </c>
      <c r="I18" s="147">
        <v>24</v>
      </c>
      <c r="J18" s="147">
        <v>3</v>
      </c>
      <c r="K18" s="147">
        <v>3</v>
      </c>
      <c r="L18" s="147">
        <v>3</v>
      </c>
      <c r="M18" s="147">
        <v>3</v>
      </c>
      <c r="N18" s="147">
        <v>3</v>
      </c>
      <c r="O18" s="147">
        <v>-3</v>
      </c>
      <c r="P18" s="147">
        <v>0</v>
      </c>
      <c r="Q18" s="147">
        <v>0</v>
      </c>
      <c r="R18" s="147">
        <v>0</v>
      </c>
      <c r="S18" s="147">
        <v>6</v>
      </c>
      <c r="T18" s="147">
        <v>24</v>
      </c>
      <c r="U18" s="147">
        <v>33</v>
      </c>
      <c r="V18" s="147">
        <v>81</v>
      </c>
      <c r="W18" s="147">
        <v>57</v>
      </c>
      <c r="X18" s="147">
        <v>72</v>
      </c>
      <c r="Y18" s="147">
        <v>84</v>
      </c>
      <c r="Z18" s="150"/>
      <c r="AA18" s="146">
        <f t="shared" si="0"/>
        <v>690</v>
      </c>
    </row>
    <row r="19" spans="1:27" x14ac:dyDescent="0.25">
      <c r="A19" s="149">
        <v>37079</v>
      </c>
      <c r="B19" s="147">
        <v>93</v>
      </c>
      <c r="C19" s="147">
        <v>63</v>
      </c>
      <c r="D19" s="147">
        <v>102</v>
      </c>
      <c r="E19" s="147">
        <v>30</v>
      </c>
      <c r="F19" s="147">
        <v>15</v>
      </c>
      <c r="G19" s="147">
        <v>9</v>
      </c>
      <c r="H19" s="147">
        <v>15</v>
      </c>
      <c r="I19" s="147">
        <v>6</v>
      </c>
      <c r="J19" s="147">
        <v>0</v>
      </c>
      <c r="K19" s="147">
        <v>3</v>
      </c>
      <c r="L19" s="147">
        <v>0</v>
      </c>
      <c r="M19" s="147">
        <v>0</v>
      </c>
      <c r="N19" s="147">
        <v>-3</v>
      </c>
      <c r="O19" s="147">
        <v>0</v>
      </c>
      <c r="P19" s="147">
        <v>3</v>
      </c>
      <c r="Q19" s="147">
        <v>6</v>
      </c>
      <c r="R19" s="147">
        <v>27</v>
      </c>
      <c r="S19" s="147">
        <v>6</v>
      </c>
      <c r="T19" s="147">
        <v>3</v>
      </c>
      <c r="U19" s="147">
        <v>3</v>
      </c>
      <c r="V19" s="147">
        <v>12</v>
      </c>
      <c r="W19" s="147">
        <v>69</v>
      </c>
      <c r="X19" s="147">
        <v>72</v>
      </c>
      <c r="Y19" s="147">
        <v>27</v>
      </c>
      <c r="Z19" s="150"/>
      <c r="AA19" s="146">
        <f t="shared" si="0"/>
        <v>561</v>
      </c>
    </row>
    <row r="20" spans="1:27" x14ac:dyDescent="0.25">
      <c r="A20" s="149">
        <v>37080</v>
      </c>
      <c r="B20" s="147">
        <v>27</v>
      </c>
      <c r="C20" s="147">
        <v>45</v>
      </c>
      <c r="D20" s="147">
        <v>24</v>
      </c>
      <c r="E20" s="147">
        <v>45</v>
      </c>
      <c r="F20" s="147">
        <v>9</v>
      </c>
      <c r="G20" s="147">
        <v>15</v>
      </c>
      <c r="H20" s="147">
        <v>9</v>
      </c>
      <c r="I20" s="147">
        <v>3</v>
      </c>
      <c r="J20" s="147">
        <v>0</v>
      </c>
      <c r="K20" s="147">
        <v>-6</v>
      </c>
      <c r="L20" s="147">
        <v>0</v>
      </c>
      <c r="M20" s="147">
        <v>-3</v>
      </c>
      <c r="N20" s="147">
        <v>0</v>
      </c>
      <c r="O20" s="147">
        <v>0</v>
      </c>
      <c r="P20" s="147">
        <v>6</v>
      </c>
      <c r="Q20" s="147">
        <v>3</v>
      </c>
      <c r="R20" s="147">
        <v>9</v>
      </c>
      <c r="S20" s="147">
        <v>-9</v>
      </c>
      <c r="T20" s="147">
        <v>15</v>
      </c>
      <c r="U20" s="147">
        <v>42</v>
      </c>
      <c r="V20" s="147">
        <v>120</v>
      </c>
      <c r="W20" s="147">
        <v>30</v>
      </c>
      <c r="X20" s="147">
        <v>57</v>
      </c>
      <c r="Y20" s="147">
        <v>54</v>
      </c>
      <c r="Z20" s="150"/>
      <c r="AA20" s="146">
        <f t="shared" si="0"/>
        <v>495</v>
      </c>
    </row>
    <row r="21" spans="1:27" x14ac:dyDescent="0.25">
      <c r="A21" s="149">
        <v>37081</v>
      </c>
      <c r="B21" s="147">
        <v>12</v>
      </c>
      <c r="C21" s="147">
        <v>36</v>
      </c>
      <c r="D21" s="147">
        <v>36</v>
      </c>
      <c r="E21" s="147">
        <v>6</v>
      </c>
      <c r="F21" s="147">
        <v>3</v>
      </c>
      <c r="G21" s="147">
        <v>3</v>
      </c>
      <c r="H21" s="147">
        <v>0</v>
      </c>
      <c r="I21" s="147">
        <v>6</v>
      </c>
      <c r="J21" s="147">
        <v>-6</v>
      </c>
      <c r="K21" s="147">
        <v>-6</v>
      </c>
      <c r="L21" s="147">
        <v>-3</v>
      </c>
      <c r="M21" s="147">
        <v>-6</v>
      </c>
      <c r="N21" s="147">
        <v>-3</v>
      </c>
      <c r="O21" s="147">
        <v>-9</v>
      </c>
      <c r="P21" s="147">
        <v>-15</v>
      </c>
      <c r="Q21" s="147">
        <v>-9</v>
      </c>
      <c r="R21" s="147">
        <v>-3</v>
      </c>
      <c r="S21" s="147">
        <v>-6</v>
      </c>
      <c r="T21" s="147">
        <v>-3</v>
      </c>
      <c r="U21" s="147">
        <v>-9</v>
      </c>
      <c r="V21" s="147">
        <v>-3</v>
      </c>
      <c r="W21" s="147">
        <v>-9</v>
      </c>
      <c r="X21" s="147">
        <v>0</v>
      </c>
      <c r="Y21" s="147">
        <v>3</v>
      </c>
      <c r="Z21" s="150"/>
      <c r="AA21" s="146">
        <f t="shared" si="0"/>
        <v>15</v>
      </c>
    </row>
    <row r="22" spans="1:27" x14ac:dyDescent="0.25">
      <c r="A22" s="149">
        <v>37082</v>
      </c>
      <c r="B22" s="147">
        <v>0</v>
      </c>
      <c r="C22" s="147">
        <v>-3</v>
      </c>
      <c r="D22" s="147">
        <v>-6</v>
      </c>
      <c r="E22" s="147">
        <v>0</v>
      </c>
      <c r="F22" s="147">
        <v>3</v>
      </c>
      <c r="G22" s="147">
        <v>0</v>
      </c>
      <c r="H22" s="147">
        <v>-3</v>
      </c>
      <c r="I22" s="147">
        <v>3</v>
      </c>
      <c r="J22" s="147">
        <v>-3</v>
      </c>
      <c r="K22" s="147">
        <v>-3</v>
      </c>
      <c r="L22" s="147">
        <v>-21</v>
      </c>
      <c r="M22" s="147">
        <v>-21</v>
      </c>
      <c r="N22" s="147">
        <v>-12</v>
      </c>
      <c r="O22" s="147">
        <v>-3</v>
      </c>
      <c r="P22" s="147">
        <v>0</v>
      </c>
      <c r="Q22" s="147">
        <v>-3</v>
      </c>
      <c r="R22" s="147">
        <v>0</v>
      </c>
      <c r="S22" s="147">
        <v>0</v>
      </c>
      <c r="T22" s="147">
        <v>3</v>
      </c>
      <c r="U22" s="147">
        <v>3</v>
      </c>
      <c r="V22" s="147">
        <v>21</v>
      </c>
      <c r="W22" s="147">
        <v>9</v>
      </c>
      <c r="X22" s="147">
        <v>42</v>
      </c>
      <c r="Y22" s="147">
        <v>45</v>
      </c>
      <c r="Z22" s="150"/>
      <c r="AA22" s="146">
        <f t="shared" si="0"/>
        <v>51</v>
      </c>
    </row>
    <row r="23" spans="1:27" x14ac:dyDescent="0.25">
      <c r="A23" s="149">
        <v>37083</v>
      </c>
      <c r="B23" s="147">
        <v>51</v>
      </c>
      <c r="C23" s="147">
        <v>30</v>
      </c>
      <c r="D23" s="147">
        <v>27</v>
      </c>
      <c r="E23" s="147">
        <v>12</v>
      </c>
      <c r="F23" s="147">
        <v>-12</v>
      </c>
      <c r="G23" s="147">
        <v>-6</v>
      </c>
      <c r="H23" s="147">
        <v>0</v>
      </c>
      <c r="I23" s="147">
        <v>0</v>
      </c>
      <c r="J23" s="147">
        <v>0</v>
      </c>
      <c r="K23" s="147">
        <v>0</v>
      </c>
      <c r="L23" s="147">
        <v>3</v>
      </c>
      <c r="M23" s="147">
        <v>0</v>
      </c>
      <c r="N23" s="147">
        <v>3</v>
      </c>
      <c r="O23" s="147">
        <v>-9</v>
      </c>
      <c r="P23" s="147">
        <v>-3</v>
      </c>
      <c r="Q23" s="147">
        <v>0</v>
      </c>
      <c r="R23" s="147">
        <v>0</v>
      </c>
      <c r="S23" s="147">
        <v>3</v>
      </c>
      <c r="T23" s="147">
        <v>6</v>
      </c>
      <c r="U23" s="147">
        <v>-3</v>
      </c>
      <c r="V23" s="147">
        <v>-6</v>
      </c>
      <c r="W23" s="147">
        <v>-6</v>
      </c>
      <c r="X23" s="147">
        <v>-6</v>
      </c>
      <c r="Y23" s="147">
        <v>-3</v>
      </c>
      <c r="Z23" s="150"/>
      <c r="AA23" s="146">
        <f t="shared" si="0"/>
        <v>81</v>
      </c>
    </row>
    <row r="24" spans="1:27" x14ac:dyDescent="0.25">
      <c r="A24" s="149">
        <v>37084</v>
      </c>
      <c r="B24" s="147">
        <v>-9</v>
      </c>
      <c r="C24" s="147">
        <v>-39</v>
      </c>
      <c r="D24" s="147">
        <v>-9</v>
      </c>
      <c r="E24" s="147">
        <v>-6</v>
      </c>
      <c r="F24" s="147">
        <v>0</v>
      </c>
      <c r="G24" s="147">
        <v>-12</v>
      </c>
      <c r="H24" s="147">
        <v>-6</v>
      </c>
      <c r="I24" s="147">
        <v>-6</v>
      </c>
      <c r="J24" s="147">
        <v>-9</v>
      </c>
      <c r="K24" s="147">
        <v>-3</v>
      </c>
      <c r="L24" s="147">
        <v>-12</v>
      </c>
      <c r="M24" s="147">
        <v>-9</v>
      </c>
      <c r="N24" s="147">
        <v>0</v>
      </c>
      <c r="O24" s="147">
        <v>3</v>
      </c>
      <c r="P24" s="147">
        <v>-6</v>
      </c>
      <c r="Q24" s="147">
        <v>3</v>
      </c>
      <c r="R24" s="147">
        <v>69</v>
      </c>
      <c r="S24" s="147">
        <v>63</v>
      </c>
      <c r="T24" s="147">
        <v>30</v>
      </c>
      <c r="U24" s="147">
        <v>30</v>
      </c>
      <c r="V24" s="147">
        <v>-3</v>
      </c>
      <c r="W24" s="147">
        <v>30</v>
      </c>
      <c r="X24" s="147">
        <v>42</v>
      </c>
      <c r="Y24" s="147">
        <v>60</v>
      </c>
      <c r="Z24" s="150"/>
      <c r="AA24" s="146">
        <f t="shared" si="0"/>
        <v>201</v>
      </c>
    </row>
    <row r="25" spans="1:27" x14ac:dyDescent="0.25">
      <c r="A25" s="149">
        <v>37085</v>
      </c>
      <c r="J25" s="203"/>
      <c r="K25" s="203"/>
      <c r="L25" s="203"/>
      <c r="M25" s="203"/>
      <c r="N25" s="203"/>
      <c r="O25" s="203"/>
      <c r="P25" s="203"/>
      <c r="Q25" s="203"/>
      <c r="Z25" s="150"/>
      <c r="AA25" s="151">
        <f t="shared" si="0"/>
        <v>0</v>
      </c>
    </row>
    <row r="26" spans="1:27" x14ac:dyDescent="0.25">
      <c r="A26" s="149">
        <v>37086</v>
      </c>
      <c r="B26" s="147">
        <v>42</v>
      </c>
      <c r="C26" s="147">
        <v>3</v>
      </c>
      <c r="D26" s="147">
        <v>-3</v>
      </c>
      <c r="E26" s="147">
        <v>0</v>
      </c>
      <c r="F26" s="147">
        <v>3</v>
      </c>
      <c r="G26" s="147">
        <v>18</v>
      </c>
      <c r="H26" s="147">
        <v>0</v>
      </c>
      <c r="I26" s="147">
        <v>0</v>
      </c>
      <c r="J26" s="147">
        <v>0</v>
      </c>
      <c r="K26" s="147">
        <v>0</v>
      </c>
      <c r="L26" s="147">
        <v>-3</v>
      </c>
      <c r="M26" s="147">
        <v>0</v>
      </c>
      <c r="N26" s="147">
        <v>-6</v>
      </c>
      <c r="O26" s="147">
        <v>0</v>
      </c>
      <c r="P26" s="147">
        <v>3</v>
      </c>
      <c r="Q26" s="147">
        <v>3</v>
      </c>
      <c r="R26" s="147">
        <v>0</v>
      </c>
      <c r="S26" s="147">
        <v>-3</v>
      </c>
      <c r="T26" s="147">
        <v>18</v>
      </c>
      <c r="U26" s="147">
        <v>6</v>
      </c>
      <c r="V26" s="147">
        <v>9</v>
      </c>
      <c r="W26" s="147">
        <v>12</v>
      </c>
      <c r="X26" s="147">
        <v>3</v>
      </c>
      <c r="Y26" s="147">
        <v>0</v>
      </c>
      <c r="Z26" s="150"/>
      <c r="AA26" s="146">
        <f t="shared" si="0"/>
        <v>105</v>
      </c>
    </row>
    <row r="27" spans="1:27" x14ac:dyDescent="0.25">
      <c r="A27" s="149">
        <v>37087</v>
      </c>
      <c r="B27" s="147">
        <v>-6</v>
      </c>
      <c r="C27" s="147">
        <v>-21</v>
      </c>
      <c r="D27" s="147">
        <v>-21</v>
      </c>
      <c r="E27" s="147">
        <v>-6</v>
      </c>
      <c r="F27" s="147">
        <v>0</v>
      </c>
      <c r="G27" s="147">
        <v>-3</v>
      </c>
      <c r="H27" s="147">
        <v>-6</v>
      </c>
      <c r="I27" s="147">
        <v>-3</v>
      </c>
      <c r="J27" s="147">
        <v>0</v>
      </c>
      <c r="K27" s="147">
        <v>0</v>
      </c>
      <c r="L27" s="147">
        <v>-6</v>
      </c>
      <c r="M27" s="147">
        <v>-3</v>
      </c>
      <c r="N27" s="147">
        <v>0</v>
      </c>
      <c r="O27" s="147">
        <v>-3</v>
      </c>
      <c r="P27" s="147">
        <v>0</v>
      </c>
      <c r="Q27" s="147">
        <v>-6</v>
      </c>
      <c r="R27" s="147">
        <v>3</v>
      </c>
      <c r="S27" s="147">
        <v>6</v>
      </c>
      <c r="T27" s="147">
        <v>9</v>
      </c>
      <c r="U27" s="147">
        <v>3</v>
      </c>
      <c r="V27" s="147">
        <v>18</v>
      </c>
      <c r="W27" s="147">
        <v>18</v>
      </c>
      <c r="X27" s="147">
        <v>-3</v>
      </c>
      <c r="Y27" s="147">
        <v>0</v>
      </c>
      <c r="Z27" s="150"/>
      <c r="AA27" s="146">
        <f t="shared" si="0"/>
        <v>-30</v>
      </c>
    </row>
    <row r="28" spans="1:27" x14ac:dyDescent="0.25">
      <c r="A28" s="149">
        <v>37088</v>
      </c>
      <c r="B28" s="147">
        <v>24</v>
      </c>
      <c r="C28" s="147">
        <v>-3</v>
      </c>
      <c r="D28" s="147">
        <v>-3</v>
      </c>
      <c r="E28" s="147">
        <v>-6</v>
      </c>
      <c r="F28" s="147">
        <v>0</v>
      </c>
      <c r="G28" s="147">
        <v>3</v>
      </c>
      <c r="H28" s="147">
        <v>0</v>
      </c>
      <c r="I28" s="147">
        <v>3</v>
      </c>
      <c r="J28" s="147">
        <v>6</v>
      </c>
      <c r="K28" s="147">
        <v>3</v>
      </c>
      <c r="L28" s="147">
        <v>0</v>
      </c>
      <c r="M28" s="147">
        <v>3</v>
      </c>
      <c r="N28" s="147">
        <v>0</v>
      </c>
      <c r="O28" s="147">
        <v>3</v>
      </c>
      <c r="P28" s="147">
        <v>-3</v>
      </c>
      <c r="Q28" s="147">
        <v>6</v>
      </c>
      <c r="R28" s="147">
        <v>33</v>
      </c>
      <c r="S28" s="147">
        <v>18</v>
      </c>
      <c r="T28" s="147">
        <v>6</v>
      </c>
      <c r="U28" s="147">
        <v>6</v>
      </c>
      <c r="V28" s="147">
        <v>3</v>
      </c>
      <c r="W28" s="147">
        <v>6</v>
      </c>
      <c r="X28" s="147">
        <v>3</v>
      </c>
      <c r="Y28" s="147">
        <v>3</v>
      </c>
      <c r="Z28" s="150"/>
      <c r="AA28" s="146">
        <f t="shared" si="0"/>
        <v>114</v>
      </c>
    </row>
    <row r="29" spans="1:27" x14ac:dyDescent="0.25">
      <c r="A29" s="149">
        <v>37089</v>
      </c>
      <c r="B29" s="147">
        <v>3</v>
      </c>
      <c r="C29" s="147">
        <v>0</v>
      </c>
      <c r="D29" s="147">
        <v>0</v>
      </c>
      <c r="E29" s="147">
        <v>0</v>
      </c>
      <c r="F29" s="147">
        <v>0</v>
      </c>
      <c r="G29" s="147">
        <v>0</v>
      </c>
      <c r="H29" s="147">
        <v>0</v>
      </c>
      <c r="I29" s="147">
        <v>0</v>
      </c>
      <c r="J29" s="147">
        <v>0</v>
      </c>
      <c r="K29" s="147">
        <v>0</v>
      </c>
      <c r="L29" s="147">
        <v>3</v>
      </c>
      <c r="M29" s="147">
        <v>0</v>
      </c>
      <c r="N29" s="147">
        <v>0</v>
      </c>
      <c r="O29" s="147">
        <v>0</v>
      </c>
      <c r="P29" s="147">
        <v>0</v>
      </c>
      <c r="Q29" s="147">
        <v>-3</v>
      </c>
      <c r="R29" s="147">
        <v>6</v>
      </c>
      <c r="S29" s="147">
        <v>12</v>
      </c>
      <c r="T29" s="147">
        <v>3</v>
      </c>
      <c r="U29" s="147">
        <v>0</v>
      </c>
      <c r="V29" s="147">
        <v>3</v>
      </c>
      <c r="W29" s="147">
        <v>0</v>
      </c>
      <c r="X29" s="147">
        <v>6</v>
      </c>
      <c r="Y29" s="147">
        <v>0</v>
      </c>
      <c r="Z29" s="150"/>
      <c r="AA29" s="146">
        <f t="shared" si="0"/>
        <v>33</v>
      </c>
    </row>
    <row r="30" spans="1:27" x14ac:dyDescent="0.25">
      <c r="A30" s="149">
        <v>37090</v>
      </c>
      <c r="B30" s="147">
        <v>0</v>
      </c>
      <c r="C30" s="147">
        <v>0</v>
      </c>
      <c r="D30" s="147">
        <v>0</v>
      </c>
      <c r="E30" s="147">
        <v>0</v>
      </c>
      <c r="F30" s="147">
        <v>0</v>
      </c>
      <c r="G30" s="147">
        <v>-3</v>
      </c>
      <c r="H30" s="147">
        <v>-3</v>
      </c>
      <c r="I30" s="147">
        <v>0</v>
      </c>
      <c r="J30" s="147">
        <v>0</v>
      </c>
      <c r="K30" s="147">
        <v>-3</v>
      </c>
      <c r="L30" s="147">
        <v>0</v>
      </c>
      <c r="M30" s="147">
        <v>0</v>
      </c>
      <c r="N30" s="147">
        <v>0</v>
      </c>
      <c r="O30" s="147">
        <v>0</v>
      </c>
      <c r="P30" s="147">
        <v>0</v>
      </c>
      <c r="Q30" s="147">
        <v>0</v>
      </c>
      <c r="R30" s="147">
        <v>3</v>
      </c>
      <c r="S30" s="147">
        <v>0</v>
      </c>
      <c r="T30" s="147">
        <v>0</v>
      </c>
      <c r="U30" s="147">
        <v>0</v>
      </c>
      <c r="V30" s="147">
        <v>3</v>
      </c>
      <c r="W30" s="147">
        <v>0</v>
      </c>
      <c r="X30" s="147">
        <v>0</v>
      </c>
      <c r="Y30" s="147">
        <v>6</v>
      </c>
      <c r="Z30" s="150"/>
      <c r="AA30" s="146">
        <f t="shared" si="0"/>
        <v>3</v>
      </c>
    </row>
    <row r="31" spans="1:27" x14ac:dyDescent="0.25">
      <c r="A31" s="149">
        <v>37091</v>
      </c>
      <c r="B31" s="147">
        <v>12</v>
      </c>
      <c r="C31" s="147">
        <v>6</v>
      </c>
      <c r="D31" s="147">
        <v>12</v>
      </c>
      <c r="E31" s="147">
        <v>6</v>
      </c>
      <c r="F31" s="147">
        <v>0</v>
      </c>
      <c r="G31" s="147">
        <v>3</v>
      </c>
      <c r="H31" s="147">
        <v>3</v>
      </c>
      <c r="I31" s="147">
        <v>0</v>
      </c>
      <c r="J31" s="147">
        <v>3</v>
      </c>
      <c r="K31" s="147">
        <v>0</v>
      </c>
      <c r="L31" s="147">
        <v>0</v>
      </c>
      <c r="M31" s="147">
        <v>0</v>
      </c>
      <c r="N31" s="147">
        <v>0</v>
      </c>
      <c r="O31" s="147">
        <v>0</v>
      </c>
      <c r="P31" s="147">
        <v>0</v>
      </c>
      <c r="Q31" s="147">
        <v>0</v>
      </c>
      <c r="R31" s="147">
        <v>27</v>
      </c>
      <c r="S31" s="147">
        <v>9</v>
      </c>
      <c r="T31" s="147">
        <v>3</v>
      </c>
      <c r="U31" s="147">
        <v>9</v>
      </c>
      <c r="V31" s="147">
        <v>30</v>
      </c>
      <c r="W31" s="147">
        <v>30</v>
      </c>
      <c r="X31" s="147">
        <v>15</v>
      </c>
      <c r="Y31" s="147">
        <v>3</v>
      </c>
      <c r="Z31" s="150"/>
      <c r="AA31" s="146">
        <f t="shared" si="0"/>
        <v>171</v>
      </c>
    </row>
    <row r="32" spans="1:27" x14ac:dyDescent="0.25">
      <c r="A32" s="149">
        <v>37092</v>
      </c>
      <c r="B32" s="147">
        <v>0</v>
      </c>
      <c r="C32" s="147">
        <v>21</v>
      </c>
      <c r="D32" s="147">
        <v>6</v>
      </c>
      <c r="E32" s="147">
        <v>0</v>
      </c>
      <c r="F32" s="147">
        <v>0</v>
      </c>
      <c r="G32" s="147">
        <v>0</v>
      </c>
      <c r="H32" s="147">
        <v>0</v>
      </c>
      <c r="I32" s="147">
        <v>0</v>
      </c>
      <c r="J32" s="147">
        <v>0</v>
      </c>
      <c r="K32" s="147">
        <v>0</v>
      </c>
      <c r="L32" s="147">
        <v>-3</v>
      </c>
      <c r="M32" s="147">
        <v>-3</v>
      </c>
      <c r="N32" s="147">
        <v>-3</v>
      </c>
      <c r="O32" s="147">
        <v>0</v>
      </c>
      <c r="P32" s="147">
        <v>0</v>
      </c>
      <c r="Q32" s="147">
        <v>-3</v>
      </c>
      <c r="R32" s="147">
        <v>0</v>
      </c>
      <c r="S32" s="147">
        <v>0</v>
      </c>
      <c r="T32" s="147">
        <v>0</v>
      </c>
      <c r="U32" s="147">
        <v>0</v>
      </c>
      <c r="V32" s="147">
        <v>-3</v>
      </c>
      <c r="W32" s="147">
        <v>0</v>
      </c>
      <c r="X32" s="147">
        <v>-6</v>
      </c>
      <c r="Y32" s="147">
        <v>-3</v>
      </c>
      <c r="Z32" s="150"/>
      <c r="AA32" s="146">
        <f t="shared" si="0"/>
        <v>3</v>
      </c>
    </row>
    <row r="33" spans="1:27" x14ac:dyDescent="0.25">
      <c r="A33" s="149">
        <v>37093</v>
      </c>
      <c r="B33" s="147">
        <v>-12</v>
      </c>
      <c r="C33" s="147">
        <v>-9</v>
      </c>
      <c r="D33" s="147">
        <v>-6</v>
      </c>
      <c r="E33" s="147">
        <v>-3</v>
      </c>
      <c r="F33" s="147">
        <v>0</v>
      </c>
      <c r="G33" s="147">
        <v>-3</v>
      </c>
      <c r="H33" s="147">
        <v>-6</v>
      </c>
      <c r="I33" s="147">
        <v>-3</v>
      </c>
      <c r="J33" s="147">
        <v>3</v>
      </c>
      <c r="K33" s="147">
        <v>0</v>
      </c>
      <c r="L33" s="147">
        <v>0</v>
      </c>
      <c r="M33" s="147">
        <v>0</v>
      </c>
      <c r="N33" s="147">
        <v>0</v>
      </c>
      <c r="O33" s="147">
        <v>3</v>
      </c>
      <c r="P33" s="147">
        <v>0</v>
      </c>
      <c r="Q33" s="147">
        <v>0</v>
      </c>
      <c r="R33" s="147">
        <v>0</v>
      </c>
      <c r="S33" s="147">
        <v>0</v>
      </c>
      <c r="T33" s="147">
        <v>0</v>
      </c>
      <c r="U33" s="147">
        <v>0</v>
      </c>
      <c r="V33" s="147">
        <v>-3</v>
      </c>
      <c r="W33" s="147">
        <v>-3</v>
      </c>
      <c r="X33" s="147">
        <v>0</v>
      </c>
      <c r="Y33" s="147">
        <v>0</v>
      </c>
      <c r="Z33" s="150"/>
      <c r="AA33" s="146">
        <f t="shared" si="0"/>
        <v>-42</v>
      </c>
    </row>
    <row r="34" spans="1:27" x14ac:dyDescent="0.25">
      <c r="A34" s="149">
        <v>37094</v>
      </c>
      <c r="B34" s="147">
        <v>-3</v>
      </c>
      <c r="C34" s="147">
        <v>-6</v>
      </c>
      <c r="D34" s="147">
        <v>3</v>
      </c>
      <c r="E34" s="147">
        <v>3</v>
      </c>
      <c r="F34" s="147">
        <v>0</v>
      </c>
      <c r="G34" s="147">
        <v>0</v>
      </c>
      <c r="H34" s="147">
        <v>-3</v>
      </c>
      <c r="I34" s="147">
        <v>3</v>
      </c>
      <c r="J34" s="147">
        <v>3</v>
      </c>
      <c r="K34" s="147">
        <v>0</v>
      </c>
      <c r="L34" s="147">
        <v>0</v>
      </c>
      <c r="M34" s="147">
        <v>0</v>
      </c>
      <c r="N34" s="147">
        <v>-3</v>
      </c>
      <c r="O34" s="147">
        <v>0</v>
      </c>
      <c r="P34" s="147">
        <v>0</v>
      </c>
      <c r="Q34" s="147">
        <v>3</v>
      </c>
      <c r="R34" s="147">
        <v>0</v>
      </c>
      <c r="S34" s="147">
        <v>6</v>
      </c>
      <c r="T34" s="147">
        <v>3</v>
      </c>
      <c r="U34" s="147">
        <v>3</v>
      </c>
      <c r="V34" s="147">
        <v>6</v>
      </c>
      <c r="W34" s="147">
        <v>18</v>
      </c>
      <c r="X34" s="147">
        <v>12</v>
      </c>
      <c r="Y34" s="147">
        <v>12</v>
      </c>
      <c r="Z34" s="150"/>
      <c r="AA34" s="146">
        <f t="shared" si="0"/>
        <v>60</v>
      </c>
    </row>
    <row r="35" spans="1:27" x14ac:dyDescent="0.25">
      <c r="A35" s="149">
        <v>37095</v>
      </c>
      <c r="B35" s="147">
        <v>15</v>
      </c>
      <c r="C35" s="147">
        <v>24</v>
      </c>
      <c r="D35" s="147">
        <v>12</v>
      </c>
      <c r="E35" s="147">
        <v>3</v>
      </c>
      <c r="F35" s="147">
        <v>9</v>
      </c>
      <c r="G35" s="147">
        <v>0</v>
      </c>
      <c r="H35" s="147">
        <v>3</v>
      </c>
      <c r="I35" s="147">
        <v>3</v>
      </c>
      <c r="J35" s="147">
        <v>9</v>
      </c>
      <c r="K35" s="147">
        <v>12</v>
      </c>
      <c r="L35" s="147">
        <v>9</v>
      </c>
      <c r="M35" s="147">
        <v>6</v>
      </c>
      <c r="N35" s="147">
        <v>0</v>
      </c>
      <c r="O35" s="147">
        <v>3</v>
      </c>
      <c r="P35" s="147">
        <v>0</v>
      </c>
      <c r="Q35" s="147">
        <v>0</v>
      </c>
      <c r="R35" s="147">
        <v>0</v>
      </c>
      <c r="S35" s="147">
        <v>0</v>
      </c>
      <c r="T35" s="147">
        <v>0</v>
      </c>
      <c r="U35" s="147">
        <v>3</v>
      </c>
      <c r="V35" s="147">
        <v>3</v>
      </c>
      <c r="W35" s="147">
        <v>9</v>
      </c>
      <c r="X35" s="147">
        <v>24</v>
      </c>
      <c r="Y35" s="147">
        <v>18</v>
      </c>
      <c r="Z35" s="150"/>
      <c r="AA35" s="146">
        <f t="shared" si="0"/>
        <v>165</v>
      </c>
    </row>
    <row r="36" spans="1:27" x14ac:dyDescent="0.25">
      <c r="A36" s="149">
        <v>37096</v>
      </c>
      <c r="B36" s="147">
        <v>3</v>
      </c>
      <c r="C36" s="147">
        <v>15</v>
      </c>
      <c r="D36" s="147">
        <v>0</v>
      </c>
      <c r="E36" s="147">
        <v>3</v>
      </c>
      <c r="F36" s="147">
        <v>0</v>
      </c>
      <c r="G36" s="147">
        <v>0</v>
      </c>
      <c r="H36" s="147">
        <v>9</v>
      </c>
      <c r="I36" s="147">
        <v>9</v>
      </c>
      <c r="J36" s="147">
        <v>18</v>
      </c>
      <c r="K36" s="147">
        <v>6</v>
      </c>
      <c r="L36" s="147">
        <v>3</v>
      </c>
      <c r="M36" s="147">
        <v>0</v>
      </c>
      <c r="N36" s="147">
        <v>3</v>
      </c>
      <c r="O36" s="147">
        <v>3</v>
      </c>
      <c r="P36" s="147">
        <v>0</v>
      </c>
      <c r="Q36" s="147">
        <v>3</v>
      </c>
      <c r="R36" s="147">
        <v>0</v>
      </c>
      <c r="S36" s="147">
        <v>0</v>
      </c>
      <c r="T36" s="147">
        <v>0</v>
      </c>
      <c r="U36" s="147">
        <v>0</v>
      </c>
      <c r="V36" s="147">
        <v>21</v>
      </c>
      <c r="W36" s="147">
        <v>12</v>
      </c>
      <c r="X36" s="147">
        <v>9</v>
      </c>
      <c r="Y36" s="147">
        <v>6</v>
      </c>
      <c r="Z36" s="150"/>
      <c r="AA36" s="146">
        <f t="shared" si="0"/>
        <v>123</v>
      </c>
    </row>
    <row r="37" spans="1:27" x14ac:dyDescent="0.25">
      <c r="A37" s="149">
        <v>37097</v>
      </c>
      <c r="B37" s="147">
        <v>3</v>
      </c>
      <c r="C37" s="147">
        <v>6</v>
      </c>
      <c r="D37" s="147">
        <v>0</v>
      </c>
      <c r="E37" s="147">
        <v>0</v>
      </c>
      <c r="F37" s="147">
        <v>0</v>
      </c>
      <c r="G37" s="147">
        <v>3</v>
      </c>
      <c r="H37" s="147">
        <v>6</v>
      </c>
      <c r="I37" s="147">
        <v>0</v>
      </c>
      <c r="J37" s="147">
        <v>12</v>
      </c>
      <c r="K37" s="147">
        <v>9</v>
      </c>
      <c r="L37" s="147">
        <v>6</v>
      </c>
      <c r="M37" s="147">
        <v>12</v>
      </c>
      <c r="N37" s="147">
        <v>3</v>
      </c>
      <c r="O37" s="147">
        <v>3</v>
      </c>
      <c r="P37" s="147">
        <v>6</v>
      </c>
      <c r="Q37" s="147">
        <v>3</v>
      </c>
      <c r="R37" s="147">
        <v>0</v>
      </c>
      <c r="S37" s="147">
        <v>6</v>
      </c>
      <c r="T37" s="147">
        <v>0</v>
      </c>
      <c r="U37" s="147">
        <v>0</v>
      </c>
      <c r="V37" s="147">
        <v>-6</v>
      </c>
      <c r="W37" s="147">
        <v>-3</v>
      </c>
      <c r="X37" s="147">
        <v>3</v>
      </c>
      <c r="Y37" s="147">
        <v>0</v>
      </c>
      <c r="Z37" s="150"/>
      <c r="AA37" s="146">
        <f t="shared" si="0"/>
        <v>72</v>
      </c>
    </row>
    <row r="38" spans="1:27" x14ac:dyDescent="0.25">
      <c r="A38" s="149">
        <v>37098</v>
      </c>
      <c r="B38" s="147">
        <v>-3</v>
      </c>
      <c r="C38" s="147">
        <v>0</v>
      </c>
      <c r="D38" s="147">
        <v>0</v>
      </c>
      <c r="E38" s="147">
        <v>0</v>
      </c>
      <c r="F38" s="147">
        <v>0</v>
      </c>
      <c r="G38" s="147">
        <v>0</v>
      </c>
      <c r="H38" s="147">
        <v>-6</v>
      </c>
      <c r="I38" s="147">
        <v>-3</v>
      </c>
      <c r="J38" s="147">
        <v>3</v>
      </c>
      <c r="K38" s="147">
        <v>3</v>
      </c>
      <c r="L38" s="147">
        <v>3</v>
      </c>
      <c r="M38" s="147">
        <v>0</v>
      </c>
      <c r="N38" s="147">
        <v>0</v>
      </c>
      <c r="O38" s="147">
        <v>0</v>
      </c>
      <c r="P38" s="147">
        <v>0</v>
      </c>
      <c r="Q38" s="147">
        <v>0</v>
      </c>
      <c r="R38" s="147">
        <v>0</v>
      </c>
      <c r="S38" s="147">
        <v>6</v>
      </c>
      <c r="T38" s="147">
        <v>0</v>
      </c>
      <c r="U38" s="147">
        <v>6</v>
      </c>
      <c r="V38" s="147">
        <v>3</v>
      </c>
      <c r="W38" s="147">
        <v>9</v>
      </c>
      <c r="X38" s="147">
        <v>0</v>
      </c>
      <c r="Y38" s="147">
        <v>0</v>
      </c>
      <c r="Z38" s="150"/>
      <c r="AA38" s="146">
        <f t="shared" si="0"/>
        <v>21</v>
      </c>
    </row>
    <row r="39" spans="1:27" x14ac:dyDescent="0.25">
      <c r="A39" s="149">
        <v>37099</v>
      </c>
      <c r="B39" s="147">
        <v>3</v>
      </c>
      <c r="C39" s="147">
        <v>0</v>
      </c>
      <c r="D39" s="147">
        <v>-3</v>
      </c>
      <c r="E39" s="147">
        <v>0</v>
      </c>
      <c r="F39" s="147">
        <v>3</v>
      </c>
      <c r="G39" s="147">
        <v>0</v>
      </c>
      <c r="H39" s="147">
        <v>0</v>
      </c>
      <c r="I39" s="147">
        <v>-3</v>
      </c>
      <c r="J39" s="147">
        <v>0</v>
      </c>
      <c r="K39" s="147">
        <v>0</v>
      </c>
      <c r="L39" s="147">
        <v>-3</v>
      </c>
      <c r="M39" s="147">
        <v>-3</v>
      </c>
      <c r="N39" s="147">
        <v>3</v>
      </c>
      <c r="O39" s="147">
        <v>0</v>
      </c>
      <c r="P39" s="147">
        <v>0</v>
      </c>
      <c r="Q39" s="147">
        <v>0</v>
      </c>
      <c r="R39" s="147">
        <v>0</v>
      </c>
      <c r="S39" s="147">
        <v>0</v>
      </c>
      <c r="T39" s="147">
        <v>3</v>
      </c>
      <c r="U39" s="147">
        <v>0</v>
      </c>
      <c r="V39" s="147">
        <v>0</v>
      </c>
      <c r="W39" s="147">
        <v>0</v>
      </c>
      <c r="X39" s="147">
        <v>3</v>
      </c>
      <c r="Y39" s="147">
        <v>12</v>
      </c>
      <c r="Z39" s="150"/>
      <c r="AA39" s="146">
        <f t="shared" si="0"/>
        <v>15</v>
      </c>
    </row>
    <row r="40" spans="1:27" x14ac:dyDescent="0.25">
      <c r="A40" s="149">
        <v>37100</v>
      </c>
      <c r="B40" s="147">
        <v>0</v>
      </c>
      <c r="C40" s="147">
        <v>0</v>
      </c>
      <c r="D40" s="147">
        <v>0</v>
      </c>
      <c r="E40" s="147">
        <v>0</v>
      </c>
      <c r="F40" s="147">
        <v>0</v>
      </c>
      <c r="G40" s="147">
        <v>0</v>
      </c>
      <c r="H40" s="147">
        <v>3</v>
      </c>
      <c r="I40" s="147">
        <v>0</v>
      </c>
      <c r="J40" s="147">
        <v>6</v>
      </c>
      <c r="K40" s="147">
        <v>3</v>
      </c>
      <c r="L40" s="147">
        <v>0</v>
      </c>
      <c r="M40" s="147">
        <v>0</v>
      </c>
      <c r="N40" s="147">
        <v>0</v>
      </c>
      <c r="O40" s="147">
        <v>0</v>
      </c>
      <c r="P40" s="147">
        <v>0</v>
      </c>
      <c r="Q40" s="147">
        <v>3</v>
      </c>
      <c r="R40" s="147">
        <v>12</v>
      </c>
      <c r="S40" s="147">
        <v>6</v>
      </c>
      <c r="T40" s="147">
        <v>3</v>
      </c>
      <c r="U40" s="147">
        <v>6</v>
      </c>
      <c r="V40" s="147">
        <v>3</v>
      </c>
      <c r="W40" s="147">
        <v>9</v>
      </c>
      <c r="X40" s="147">
        <v>0</v>
      </c>
      <c r="Y40" s="147">
        <v>0</v>
      </c>
      <c r="Z40" s="150"/>
      <c r="AA40" s="146">
        <f t="shared" si="0"/>
        <v>54</v>
      </c>
    </row>
    <row r="41" spans="1:27" x14ac:dyDescent="0.25">
      <c r="A41" s="149">
        <v>37101</v>
      </c>
      <c r="B41" s="147">
        <v>3</v>
      </c>
      <c r="C41" s="147">
        <v>0</v>
      </c>
      <c r="D41" s="147">
        <v>0</v>
      </c>
      <c r="E41" s="147">
        <v>0</v>
      </c>
      <c r="F41" s="147">
        <v>0</v>
      </c>
      <c r="G41" s="147">
        <v>0</v>
      </c>
      <c r="H41" s="147">
        <v>0</v>
      </c>
      <c r="I41" s="147">
        <v>3</v>
      </c>
      <c r="J41" s="147">
        <v>0</v>
      </c>
      <c r="K41" s="147">
        <v>0</v>
      </c>
      <c r="L41" s="147">
        <v>0</v>
      </c>
      <c r="M41" s="147">
        <v>0</v>
      </c>
      <c r="N41" s="147">
        <v>0</v>
      </c>
      <c r="O41" s="147">
        <v>0</v>
      </c>
      <c r="P41" s="147">
        <v>0</v>
      </c>
      <c r="Q41" s="147">
        <v>0</v>
      </c>
      <c r="R41" s="147">
        <v>-3</v>
      </c>
      <c r="S41" s="147">
        <v>0</v>
      </c>
      <c r="T41" s="147">
        <v>-6</v>
      </c>
      <c r="U41" s="147">
        <v>-3</v>
      </c>
      <c r="V41" s="147">
        <v>-3</v>
      </c>
      <c r="W41" s="147">
        <v>0</v>
      </c>
      <c r="X41" s="147">
        <v>0</v>
      </c>
      <c r="Y41" s="147">
        <v>0</v>
      </c>
      <c r="Z41" s="150"/>
      <c r="AA41" s="146">
        <f t="shared" si="0"/>
        <v>-9</v>
      </c>
    </row>
    <row r="42" spans="1:27" x14ac:dyDescent="0.25">
      <c r="A42" s="149">
        <v>37102</v>
      </c>
      <c r="B42" s="147">
        <v>0</v>
      </c>
      <c r="C42" s="147">
        <v>3</v>
      </c>
      <c r="D42" s="147">
        <v>0</v>
      </c>
      <c r="E42" s="147">
        <v>0</v>
      </c>
      <c r="F42" s="147">
        <v>0</v>
      </c>
      <c r="G42" s="147">
        <v>0</v>
      </c>
      <c r="H42" s="147">
        <v>0</v>
      </c>
      <c r="I42" s="147">
        <v>0</v>
      </c>
      <c r="J42" s="147">
        <v>0</v>
      </c>
      <c r="K42" s="147">
        <v>0</v>
      </c>
      <c r="L42" s="147">
        <v>0</v>
      </c>
      <c r="M42" s="147">
        <v>0</v>
      </c>
      <c r="N42" s="147">
        <v>0</v>
      </c>
      <c r="O42" s="147">
        <v>0</v>
      </c>
      <c r="P42" s="147">
        <v>0</v>
      </c>
      <c r="Q42" s="147">
        <v>0</v>
      </c>
      <c r="R42" s="147">
        <v>3</v>
      </c>
      <c r="S42" s="147">
        <v>0</v>
      </c>
      <c r="T42" s="147">
        <v>0</v>
      </c>
      <c r="U42" s="147">
        <v>0</v>
      </c>
      <c r="V42" s="147">
        <v>0</v>
      </c>
      <c r="W42" s="147">
        <v>0</v>
      </c>
      <c r="X42" s="147">
        <v>0</v>
      </c>
      <c r="Y42" s="147">
        <v>0</v>
      </c>
      <c r="Z42" s="150"/>
      <c r="AA42" s="146">
        <f t="shared" si="0"/>
        <v>6</v>
      </c>
    </row>
    <row r="43" spans="1:27" x14ac:dyDescent="0.25">
      <c r="A43" s="149">
        <v>37103</v>
      </c>
      <c r="B43" s="147">
        <v>0</v>
      </c>
      <c r="C43" s="147">
        <v>-9</v>
      </c>
      <c r="D43" s="147">
        <v>-3</v>
      </c>
      <c r="E43" s="147">
        <v>-3</v>
      </c>
      <c r="F43" s="147">
        <v>0</v>
      </c>
      <c r="G43" s="147">
        <v>0</v>
      </c>
      <c r="H43" s="147">
        <v>0</v>
      </c>
      <c r="I43" s="147">
        <v>0</v>
      </c>
      <c r="J43" s="147">
        <v>0</v>
      </c>
      <c r="K43" s="147">
        <v>0</v>
      </c>
      <c r="L43" s="147">
        <v>0</v>
      </c>
      <c r="M43" s="147">
        <v>0</v>
      </c>
      <c r="N43" s="147">
        <v>0</v>
      </c>
      <c r="O43" s="147">
        <v>0</v>
      </c>
      <c r="P43" s="147">
        <v>0</v>
      </c>
      <c r="Q43" s="147">
        <v>0</v>
      </c>
      <c r="R43" s="147">
        <v>0</v>
      </c>
      <c r="S43" s="147">
        <v>0</v>
      </c>
      <c r="T43" s="147">
        <v>0</v>
      </c>
      <c r="U43" s="147">
        <v>3</v>
      </c>
      <c r="V43" s="147">
        <v>3</v>
      </c>
      <c r="W43" s="147">
        <v>3</v>
      </c>
      <c r="X43" s="147">
        <v>3</v>
      </c>
      <c r="Y43" s="147">
        <v>0</v>
      </c>
      <c r="Z43" s="150"/>
      <c r="AA43" s="146">
        <f t="shared" si="0"/>
        <v>-3</v>
      </c>
    </row>
    <row r="44" spans="1:27" x14ac:dyDescent="0.25">
      <c r="A44" s="149">
        <v>37104</v>
      </c>
      <c r="B44" s="147">
        <v>0</v>
      </c>
      <c r="C44" s="147">
        <v>0</v>
      </c>
      <c r="D44" s="147">
        <v>0</v>
      </c>
      <c r="E44" s="147">
        <v>0</v>
      </c>
      <c r="F44" s="147">
        <v>0</v>
      </c>
      <c r="G44" s="147">
        <v>0</v>
      </c>
      <c r="H44" s="147">
        <v>0</v>
      </c>
      <c r="I44" s="147">
        <v>0</v>
      </c>
      <c r="J44" s="147">
        <v>0</v>
      </c>
      <c r="K44" s="147">
        <v>0</v>
      </c>
      <c r="L44" s="147">
        <v>0</v>
      </c>
      <c r="M44" s="147">
        <v>0</v>
      </c>
      <c r="N44" s="147">
        <v>0</v>
      </c>
      <c r="O44" s="147">
        <v>0</v>
      </c>
      <c r="P44" s="147">
        <v>0</v>
      </c>
      <c r="Q44" s="147">
        <v>0</v>
      </c>
      <c r="R44" s="147">
        <v>0</v>
      </c>
      <c r="S44" s="147">
        <v>0</v>
      </c>
      <c r="T44" s="147">
        <v>0</v>
      </c>
      <c r="U44" s="147">
        <v>0</v>
      </c>
      <c r="V44" s="147">
        <v>0</v>
      </c>
      <c r="W44" s="147">
        <v>0</v>
      </c>
      <c r="X44" s="147">
        <v>0</v>
      </c>
      <c r="Y44" s="147">
        <v>0</v>
      </c>
      <c r="Z44" s="150"/>
      <c r="AA44" s="146">
        <f t="shared" si="0"/>
        <v>0</v>
      </c>
    </row>
    <row r="45" spans="1:27" x14ac:dyDescent="0.25">
      <c r="A45" s="149">
        <v>37105</v>
      </c>
      <c r="B45" s="147">
        <v>0</v>
      </c>
      <c r="C45" s="147">
        <v>0</v>
      </c>
      <c r="D45" s="147">
        <v>0</v>
      </c>
      <c r="E45" s="147">
        <v>0</v>
      </c>
      <c r="F45" s="147">
        <v>0</v>
      </c>
      <c r="G45" s="147">
        <v>0</v>
      </c>
      <c r="H45" s="147">
        <v>0</v>
      </c>
      <c r="I45" s="147">
        <v>0</v>
      </c>
      <c r="J45" s="147">
        <v>0</v>
      </c>
      <c r="K45" s="147">
        <v>0</v>
      </c>
      <c r="L45" s="147">
        <v>0</v>
      </c>
      <c r="M45" s="147">
        <v>0</v>
      </c>
      <c r="N45" s="147">
        <v>0</v>
      </c>
      <c r="O45" s="147">
        <v>0</v>
      </c>
      <c r="P45" s="147">
        <v>0</v>
      </c>
      <c r="Q45" s="147">
        <v>0</v>
      </c>
      <c r="R45" s="147">
        <v>0</v>
      </c>
      <c r="S45" s="147">
        <v>3</v>
      </c>
      <c r="T45" s="147">
        <v>0</v>
      </c>
      <c r="U45" s="147">
        <v>0</v>
      </c>
      <c r="V45" s="147">
        <v>0</v>
      </c>
      <c r="W45" s="147">
        <v>6</v>
      </c>
      <c r="X45" s="147">
        <v>0</v>
      </c>
      <c r="Y45" s="147">
        <v>0</v>
      </c>
      <c r="Z45" s="150"/>
      <c r="AA45" s="146">
        <f t="shared" si="0"/>
        <v>9</v>
      </c>
    </row>
    <row r="46" spans="1:27" x14ac:dyDescent="0.25">
      <c r="A46" s="149">
        <v>37106</v>
      </c>
      <c r="B46" s="147">
        <v>0</v>
      </c>
      <c r="C46" s="147">
        <v>0</v>
      </c>
      <c r="D46" s="147">
        <v>0</v>
      </c>
      <c r="E46" s="147">
        <v>0</v>
      </c>
      <c r="F46" s="147">
        <v>0</v>
      </c>
      <c r="G46" s="147">
        <v>0</v>
      </c>
      <c r="H46" s="147">
        <v>0</v>
      </c>
      <c r="I46" s="147">
        <v>0</v>
      </c>
      <c r="J46" s="147">
        <v>0</v>
      </c>
      <c r="K46" s="147">
        <v>0</v>
      </c>
      <c r="L46" s="147">
        <v>-3</v>
      </c>
      <c r="M46" s="147">
        <v>0</v>
      </c>
      <c r="N46" s="147">
        <v>0</v>
      </c>
      <c r="O46" s="147">
        <v>0</v>
      </c>
      <c r="P46" s="147">
        <v>0</v>
      </c>
      <c r="Q46" s="147">
        <v>0</v>
      </c>
      <c r="R46" s="147">
        <v>0</v>
      </c>
      <c r="S46" s="147">
        <v>0</v>
      </c>
      <c r="T46" s="147">
        <v>0</v>
      </c>
      <c r="U46" s="147">
        <v>0</v>
      </c>
      <c r="V46" s="147">
        <v>0</v>
      </c>
      <c r="W46" s="147">
        <v>0</v>
      </c>
      <c r="X46" s="147">
        <v>0</v>
      </c>
      <c r="Y46" s="147">
        <v>0</v>
      </c>
      <c r="Z46" s="150"/>
      <c r="AA46" s="146">
        <f t="shared" si="0"/>
        <v>-3</v>
      </c>
    </row>
    <row r="47" spans="1:27" x14ac:dyDescent="0.25">
      <c r="A47" s="149">
        <v>37107</v>
      </c>
      <c r="B47" s="147">
        <v>0</v>
      </c>
      <c r="C47" s="147">
        <v>0</v>
      </c>
      <c r="D47" s="147">
        <v>0</v>
      </c>
      <c r="E47" s="147">
        <v>0</v>
      </c>
      <c r="F47" s="147">
        <v>0</v>
      </c>
      <c r="G47" s="147">
        <v>0</v>
      </c>
      <c r="H47" s="147">
        <v>0</v>
      </c>
      <c r="I47" s="147">
        <v>0</v>
      </c>
      <c r="J47" s="147">
        <v>0</v>
      </c>
      <c r="K47" s="147">
        <v>3</v>
      </c>
      <c r="L47" s="147">
        <v>0</v>
      </c>
      <c r="M47" s="147">
        <v>0</v>
      </c>
      <c r="N47" s="147">
        <v>0</v>
      </c>
      <c r="O47" s="147">
        <v>0</v>
      </c>
      <c r="P47" s="147">
        <v>0</v>
      </c>
      <c r="Q47" s="147">
        <v>3</v>
      </c>
      <c r="R47" s="147">
        <v>0</v>
      </c>
      <c r="S47" s="147">
        <v>6</v>
      </c>
      <c r="T47" s="147">
        <v>0</v>
      </c>
      <c r="U47" s="147">
        <v>0</v>
      </c>
      <c r="V47" s="147">
        <v>0</v>
      </c>
      <c r="W47" s="147">
        <v>0</v>
      </c>
      <c r="X47" s="147">
        <v>0</v>
      </c>
      <c r="Y47" s="147">
        <v>0</v>
      </c>
      <c r="Z47" s="150"/>
      <c r="AA47" s="146">
        <f t="shared" si="0"/>
        <v>12</v>
      </c>
    </row>
    <row r="48" spans="1:27" x14ac:dyDescent="0.25">
      <c r="A48" s="149">
        <v>37108</v>
      </c>
      <c r="B48" s="147">
        <v>0</v>
      </c>
      <c r="C48" s="147">
        <v>0</v>
      </c>
      <c r="D48" s="147">
        <v>0</v>
      </c>
      <c r="E48" s="147">
        <v>0</v>
      </c>
      <c r="F48" s="147">
        <v>0</v>
      </c>
      <c r="G48" s="147">
        <v>0</v>
      </c>
      <c r="H48" s="147">
        <v>0</v>
      </c>
      <c r="I48" s="147">
        <v>0</v>
      </c>
      <c r="J48" s="147">
        <v>0</v>
      </c>
      <c r="K48" s="147">
        <v>0</v>
      </c>
      <c r="L48" s="147">
        <v>0</v>
      </c>
      <c r="M48" s="147">
        <v>0</v>
      </c>
      <c r="N48" s="147">
        <v>0</v>
      </c>
      <c r="O48" s="147">
        <v>0</v>
      </c>
      <c r="P48" s="147">
        <v>0</v>
      </c>
      <c r="Q48" s="147">
        <v>0</v>
      </c>
      <c r="R48" s="147">
        <v>0</v>
      </c>
      <c r="S48" s="147">
        <v>0</v>
      </c>
      <c r="T48" s="147">
        <v>0</v>
      </c>
      <c r="U48" s="147">
        <v>0</v>
      </c>
      <c r="V48" s="147">
        <v>3</v>
      </c>
      <c r="W48" s="147">
        <v>0</v>
      </c>
      <c r="X48" s="147">
        <v>0</v>
      </c>
      <c r="Y48" s="147">
        <v>0</v>
      </c>
      <c r="Z48" s="150"/>
      <c r="AA48" s="146">
        <f t="shared" si="0"/>
        <v>3</v>
      </c>
    </row>
    <row r="49" spans="1:27" x14ac:dyDescent="0.25">
      <c r="A49" s="149">
        <v>37109</v>
      </c>
      <c r="B49" s="147">
        <v>0</v>
      </c>
      <c r="C49" s="147">
        <v>0</v>
      </c>
      <c r="D49" s="147">
        <v>0</v>
      </c>
      <c r="E49" s="147">
        <v>0</v>
      </c>
      <c r="F49" s="147">
        <v>0</v>
      </c>
      <c r="G49" s="147">
        <v>0</v>
      </c>
      <c r="H49" s="147">
        <v>0</v>
      </c>
      <c r="I49" s="147">
        <v>0</v>
      </c>
      <c r="J49" s="147">
        <v>0</v>
      </c>
      <c r="K49" s="147">
        <v>0</v>
      </c>
      <c r="L49" s="147">
        <v>0</v>
      </c>
      <c r="M49" s="147">
        <v>0</v>
      </c>
      <c r="N49" s="147">
        <v>0</v>
      </c>
      <c r="O49" s="147">
        <v>0</v>
      </c>
      <c r="P49" s="147">
        <v>0</v>
      </c>
      <c r="Q49" s="147">
        <v>0</v>
      </c>
      <c r="R49" s="147">
        <v>0</v>
      </c>
      <c r="S49" s="147">
        <v>0</v>
      </c>
      <c r="T49" s="147">
        <v>0</v>
      </c>
      <c r="U49" s="147">
        <v>0</v>
      </c>
      <c r="V49" s="147">
        <v>3</v>
      </c>
      <c r="W49" s="147">
        <v>0</v>
      </c>
      <c r="X49" s="147">
        <v>0</v>
      </c>
      <c r="Y49" s="147">
        <v>0</v>
      </c>
      <c r="Z49" s="150"/>
      <c r="AA49" s="146">
        <f t="shared" si="0"/>
        <v>3</v>
      </c>
    </row>
    <row r="50" spans="1:27" x14ac:dyDescent="0.25">
      <c r="A50" s="149">
        <v>37110</v>
      </c>
      <c r="B50" s="147">
        <v>0</v>
      </c>
      <c r="C50" s="147">
        <v>0</v>
      </c>
      <c r="D50" s="147">
        <v>0</v>
      </c>
      <c r="E50" s="147">
        <v>0</v>
      </c>
      <c r="F50" s="147">
        <v>0</v>
      </c>
      <c r="G50" s="147">
        <v>0</v>
      </c>
      <c r="H50" s="147">
        <v>0</v>
      </c>
      <c r="I50" s="147">
        <v>0</v>
      </c>
      <c r="J50" s="147">
        <v>0</v>
      </c>
      <c r="K50" s="147">
        <v>0</v>
      </c>
      <c r="L50" s="147">
        <v>0</v>
      </c>
      <c r="M50" s="147">
        <v>0</v>
      </c>
      <c r="N50" s="147">
        <v>0</v>
      </c>
      <c r="O50" s="147">
        <v>0</v>
      </c>
      <c r="P50" s="147">
        <v>0</v>
      </c>
      <c r="Q50" s="147">
        <v>0</v>
      </c>
      <c r="R50" s="147">
        <v>0</v>
      </c>
      <c r="S50" s="147">
        <v>0</v>
      </c>
      <c r="T50" s="147">
        <v>0</v>
      </c>
      <c r="U50" s="147">
        <v>0</v>
      </c>
      <c r="V50" s="147">
        <v>0</v>
      </c>
      <c r="W50" s="147">
        <v>0</v>
      </c>
      <c r="X50" s="147">
        <v>0</v>
      </c>
      <c r="Y50" s="147">
        <v>0</v>
      </c>
      <c r="Z50" s="150"/>
      <c r="AA50" s="146">
        <f t="shared" si="0"/>
        <v>0</v>
      </c>
    </row>
    <row r="51" spans="1:27" x14ac:dyDescent="0.25">
      <c r="A51" s="149">
        <v>37111</v>
      </c>
      <c r="B51" s="147">
        <v>0</v>
      </c>
      <c r="C51" s="147">
        <v>0</v>
      </c>
      <c r="D51" s="147">
        <v>0</v>
      </c>
      <c r="E51" s="147">
        <v>0</v>
      </c>
      <c r="F51" s="147">
        <v>0</v>
      </c>
      <c r="G51" s="147">
        <v>0</v>
      </c>
      <c r="H51" s="147">
        <v>0</v>
      </c>
      <c r="I51" s="147">
        <v>0</v>
      </c>
      <c r="J51" s="147">
        <v>0</v>
      </c>
      <c r="K51" s="147">
        <v>0</v>
      </c>
      <c r="L51" s="147">
        <v>0</v>
      </c>
      <c r="M51" s="147">
        <v>0</v>
      </c>
      <c r="N51" s="147">
        <v>0</v>
      </c>
      <c r="O51" s="147">
        <v>0</v>
      </c>
      <c r="P51" s="147">
        <v>0</v>
      </c>
      <c r="Q51" s="147">
        <v>0</v>
      </c>
      <c r="R51" s="147">
        <v>0</v>
      </c>
      <c r="S51" s="147">
        <v>0</v>
      </c>
      <c r="T51" s="147">
        <v>0</v>
      </c>
      <c r="U51" s="147">
        <v>0</v>
      </c>
      <c r="V51" s="147">
        <v>0</v>
      </c>
      <c r="W51" s="147">
        <v>0</v>
      </c>
      <c r="X51" s="147">
        <v>0</v>
      </c>
      <c r="Y51" s="147">
        <v>0</v>
      </c>
      <c r="Z51" s="150"/>
      <c r="AA51" s="146">
        <f t="shared" si="0"/>
        <v>0</v>
      </c>
    </row>
    <row r="52" spans="1:27" x14ac:dyDescent="0.25">
      <c r="A52" s="149">
        <v>37112</v>
      </c>
      <c r="B52" s="147">
        <v>0</v>
      </c>
      <c r="C52" s="147">
        <v>0</v>
      </c>
      <c r="D52" s="147">
        <v>0</v>
      </c>
      <c r="E52" s="147">
        <v>0</v>
      </c>
      <c r="F52" s="147">
        <v>0</v>
      </c>
      <c r="G52" s="147">
        <v>0</v>
      </c>
      <c r="H52" s="147">
        <v>0</v>
      </c>
      <c r="I52" s="147">
        <v>0</v>
      </c>
      <c r="J52" s="147">
        <v>0</v>
      </c>
      <c r="K52" s="147">
        <v>0</v>
      </c>
      <c r="L52" s="147">
        <v>0</v>
      </c>
      <c r="M52" s="147">
        <v>0</v>
      </c>
      <c r="N52" s="147">
        <v>0</v>
      </c>
      <c r="O52" s="147">
        <v>0</v>
      </c>
      <c r="P52" s="147">
        <v>0</v>
      </c>
      <c r="Q52" s="147">
        <v>0</v>
      </c>
      <c r="R52" s="147">
        <v>0</v>
      </c>
      <c r="S52" s="147">
        <v>0</v>
      </c>
      <c r="T52" s="147">
        <v>0</v>
      </c>
      <c r="U52" s="147">
        <v>0</v>
      </c>
      <c r="V52" s="147">
        <v>0</v>
      </c>
      <c r="W52" s="147">
        <v>0</v>
      </c>
      <c r="X52" s="147">
        <v>0</v>
      </c>
      <c r="Y52" s="147">
        <v>0</v>
      </c>
      <c r="Z52" s="150"/>
      <c r="AA52" s="146">
        <f t="shared" si="0"/>
        <v>0</v>
      </c>
    </row>
    <row r="53" spans="1:27" x14ac:dyDescent="0.25">
      <c r="A53" s="149">
        <v>37113</v>
      </c>
      <c r="B53" s="147">
        <v>0</v>
      </c>
      <c r="C53" s="147">
        <v>0</v>
      </c>
      <c r="D53" s="147">
        <v>0</v>
      </c>
      <c r="E53" s="147">
        <v>0</v>
      </c>
      <c r="F53" s="147">
        <v>0</v>
      </c>
      <c r="G53" s="147">
        <v>0</v>
      </c>
      <c r="H53" s="147">
        <v>0</v>
      </c>
      <c r="I53" s="147">
        <v>0</v>
      </c>
      <c r="J53" s="147">
        <v>0</v>
      </c>
      <c r="K53" s="147">
        <v>0</v>
      </c>
      <c r="L53" s="147">
        <v>0</v>
      </c>
      <c r="M53" s="147">
        <v>0</v>
      </c>
      <c r="N53" s="147">
        <v>0</v>
      </c>
      <c r="O53" s="147">
        <v>0</v>
      </c>
      <c r="P53" s="147">
        <v>0</v>
      </c>
      <c r="Q53" s="147">
        <v>0</v>
      </c>
      <c r="R53" s="147">
        <v>0</v>
      </c>
      <c r="S53" s="147">
        <v>0</v>
      </c>
      <c r="T53" s="147">
        <v>0</v>
      </c>
      <c r="U53" s="147">
        <v>0</v>
      </c>
      <c r="V53" s="147">
        <v>0</v>
      </c>
      <c r="W53" s="147">
        <v>0</v>
      </c>
      <c r="X53" s="147">
        <v>0</v>
      </c>
      <c r="Y53" s="147">
        <v>0</v>
      </c>
      <c r="Z53" s="150"/>
      <c r="AA53" s="146">
        <f t="shared" si="0"/>
        <v>0</v>
      </c>
    </row>
    <row r="54" spans="1:27" x14ac:dyDescent="0.25">
      <c r="A54" s="149">
        <v>37114</v>
      </c>
      <c r="B54" s="147">
        <v>0</v>
      </c>
      <c r="C54" s="147">
        <v>0</v>
      </c>
      <c r="D54" s="147">
        <v>0</v>
      </c>
      <c r="E54" s="147">
        <v>0</v>
      </c>
      <c r="F54" s="147">
        <v>0</v>
      </c>
      <c r="G54" s="147">
        <v>0</v>
      </c>
      <c r="H54" s="147">
        <v>0</v>
      </c>
      <c r="I54" s="147">
        <v>0</v>
      </c>
      <c r="J54" s="147">
        <v>0</v>
      </c>
      <c r="K54" s="147">
        <v>0</v>
      </c>
      <c r="L54" s="147">
        <v>0</v>
      </c>
      <c r="M54" s="147">
        <v>0</v>
      </c>
      <c r="N54" s="147">
        <v>0</v>
      </c>
      <c r="O54" s="147">
        <v>0</v>
      </c>
      <c r="P54" s="147">
        <v>0</v>
      </c>
      <c r="Q54" s="147">
        <v>0</v>
      </c>
      <c r="R54" s="147">
        <v>0</v>
      </c>
      <c r="S54" s="147">
        <v>0</v>
      </c>
      <c r="T54" s="147">
        <v>0</v>
      </c>
      <c r="U54" s="147">
        <v>0</v>
      </c>
      <c r="V54" s="147">
        <v>0</v>
      </c>
      <c r="W54" s="147">
        <v>0</v>
      </c>
      <c r="X54" s="147">
        <v>0</v>
      </c>
      <c r="Y54" s="147">
        <v>0</v>
      </c>
      <c r="Z54" s="150"/>
      <c r="AA54" s="146">
        <f t="shared" si="0"/>
        <v>0</v>
      </c>
    </row>
    <row r="55" spans="1:27" x14ac:dyDescent="0.25">
      <c r="A55" s="149">
        <v>37115</v>
      </c>
      <c r="B55" s="147">
        <v>0</v>
      </c>
      <c r="C55" s="147">
        <v>0</v>
      </c>
      <c r="D55" s="147">
        <v>0</v>
      </c>
      <c r="E55" s="147">
        <v>0</v>
      </c>
      <c r="F55" s="147">
        <v>0</v>
      </c>
      <c r="G55" s="147">
        <v>0</v>
      </c>
      <c r="H55" s="147">
        <v>0</v>
      </c>
      <c r="I55" s="147">
        <v>3</v>
      </c>
      <c r="J55" s="147">
        <v>0</v>
      </c>
      <c r="K55" s="147">
        <v>0</v>
      </c>
      <c r="L55" s="147">
        <v>0</v>
      </c>
      <c r="M55" s="147">
        <v>0</v>
      </c>
      <c r="N55" s="147">
        <v>0</v>
      </c>
      <c r="O55" s="147">
        <v>0</v>
      </c>
      <c r="P55" s="147">
        <v>0</v>
      </c>
      <c r="Q55" s="147">
        <v>0</v>
      </c>
      <c r="R55" s="147">
        <v>0</v>
      </c>
      <c r="S55" s="147">
        <v>0</v>
      </c>
      <c r="T55" s="147">
        <v>0</v>
      </c>
      <c r="U55" s="147">
        <v>0</v>
      </c>
      <c r="V55" s="147">
        <v>0</v>
      </c>
      <c r="W55" s="147">
        <v>0</v>
      </c>
      <c r="X55" s="147">
        <v>0</v>
      </c>
      <c r="Y55" s="147">
        <v>0</v>
      </c>
      <c r="Z55" s="150"/>
      <c r="AA55" s="146">
        <f t="shared" si="0"/>
        <v>3</v>
      </c>
    </row>
    <row r="56" spans="1:27" x14ac:dyDescent="0.25">
      <c r="A56" s="149">
        <v>37116</v>
      </c>
      <c r="B56" s="147">
        <v>0</v>
      </c>
      <c r="C56" s="147">
        <v>0</v>
      </c>
      <c r="D56" s="147">
        <v>6</v>
      </c>
      <c r="E56" s="147">
        <v>0</v>
      </c>
      <c r="F56" s="147">
        <v>0</v>
      </c>
      <c r="G56" s="147">
        <v>0</v>
      </c>
      <c r="H56" s="147">
        <v>0</v>
      </c>
      <c r="I56" s="147">
        <v>0</v>
      </c>
      <c r="J56" s="147">
        <v>0</v>
      </c>
      <c r="K56" s="147">
        <v>0</v>
      </c>
      <c r="L56" s="147">
        <v>0</v>
      </c>
      <c r="M56" s="147">
        <v>0</v>
      </c>
      <c r="N56" s="147">
        <v>0</v>
      </c>
      <c r="O56" s="147">
        <v>0</v>
      </c>
      <c r="P56" s="147">
        <v>0</v>
      </c>
      <c r="Q56" s="147">
        <v>0</v>
      </c>
      <c r="R56" s="147">
        <v>0</v>
      </c>
      <c r="S56" s="147">
        <v>0</v>
      </c>
      <c r="T56" s="147">
        <v>0</v>
      </c>
      <c r="U56" s="147">
        <v>0</v>
      </c>
      <c r="V56" s="147">
        <v>0</v>
      </c>
      <c r="W56" s="147">
        <v>0</v>
      </c>
      <c r="X56" s="147">
        <v>0</v>
      </c>
      <c r="Y56" s="147">
        <v>0</v>
      </c>
      <c r="Z56" s="150"/>
      <c r="AA56" s="146">
        <f t="shared" si="0"/>
        <v>6</v>
      </c>
    </row>
    <row r="57" spans="1:27" x14ac:dyDescent="0.25">
      <c r="A57" s="149">
        <v>37117</v>
      </c>
      <c r="B57" s="147">
        <v>0</v>
      </c>
      <c r="C57" s="147">
        <v>0</v>
      </c>
      <c r="D57" s="147">
        <v>0</v>
      </c>
      <c r="E57" s="147">
        <v>0</v>
      </c>
      <c r="F57" s="147">
        <v>0</v>
      </c>
      <c r="G57" s="147">
        <v>0</v>
      </c>
      <c r="H57" s="147">
        <v>0</v>
      </c>
      <c r="I57" s="147">
        <v>0</v>
      </c>
      <c r="J57" s="147">
        <v>0</v>
      </c>
      <c r="K57" s="147">
        <v>0</v>
      </c>
      <c r="L57" s="147">
        <v>0</v>
      </c>
      <c r="M57" s="147">
        <v>0</v>
      </c>
      <c r="N57" s="147">
        <v>0</v>
      </c>
      <c r="O57" s="147">
        <v>0</v>
      </c>
      <c r="P57" s="147">
        <v>0</v>
      </c>
      <c r="Q57" s="147">
        <v>0</v>
      </c>
      <c r="R57" s="147">
        <v>0</v>
      </c>
      <c r="S57" s="147">
        <v>0</v>
      </c>
      <c r="T57" s="147">
        <v>0</v>
      </c>
      <c r="U57" s="147">
        <v>0</v>
      </c>
      <c r="V57" s="147">
        <v>0</v>
      </c>
      <c r="W57" s="147">
        <v>0</v>
      </c>
      <c r="X57" s="147">
        <v>0</v>
      </c>
      <c r="Y57" s="147">
        <v>0</v>
      </c>
      <c r="Z57" s="150"/>
      <c r="AA57" s="146">
        <f t="shared" si="0"/>
        <v>0</v>
      </c>
    </row>
    <row r="58" spans="1:27" x14ac:dyDescent="0.25">
      <c r="A58" s="149">
        <v>37118</v>
      </c>
      <c r="B58" s="147">
        <v>0</v>
      </c>
      <c r="C58" s="147">
        <v>0</v>
      </c>
      <c r="D58" s="147">
        <v>0</v>
      </c>
      <c r="E58" s="147">
        <v>0</v>
      </c>
      <c r="F58" s="147">
        <v>0</v>
      </c>
      <c r="G58" s="147">
        <v>0</v>
      </c>
      <c r="H58" s="147">
        <v>0</v>
      </c>
      <c r="I58" s="147">
        <v>0</v>
      </c>
      <c r="J58" s="147">
        <v>0</v>
      </c>
      <c r="K58" s="147">
        <v>0</v>
      </c>
      <c r="L58" s="147">
        <v>0</v>
      </c>
      <c r="M58" s="147">
        <v>3</v>
      </c>
      <c r="N58" s="147">
        <v>0</v>
      </c>
      <c r="O58" s="147">
        <v>0</v>
      </c>
      <c r="P58" s="147">
        <v>0</v>
      </c>
      <c r="Q58" s="147">
        <v>0</v>
      </c>
      <c r="R58" s="147">
        <v>0</v>
      </c>
      <c r="S58" s="147">
        <v>0</v>
      </c>
      <c r="T58" s="147">
        <v>0</v>
      </c>
      <c r="U58" s="147">
        <v>0</v>
      </c>
      <c r="V58" s="147">
        <v>0</v>
      </c>
      <c r="W58" s="147">
        <v>0</v>
      </c>
      <c r="X58" s="147">
        <v>0</v>
      </c>
      <c r="Y58" s="147">
        <v>0</v>
      </c>
      <c r="Z58" s="150"/>
      <c r="AA58" s="146">
        <f t="shared" si="0"/>
        <v>3</v>
      </c>
    </row>
    <row r="59" spans="1:27" x14ac:dyDescent="0.25">
      <c r="A59" s="149">
        <v>37119</v>
      </c>
      <c r="B59" s="147">
        <v>0</v>
      </c>
      <c r="C59" s="147">
        <v>0</v>
      </c>
      <c r="D59" s="147">
        <v>0</v>
      </c>
      <c r="E59" s="147">
        <v>0</v>
      </c>
      <c r="F59" s="147">
        <v>0</v>
      </c>
      <c r="G59" s="147">
        <v>0</v>
      </c>
      <c r="H59" s="147">
        <v>0</v>
      </c>
      <c r="I59" s="147">
        <v>0</v>
      </c>
      <c r="J59" s="147">
        <v>0</v>
      </c>
      <c r="K59" s="147">
        <v>0</v>
      </c>
      <c r="L59" s="147">
        <v>0</v>
      </c>
      <c r="M59" s="147">
        <v>0</v>
      </c>
      <c r="N59" s="147">
        <v>0</v>
      </c>
      <c r="O59" s="147">
        <v>0</v>
      </c>
      <c r="P59" s="147">
        <v>0</v>
      </c>
      <c r="Q59" s="147">
        <v>0</v>
      </c>
      <c r="R59" s="147">
        <v>0</v>
      </c>
      <c r="S59" s="147">
        <v>0</v>
      </c>
      <c r="T59" s="147">
        <v>0</v>
      </c>
      <c r="U59" s="147">
        <v>0</v>
      </c>
      <c r="V59" s="147">
        <v>0</v>
      </c>
      <c r="W59" s="147">
        <v>0</v>
      </c>
      <c r="X59" s="147">
        <v>0</v>
      </c>
      <c r="Y59" s="147">
        <v>0</v>
      </c>
      <c r="Z59" s="150"/>
      <c r="AA59" s="146">
        <f t="shared" si="0"/>
        <v>0</v>
      </c>
    </row>
    <row r="60" spans="1:27" x14ac:dyDescent="0.25">
      <c r="A60" s="149">
        <v>37120</v>
      </c>
      <c r="B60" s="147">
        <v>0</v>
      </c>
      <c r="C60" s="147">
        <v>0</v>
      </c>
      <c r="D60" s="147">
        <v>0</v>
      </c>
      <c r="E60" s="147">
        <v>0</v>
      </c>
      <c r="F60" s="147">
        <v>0</v>
      </c>
      <c r="G60" s="147">
        <v>0</v>
      </c>
      <c r="H60" s="147">
        <v>0</v>
      </c>
      <c r="I60" s="147">
        <v>0</v>
      </c>
      <c r="J60" s="147">
        <v>0</v>
      </c>
      <c r="K60" s="147">
        <v>0</v>
      </c>
      <c r="L60" s="147">
        <v>0</v>
      </c>
      <c r="M60" s="147">
        <v>0</v>
      </c>
      <c r="N60" s="147">
        <v>0</v>
      </c>
      <c r="O60" s="147">
        <v>0</v>
      </c>
      <c r="P60" s="147">
        <v>0</v>
      </c>
      <c r="Q60" s="147">
        <v>0</v>
      </c>
      <c r="R60" s="147">
        <v>0</v>
      </c>
      <c r="S60" s="147">
        <v>0</v>
      </c>
      <c r="T60" s="147">
        <v>0</v>
      </c>
      <c r="U60" s="147">
        <v>0</v>
      </c>
      <c r="V60" s="147">
        <v>0</v>
      </c>
      <c r="W60" s="147">
        <v>0</v>
      </c>
      <c r="X60" s="147">
        <v>0</v>
      </c>
      <c r="Y60" s="147">
        <v>0</v>
      </c>
      <c r="Z60" s="150"/>
      <c r="AA60" s="146">
        <f t="shared" si="0"/>
        <v>0</v>
      </c>
    </row>
    <row r="61" spans="1:27" x14ac:dyDescent="0.25">
      <c r="A61" s="149">
        <v>37121</v>
      </c>
      <c r="B61" s="147">
        <v>0</v>
      </c>
      <c r="C61" s="147">
        <v>0</v>
      </c>
      <c r="D61" s="147">
        <v>0</v>
      </c>
      <c r="E61" s="147">
        <v>0</v>
      </c>
      <c r="F61" s="147">
        <v>0</v>
      </c>
      <c r="G61" s="147">
        <v>0</v>
      </c>
      <c r="H61" s="147">
        <v>0</v>
      </c>
      <c r="I61" s="147">
        <v>0</v>
      </c>
      <c r="J61" s="147">
        <v>0</v>
      </c>
      <c r="K61" s="147">
        <v>0</v>
      </c>
      <c r="L61" s="147">
        <v>0</v>
      </c>
      <c r="M61" s="147">
        <v>0</v>
      </c>
      <c r="N61" s="147">
        <v>0</v>
      </c>
      <c r="O61" s="147">
        <v>0</v>
      </c>
      <c r="P61" s="147">
        <v>0</v>
      </c>
      <c r="Q61" s="147">
        <v>0</v>
      </c>
      <c r="R61" s="147">
        <v>0</v>
      </c>
      <c r="S61" s="147">
        <v>0</v>
      </c>
      <c r="T61" s="147">
        <v>0</v>
      </c>
      <c r="U61" s="147">
        <v>0</v>
      </c>
      <c r="V61" s="147">
        <v>0</v>
      </c>
      <c r="W61" s="147">
        <v>0</v>
      </c>
      <c r="X61" s="147">
        <v>0</v>
      </c>
      <c r="Y61" s="147">
        <v>0</v>
      </c>
      <c r="Z61" s="150"/>
      <c r="AA61" s="146">
        <f t="shared" si="0"/>
        <v>0</v>
      </c>
    </row>
    <row r="62" spans="1:27" x14ac:dyDescent="0.25">
      <c r="A62" s="149">
        <v>37122</v>
      </c>
      <c r="B62" s="147">
        <v>0</v>
      </c>
      <c r="C62" s="147">
        <v>0</v>
      </c>
      <c r="D62" s="147">
        <v>0</v>
      </c>
      <c r="E62" s="147">
        <v>0</v>
      </c>
      <c r="F62" s="147">
        <v>0</v>
      </c>
      <c r="G62" s="147">
        <v>0</v>
      </c>
      <c r="H62" s="147">
        <v>0</v>
      </c>
      <c r="I62" s="147">
        <v>0</v>
      </c>
      <c r="J62" s="147">
        <v>0</v>
      </c>
      <c r="K62" s="147">
        <v>0</v>
      </c>
      <c r="L62" s="147">
        <v>0</v>
      </c>
      <c r="M62" s="147">
        <v>3</v>
      </c>
      <c r="N62" s="147">
        <v>0</v>
      </c>
      <c r="O62" s="147">
        <v>0</v>
      </c>
      <c r="P62" s="147">
        <v>0</v>
      </c>
      <c r="Q62" s="147">
        <v>0</v>
      </c>
      <c r="R62" s="147">
        <v>0</v>
      </c>
      <c r="S62" s="147">
        <v>0</v>
      </c>
      <c r="T62" s="147">
        <v>0</v>
      </c>
      <c r="U62" s="147">
        <v>0</v>
      </c>
      <c r="V62" s="147">
        <v>0</v>
      </c>
      <c r="W62" s="147">
        <v>0</v>
      </c>
      <c r="X62" s="147">
        <v>0</v>
      </c>
      <c r="Y62" s="147">
        <v>0</v>
      </c>
      <c r="Z62" s="150"/>
      <c r="AA62" s="146">
        <f t="shared" si="0"/>
        <v>3</v>
      </c>
    </row>
    <row r="63" spans="1:27" x14ac:dyDescent="0.25">
      <c r="A63" s="149">
        <v>37123</v>
      </c>
      <c r="B63" s="147">
        <v>0</v>
      </c>
      <c r="C63" s="147">
        <v>0</v>
      </c>
      <c r="D63" s="147">
        <v>0</v>
      </c>
      <c r="E63" s="147">
        <v>0</v>
      </c>
      <c r="F63" s="147">
        <v>0</v>
      </c>
      <c r="G63" s="147">
        <v>0</v>
      </c>
      <c r="H63" s="147">
        <v>0</v>
      </c>
      <c r="I63" s="147">
        <v>0</v>
      </c>
      <c r="J63" s="147">
        <v>0</v>
      </c>
      <c r="K63" s="147">
        <v>0</v>
      </c>
      <c r="L63" s="147">
        <v>0</v>
      </c>
      <c r="M63" s="147">
        <v>0</v>
      </c>
      <c r="N63" s="147">
        <v>0</v>
      </c>
      <c r="O63" s="147">
        <v>0</v>
      </c>
      <c r="P63" s="147">
        <v>0</v>
      </c>
      <c r="Q63" s="147">
        <v>0</v>
      </c>
      <c r="R63" s="147">
        <v>0</v>
      </c>
      <c r="S63" s="147">
        <v>0</v>
      </c>
      <c r="T63" s="147">
        <v>0</v>
      </c>
      <c r="U63" s="147">
        <v>0</v>
      </c>
      <c r="V63" s="147">
        <v>0</v>
      </c>
      <c r="W63" s="147">
        <v>0</v>
      </c>
      <c r="X63" s="147">
        <v>0</v>
      </c>
      <c r="Y63" s="147">
        <v>0</v>
      </c>
      <c r="Z63" s="150"/>
      <c r="AA63" s="151">
        <f t="shared" si="0"/>
        <v>0</v>
      </c>
    </row>
    <row r="64" spans="1:27" x14ac:dyDescent="0.25">
      <c r="A64" s="149">
        <v>37124</v>
      </c>
      <c r="B64" s="147">
        <v>0</v>
      </c>
      <c r="C64" s="147">
        <v>0</v>
      </c>
      <c r="D64" s="147">
        <v>0</v>
      </c>
      <c r="E64" s="147">
        <v>0</v>
      </c>
      <c r="F64" s="147">
        <v>0</v>
      </c>
      <c r="G64" s="147">
        <v>0</v>
      </c>
      <c r="H64" s="147">
        <v>0</v>
      </c>
      <c r="I64" s="147">
        <v>0</v>
      </c>
      <c r="J64" s="147">
        <v>0</v>
      </c>
      <c r="K64" s="147">
        <v>0</v>
      </c>
      <c r="L64" s="147">
        <v>0</v>
      </c>
      <c r="M64" s="147">
        <v>0</v>
      </c>
      <c r="N64" s="147">
        <v>0</v>
      </c>
      <c r="O64" s="147">
        <v>0</v>
      </c>
      <c r="P64" s="147">
        <v>0</v>
      </c>
      <c r="Q64" s="147">
        <v>0</v>
      </c>
      <c r="R64" s="147">
        <v>0</v>
      </c>
      <c r="S64" s="147">
        <v>0</v>
      </c>
      <c r="T64" s="147">
        <v>0</v>
      </c>
      <c r="U64" s="147">
        <v>0</v>
      </c>
      <c r="V64" s="147">
        <v>0</v>
      </c>
      <c r="W64" s="147">
        <v>0</v>
      </c>
      <c r="X64" s="147">
        <v>0</v>
      </c>
      <c r="Y64" s="147">
        <v>0</v>
      </c>
      <c r="Z64" s="150"/>
      <c r="AA64" s="146">
        <f t="shared" si="0"/>
        <v>0</v>
      </c>
    </row>
    <row r="65" spans="1:27" x14ac:dyDescent="0.25">
      <c r="A65" s="149">
        <v>37125</v>
      </c>
      <c r="B65" s="147">
        <v>0</v>
      </c>
      <c r="C65" s="147">
        <v>0</v>
      </c>
      <c r="D65" s="147">
        <v>0</v>
      </c>
      <c r="E65" s="147">
        <v>0</v>
      </c>
      <c r="F65" s="147">
        <v>0</v>
      </c>
      <c r="G65" s="147">
        <v>0</v>
      </c>
      <c r="H65" s="147">
        <v>0</v>
      </c>
      <c r="I65" s="147">
        <v>0</v>
      </c>
      <c r="J65" s="147">
        <v>0</v>
      </c>
      <c r="K65" s="147">
        <v>0</v>
      </c>
      <c r="L65" s="147">
        <v>0</v>
      </c>
      <c r="M65" s="147">
        <v>0</v>
      </c>
      <c r="N65" s="147">
        <v>0</v>
      </c>
      <c r="O65" s="147">
        <v>0</v>
      </c>
      <c r="P65" s="147">
        <v>0</v>
      </c>
      <c r="Q65" s="147">
        <v>0</v>
      </c>
      <c r="R65" s="147">
        <v>0</v>
      </c>
      <c r="S65" s="147">
        <v>0</v>
      </c>
      <c r="T65" s="147">
        <v>0</v>
      </c>
      <c r="U65" s="147">
        <v>0</v>
      </c>
      <c r="V65" s="147">
        <v>0</v>
      </c>
      <c r="W65" s="147">
        <v>0</v>
      </c>
      <c r="X65" s="147">
        <v>0</v>
      </c>
      <c r="Y65" s="147">
        <v>0</v>
      </c>
      <c r="Z65" s="150"/>
      <c r="AA65" s="151">
        <f t="shared" si="0"/>
        <v>0</v>
      </c>
    </row>
    <row r="66" spans="1:27" x14ac:dyDescent="0.25">
      <c r="A66" s="149">
        <v>37126</v>
      </c>
      <c r="B66" s="147">
        <v>0</v>
      </c>
      <c r="C66" s="147">
        <v>0</v>
      </c>
      <c r="D66" s="147">
        <v>0</v>
      </c>
      <c r="E66" s="147">
        <v>0</v>
      </c>
      <c r="F66" s="147">
        <v>0</v>
      </c>
      <c r="G66" s="147">
        <v>0</v>
      </c>
      <c r="H66" s="147">
        <v>0</v>
      </c>
      <c r="I66" s="147">
        <v>0</v>
      </c>
      <c r="J66" s="147">
        <v>0</v>
      </c>
      <c r="K66" s="147">
        <v>0</v>
      </c>
      <c r="L66" s="147">
        <v>0</v>
      </c>
      <c r="M66" s="147">
        <v>0</v>
      </c>
      <c r="N66" s="147">
        <v>0</v>
      </c>
      <c r="O66" s="147">
        <v>0</v>
      </c>
      <c r="P66" s="147">
        <v>0</v>
      </c>
      <c r="Q66" s="147">
        <v>0</v>
      </c>
      <c r="R66" s="147">
        <v>0</v>
      </c>
      <c r="S66" s="147">
        <v>0</v>
      </c>
      <c r="T66" s="147">
        <v>0</v>
      </c>
      <c r="U66" s="147">
        <v>0</v>
      </c>
      <c r="V66" s="147">
        <v>0</v>
      </c>
      <c r="W66" s="147">
        <v>0</v>
      </c>
      <c r="X66" s="147">
        <v>0</v>
      </c>
      <c r="Y66" s="147">
        <v>0</v>
      </c>
      <c r="Z66" s="150"/>
      <c r="AA66" s="146">
        <f t="shared" si="0"/>
        <v>0</v>
      </c>
    </row>
    <row r="67" spans="1:27" x14ac:dyDescent="0.25">
      <c r="A67" s="149">
        <v>37127</v>
      </c>
      <c r="B67" s="147">
        <v>0</v>
      </c>
      <c r="C67" s="147">
        <v>0</v>
      </c>
      <c r="D67" s="147">
        <v>0</v>
      </c>
      <c r="E67" s="147">
        <v>0</v>
      </c>
      <c r="F67" s="147">
        <v>0</v>
      </c>
      <c r="G67" s="147">
        <v>0</v>
      </c>
      <c r="H67" s="147">
        <v>0</v>
      </c>
      <c r="I67" s="147">
        <v>0</v>
      </c>
      <c r="J67" s="147">
        <v>0</v>
      </c>
      <c r="K67" s="147">
        <v>0</v>
      </c>
      <c r="L67" s="147">
        <v>0</v>
      </c>
      <c r="M67" s="147">
        <v>0</v>
      </c>
      <c r="N67" s="147">
        <v>0</v>
      </c>
      <c r="O67" s="147">
        <v>0</v>
      </c>
      <c r="P67" s="147">
        <v>0</v>
      </c>
      <c r="Q67" s="147">
        <v>0</v>
      </c>
      <c r="R67" s="147">
        <v>3</v>
      </c>
      <c r="S67" s="147">
        <v>0</v>
      </c>
      <c r="T67" s="147">
        <v>0</v>
      </c>
      <c r="U67" s="147">
        <v>0</v>
      </c>
      <c r="V67" s="147">
        <v>0</v>
      </c>
      <c r="W67" s="147">
        <v>0</v>
      </c>
      <c r="X67" s="147">
        <v>0</v>
      </c>
      <c r="Y67" s="147">
        <v>0</v>
      </c>
      <c r="Z67" s="150"/>
      <c r="AA67" s="146">
        <f t="shared" si="0"/>
        <v>3</v>
      </c>
    </row>
    <row r="68" spans="1:27" x14ac:dyDescent="0.25">
      <c r="A68" s="149">
        <v>37128</v>
      </c>
      <c r="B68" s="147">
        <v>0</v>
      </c>
      <c r="C68" s="147">
        <v>0</v>
      </c>
      <c r="D68" s="147">
        <v>0</v>
      </c>
      <c r="E68" s="147">
        <v>0</v>
      </c>
      <c r="F68" s="147">
        <v>0</v>
      </c>
      <c r="G68" s="147">
        <v>0</v>
      </c>
      <c r="H68" s="147">
        <v>0</v>
      </c>
      <c r="I68" s="147">
        <v>0</v>
      </c>
      <c r="J68" s="147">
        <v>0</v>
      </c>
      <c r="K68" s="147">
        <v>0</v>
      </c>
      <c r="L68" s="147">
        <v>0</v>
      </c>
      <c r="M68" s="147">
        <v>0</v>
      </c>
      <c r="N68" s="147">
        <v>0</v>
      </c>
      <c r="O68" s="147">
        <v>0</v>
      </c>
      <c r="P68" s="147">
        <v>0</v>
      </c>
      <c r="Q68" s="147">
        <v>0</v>
      </c>
      <c r="R68" s="147">
        <v>0</v>
      </c>
      <c r="S68" s="147">
        <v>0</v>
      </c>
      <c r="T68" s="147">
        <v>0</v>
      </c>
      <c r="U68" s="147">
        <v>0</v>
      </c>
      <c r="V68" s="147">
        <v>0</v>
      </c>
      <c r="W68" s="147">
        <v>0</v>
      </c>
      <c r="X68" s="147">
        <v>0</v>
      </c>
      <c r="Y68" s="147">
        <v>0</v>
      </c>
      <c r="Z68" s="150"/>
      <c r="AA68" s="146">
        <f t="shared" si="0"/>
        <v>0</v>
      </c>
    </row>
    <row r="69" spans="1:27" x14ac:dyDescent="0.25">
      <c r="A69" s="149">
        <v>37129</v>
      </c>
      <c r="B69" s="147">
        <v>0</v>
      </c>
      <c r="C69" s="147">
        <v>0</v>
      </c>
      <c r="D69" s="147">
        <v>0</v>
      </c>
      <c r="E69" s="147">
        <v>0</v>
      </c>
      <c r="F69" s="147">
        <v>0</v>
      </c>
      <c r="G69" s="147">
        <v>0</v>
      </c>
      <c r="H69" s="147">
        <v>0</v>
      </c>
      <c r="I69" s="147">
        <v>0</v>
      </c>
      <c r="J69" s="147">
        <v>0</v>
      </c>
      <c r="K69" s="147">
        <v>0</v>
      </c>
      <c r="L69" s="147">
        <v>0</v>
      </c>
      <c r="M69" s="147">
        <v>0</v>
      </c>
      <c r="N69" s="147">
        <v>0</v>
      </c>
      <c r="O69" s="147">
        <v>0</v>
      </c>
      <c r="P69" s="147">
        <v>0</v>
      </c>
      <c r="Q69" s="147">
        <v>0</v>
      </c>
      <c r="R69" s="147">
        <v>0</v>
      </c>
      <c r="S69" s="147">
        <v>0</v>
      </c>
      <c r="T69" s="147">
        <v>0</v>
      </c>
      <c r="U69" s="147">
        <v>0</v>
      </c>
      <c r="V69" s="147">
        <v>0</v>
      </c>
      <c r="W69" s="147">
        <v>0</v>
      </c>
      <c r="X69" s="147">
        <v>0</v>
      </c>
      <c r="Y69" s="147">
        <v>0</v>
      </c>
      <c r="Z69" s="150"/>
      <c r="AA69" s="146">
        <f t="shared" si="0"/>
        <v>0</v>
      </c>
    </row>
    <row r="70" spans="1:27" x14ac:dyDescent="0.25">
      <c r="A70" s="149">
        <v>37130</v>
      </c>
      <c r="B70" s="147">
        <v>0</v>
      </c>
      <c r="C70" s="147">
        <v>0</v>
      </c>
      <c r="D70" s="147">
        <v>0</v>
      </c>
      <c r="E70" s="147">
        <v>0</v>
      </c>
      <c r="F70" s="147">
        <v>0</v>
      </c>
      <c r="G70" s="147">
        <v>0</v>
      </c>
      <c r="H70" s="147">
        <v>0</v>
      </c>
      <c r="I70" s="147">
        <v>0</v>
      </c>
      <c r="J70" s="147">
        <v>0</v>
      </c>
      <c r="K70" s="147">
        <v>0</v>
      </c>
      <c r="L70" s="147">
        <v>0</v>
      </c>
      <c r="M70" s="147">
        <v>0</v>
      </c>
      <c r="N70" s="147">
        <v>0</v>
      </c>
      <c r="O70" s="147">
        <v>3</v>
      </c>
      <c r="P70" s="147">
        <v>0</v>
      </c>
      <c r="Q70" s="147">
        <v>0</v>
      </c>
      <c r="R70" s="147">
        <v>0</v>
      </c>
      <c r="S70" s="147">
        <v>0</v>
      </c>
      <c r="T70" s="147">
        <v>0</v>
      </c>
      <c r="U70" s="147">
        <v>0</v>
      </c>
      <c r="V70" s="147">
        <v>0</v>
      </c>
      <c r="W70" s="147">
        <v>0</v>
      </c>
      <c r="X70" s="147">
        <v>0</v>
      </c>
      <c r="Y70" s="147">
        <v>0</v>
      </c>
      <c r="Z70" s="150"/>
      <c r="AA70" s="146">
        <f t="shared" ref="AA70:AA81" si="1">SUM(B70:Y70)</f>
        <v>3</v>
      </c>
    </row>
    <row r="71" spans="1:27" x14ac:dyDescent="0.25">
      <c r="A71" s="149">
        <v>37131</v>
      </c>
      <c r="B71" s="147">
        <v>0</v>
      </c>
      <c r="C71" s="147">
        <v>0</v>
      </c>
      <c r="D71" s="147">
        <v>0</v>
      </c>
      <c r="E71" s="147">
        <v>0</v>
      </c>
      <c r="F71" s="147">
        <v>0</v>
      </c>
      <c r="G71" s="147">
        <v>0</v>
      </c>
      <c r="H71" s="147">
        <v>0</v>
      </c>
      <c r="I71" s="147">
        <v>0</v>
      </c>
      <c r="J71" s="147">
        <v>0</v>
      </c>
      <c r="K71" s="147">
        <v>0</v>
      </c>
      <c r="L71" s="147">
        <v>0</v>
      </c>
      <c r="M71" s="147">
        <v>0</v>
      </c>
      <c r="N71" s="147">
        <v>0</v>
      </c>
      <c r="O71" s="147">
        <v>0</v>
      </c>
      <c r="P71" s="147">
        <v>0</v>
      </c>
      <c r="Q71" s="147">
        <v>0</v>
      </c>
      <c r="R71" s="147">
        <v>0</v>
      </c>
      <c r="S71" s="147">
        <v>0</v>
      </c>
      <c r="T71" s="147">
        <v>0</v>
      </c>
      <c r="U71" s="147">
        <v>0</v>
      </c>
      <c r="V71" s="147">
        <v>0</v>
      </c>
      <c r="W71" s="147">
        <v>0</v>
      </c>
      <c r="X71" s="147">
        <v>0</v>
      </c>
      <c r="Y71" s="147">
        <v>0</v>
      </c>
      <c r="Z71" s="150"/>
      <c r="AA71" s="146">
        <f t="shared" si="1"/>
        <v>0</v>
      </c>
    </row>
    <row r="72" spans="1:27" x14ac:dyDescent="0.25">
      <c r="A72" s="149">
        <v>37132</v>
      </c>
      <c r="B72" s="147">
        <v>0</v>
      </c>
      <c r="C72" s="147">
        <v>0</v>
      </c>
      <c r="D72" s="147">
        <v>0</v>
      </c>
      <c r="E72" s="147">
        <v>0</v>
      </c>
      <c r="F72" s="147">
        <v>0</v>
      </c>
      <c r="G72" s="147">
        <v>0</v>
      </c>
      <c r="H72" s="147">
        <v>0</v>
      </c>
      <c r="I72" s="147">
        <v>0</v>
      </c>
      <c r="J72" s="147">
        <v>0</v>
      </c>
      <c r="K72" s="147">
        <v>0</v>
      </c>
      <c r="L72" s="147">
        <v>0</v>
      </c>
      <c r="M72" s="147">
        <v>0</v>
      </c>
      <c r="N72" s="147">
        <v>0</v>
      </c>
      <c r="O72" s="147">
        <v>0</v>
      </c>
      <c r="P72" s="147">
        <v>0</v>
      </c>
      <c r="Q72" s="147">
        <v>0</v>
      </c>
      <c r="R72" s="147">
        <v>0</v>
      </c>
      <c r="S72" s="147">
        <v>0</v>
      </c>
      <c r="T72" s="147">
        <v>3</v>
      </c>
      <c r="U72" s="147">
        <v>0</v>
      </c>
      <c r="V72" s="147">
        <v>0</v>
      </c>
      <c r="W72" s="147">
        <v>0</v>
      </c>
      <c r="X72" s="147">
        <v>0</v>
      </c>
      <c r="Y72" s="147">
        <v>0</v>
      </c>
      <c r="Z72" s="150"/>
      <c r="AA72" s="146">
        <f t="shared" si="1"/>
        <v>3</v>
      </c>
    </row>
    <row r="73" spans="1:27" x14ac:dyDescent="0.25">
      <c r="A73" s="149">
        <v>37133</v>
      </c>
      <c r="B73" s="147">
        <v>0</v>
      </c>
      <c r="C73" s="147">
        <v>0</v>
      </c>
      <c r="D73" s="147">
        <v>0</v>
      </c>
      <c r="E73" s="147">
        <v>0</v>
      </c>
      <c r="F73" s="147">
        <v>0</v>
      </c>
      <c r="G73" s="147">
        <v>0</v>
      </c>
      <c r="H73" s="147">
        <v>0</v>
      </c>
      <c r="I73" s="147">
        <v>0</v>
      </c>
      <c r="J73" s="147">
        <v>0</v>
      </c>
      <c r="K73" s="147">
        <v>0</v>
      </c>
      <c r="L73" s="147">
        <v>0</v>
      </c>
      <c r="M73" s="147">
        <v>0</v>
      </c>
      <c r="N73" s="147">
        <v>0</v>
      </c>
      <c r="O73" s="147">
        <v>0</v>
      </c>
      <c r="P73" s="147">
        <v>0</v>
      </c>
      <c r="Q73" s="147">
        <v>0</v>
      </c>
      <c r="R73" s="147">
        <v>0</v>
      </c>
      <c r="S73" s="147">
        <v>0</v>
      </c>
      <c r="T73" s="147">
        <v>0</v>
      </c>
      <c r="U73" s="147">
        <v>0</v>
      </c>
      <c r="V73" s="147">
        <v>3</v>
      </c>
      <c r="W73" s="147">
        <v>0</v>
      </c>
      <c r="X73" s="147">
        <v>0</v>
      </c>
      <c r="Y73" s="147">
        <v>0</v>
      </c>
      <c r="Z73" s="150"/>
      <c r="AA73" s="146">
        <f t="shared" si="1"/>
        <v>3</v>
      </c>
    </row>
    <row r="74" spans="1:27" x14ac:dyDescent="0.25">
      <c r="A74" s="149">
        <v>37134</v>
      </c>
      <c r="B74" s="147">
        <v>0</v>
      </c>
      <c r="C74" s="147">
        <v>0</v>
      </c>
      <c r="D74" s="147">
        <v>0</v>
      </c>
      <c r="E74" s="147">
        <v>0</v>
      </c>
      <c r="F74" s="147">
        <v>0</v>
      </c>
      <c r="G74" s="147">
        <v>0</v>
      </c>
      <c r="H74" s="147">
        <v>0</v>
      </c>
      <c r="I74" s="147">
        <v>0</v>
      </c>
      <c r="J74" s="147">
        <v>0</v>
      </c>
      <c r="K74" s="147">
        <v>0</v>
      </c>
      <c r="L74" s="147">
        <v>0</v>
      </c>
      <c r="M74" s="147">
        <v>0</v>
      </c>
      <c r="N74" s="147">
        <v>0</v>
      </c>
      <c r="O74" s="147">
        <v>0</v>
      </c>
      <c r="P74" s="147">
        <v>0</v>
      </c>
      <c r="Q74" s="147">
        <v>0</v>
      </c>
      <c r="R74" s="147">
        <v>0</v>
      </c>
      <c r="S74" s="147">
        <v>0</v>
      </c>
      <c r="T74" s="147">
        <v>0</v>
      </c>
      <c r="U74" s="147">
        <v>0</v>
      </c>
      <c r="V74" s="147">
        <v>0</v>
      </c>
      <c r="W74" s="147">
        <v>0</v>
      </c>
      <c r="X74" s="147">
        <v>0</v>
      </c>
      <c r="Y74" s="147">
        <v>0</v>
      </c>
      <c r="Z74" s="150"/>
      <c r="AA74" s="146">
        <f t="shared" si="1"/>
        <v>0</v>
      </c>
    </row>
    <row r="75" spans="1:27" x14ac:dyDescent="0.25">
      <c r="A75" s="149">
        <v>37135</v>
      </c>
      <c r="B75" s="147">
        <v>0</v>
      </c>
      <c r="C75" s="147">
        <v>0</v>
      </c>
      <c r="D75" s="147">
        <v>0</v>
      </c>
      <c r="E75" s="147">
        <v>0</v>
      </c>
      <c r="F75" s="147">
        <v>0</v>
      </c>
      <c r="G75" s="147">
        <v>0</v>
      </c>
      <c r="H75" s="147">
        <v>0</v>
      </c>
      <c r="I75" s="147">
        <v>0</v>
      </c>
      <c r="J75" s="147">
        <v>0</v>
      </c>
      <c r="K75" s="147">
        <v>0</v>
      </c>
      <c r="L75" s="147">
        <v>0</v>
      </c>
      <c r="M75" s="147">
        <v>0</v>
      </c>
      <c r="N75" s="147">
        <v>0</v>
      </c>
      <c r="O75" s="147">
        <v>0</v>
      </c>
      <c r="P75" s="147">
        <v>0</v>
      </c>
      <c r="Q75" s="147">
        <v>0</v>
      </c>
      <c r="R75" s="147">
        <v>0</v>
      </c>
      <c r="S75" s="147">
        <v>0</v>
      </c>
      <c r="T75" s="147">
        <v>0</v>
      </c>
      <c r="U75" s="147">
        <v>0</v>
      </c>
      <c r="V75" s="147">
        <v>0</v>
      </c>
      <c r="W75" s="147">
        <v>0</v>
      </c>
      <c r="X75" s="147">
        <v>0</v>
      </c>
      <c r="Y75" s="147">
        <v>0</v>
      </c>
      <c r="Z75" s="150"/>
      <c r="AA75" s="146">
        <f t="shared" si="1"/>
        <v>0</v>
      </c>
    </row>
    <row r="76" spans="1:27" x14ac:dyDescent="0.25">
      <c r="A76" s="149">
        <v>37136</v>
      </c>
      <c r="B76" s="147">
        <v>0</v>
      </c>
      <c r="C76" s="147">
        <v>0</v>
      </c>
      <c r="D76" s="147">
        <v>0</v>
      </c>
      <c r="E76" s="147">
        <v>0</v>
      </c>
      <c r="F76" s="147">
        <v>0</v>
      </c>
      <c r="G76" s="147">
        <v>0</v>
      </c>
      <c r="H76" s="147">
        <v>0</v>
      </c>
      <c r="I76" s="147">
        <v>0</v>
      </c>
      <c r="J76" s="147">
        <v>0</v>
      </c>
      <c r="K76" s="147">
        <v>0</v>
      </c>
      <c r="L76" s="147">
        <v>0</v>
      </c>
      <c r="M76" s="147">
        <v>0</v>
      </c>
      <c r="N76" s="147">
        <v>0</v>
      </c>
      <c r="O76" s="147">
        <v>0</v>
      </c>
      <c r="P76" s="147">
        <v>0</v>
      </c>
      <c r="Q76" s="147">
        <v>0</v>
      </c>
      <c r="R76" s="147">
        <v>0</v>
      </c>
      <c r="S76" s="147">
        <v>0</v>
      </c>
      <c r="T76" s="147">
        <v>0</v>
      </c>
      <c r="U76" s="147">
        <v>0</v>
      </c>
      <c r="V76" s="147">
        <v>0</v>
      </c>
      <c r="W76" s="147">
        <v>0</v>
      </c>
      <c r="X76" s="147">
        <v>0</v>
      </c>
      <c r="Y76" s="147">
        <v>0</v>
      </c>
      <c r="Z76" s="150"/>
      <c r="AA76" s="146">
        <f t="shared" si="1"/>
        <v>0</v>
      </c>
    </row>
    <row r="77" spans="1:27" x14ac:dyDescent="0.25">
      <c r="A77" s="149">
        <v>37137</v>
      </c>
      <c r="B77" s="147">
        <v>0</v>
      </c>
      <c r="C77" s="147">
        <v>0</v>
      </c>
      <c r="D77" s="147">
        <v>0</v>
      </c>
      <c r="E77" s="147">
        <v>0</v>
      </c>
      <c r="F77" s="147">
        <v>0</v>
      </c>
      <c r="G77" s="147">
        <v>0</v>
      </c>
      <c r="H77" s="147">
        <v>0</v>
      </c>
      <c r="I77" s="147">
        <v>0</v>
      </c>
      <c r="J77" s="147">
        <v>0</v>
      </c>
      <c r="K77" s="147">
        <v>0</v>
      </c>
      <c r="L77" s="147">
        <v>0</v>
      </c>
      <c r="M77" s="147">
        <v>0</v>
      </c>
      <c r="N77" s="147">
        <v>0</v>
      </c>
      <c r="O77" s="147">
        <v>0</v>
      </c>
      <c r="P77" s="147">
        <v>0</v>
      </c>
      <c r="Q77" s="147">
        <v>0</v>
      </c>
      <c r="R77" s="147">
        <v>0</v>
      </c>
      <c r="S77" s="147">
        <v>0</v>
      </c>
      <c r="T77" s="147">
        <v>0</v>
      </c>
      <c r="U77" s="147">
        <v>0</v>
      </c>
      <c r="V77" s="147">
        <v>0</v>
      </c>
      <c r="W77" s="147">
        <v>0</v>
      </c>
      <c r="X77" s="147">
        <v>0</v>
      </c>
      <c r="Y77" s="147">
        <v>0</v>
      </c>
      <c r="Z77" s="150"/>
      <c r="AA77" s="146">
        <f t="shared" si="1"/>
        <v>0</v>
      </c>
    </row>
    <row r="78" spans="1:27" x14ac:dyDescent="0.25">
      <c r="A78" s="149">
        <v>37138</v>
      </c>
      <c r="B78" s="147">
        <v>0</v>
      </c>
      <c r="C78" s="147">
        <v>0</v>
      </c>
      <c r="D78" s="147">
        <v>0</v>
      </c>
      <c r="E78" s="147">
        <v>0</v>
      </c>
      <c r="F78" s="147">
        <v>0</v>
      </c>
      <c r="G78" s="147">
        <v>0</v>
      </c>
      <c r="H78" s="147">
        <v>0</v>
      </c>
      <c r="I78" s="147">
        <v>0</v>
      </c>
      <c r="J78" s="147">
        <v>0</v>
      </c>
      <c r="K78" s="147">
        <v>0</v>
      </c>
      <c r="L78" s="147">
        <v>0</v>
      </c>
      <c r="M78" s="147">
        <v>0</v>
      </c>
      <c r="N78" s="147">
        <v>0</v>
      </c>
      <c r="O78" s="147">
        <v>0</v>
      </c>
      <c r="P78" s="147">
        <v>0</v>
      </c>
      <c r="Q78" s="147">
        <v>0</v>
      </c>
      <c r="R78" s="147">
        <v>0</v>
      </c>
      <c r="S78" s="147">
        <v>0</v>
      </c>
      <c r="T78" s="147">
        <v>0</v>
      </c>
      <c r="U78" s="147">
        <v>0</v>
      </c>
      <c r="V78" s="147">
        <v>0</v>
      </c>
      <c r="W78" s="147">
        <v>0</v>
      </c>
      <c r="X78" s="147">
        <v>0</v>
      </c>
      <c r="Y78" s="147">
        <v>0</v>
      </c>
      <c r="Z78" s="150"/>
      <c r="AA78" s="146">
        <f t="shared" si="1"/>
        <v>0</v>
      </c>
    </row>
    <row r="79" spans="1:27" x14ac:dyDescent="0.25">
      <c r="A79" s="149">
        <v>37139</v>
      </c>
      <c r="B79" s="147">
        <v>0</v>
      </c>
      <c r="C79" s="147">
        <v>0</v>
      </c>
      <c r="D79" s="147">
        <v>0</v>
      </c>
      <c r="E79" s="147">
        <v>0</v>
      </c>
      <c r="F79" s="147">
        <v>0</v>
      </c>
      <c r="G79" s="147">
        <v>0</v>
      </c>
      <c r="H79" s="147">
        <v>0</v>
      </c>
      <c r="I79" s="147">
        <v>0</v>
      </c>
      <c r="J79" s="147">
        <v>0</v>
      </c>
      <c r="K79" s="147">
        <v>0</v>
      </c>
      <c r="L79" s="147">
        <v>0</v>
      </c>
      <c r="M79" s="147">
        <v>0</v>
      </c>
      <c r="N79" s="147">
        <v>0</v>
      </c>
      <c r="O79" s="147">
        <v>0</v>
      </c>
      <c r="P79" s="147">
        <v>0</v>
      </c>
      <c r="Q79" s="147">
        <v>0</v>
      </c>
      <c r="R79" s="147">
        <v>0</v>
      </c>
      <c r="S79" s="147">
        <v>0</v>
      </c>
      <c r="T79" s="147">
        <v>0</v>
      </c>
      <c r="U79" s="147">
        <v>0</v>
      </c>
      <c r="V79" s="147">
        <v>0</v>
      </c>
      <c r="W79" s="147">
        <v>0</v>
      </c>
      <c r="X79" s="147">
        <v>0</v>
      </c>
      <c r="Y79" s="147">
        <v>0</v>
      </c>
      <c r="Z79" s="150"/>
      <c r="AA79" s="146">
        <f t="shared" si="1"/>
        <v>0</v>
      </c>
    </row>
    <row r="80" spans="1:27" x14ac:dyDescent="0.25">
      <c r="A80" s="149">
        <v>37140</v>
      </c>
      <c r="B80" s="147">
        <v>0</v>
      </c>
      <c r="C80" s="147">
        <v>0</v>
      </c>
      <c r="D80" s="147">
        <v>0</v>
      </c>
      <c r="E80" s="147">
        <v>0</v>
      </c>
      <c r="F80" s="147">
        <v>0</v>
      </c>
      <c r="G80" s="147">
        <v>0</v>
      </c>
      <c r="H80" s="147">
        <v>0</v>
      </c>
      <c r="I80" s="147">
        <v>0</v>
      </c>
      <c r="J80" s="147">
        <v>0</v>
      </c>
      <c r="K80" s="147">
        <v>0</v>
      </c>
      <c r="L80" s="147">
        <v>0</v>
      </c>
      <c r="M80" s="147">
        <v>0</v>
      </c>
      <c r="N80" s="147">
        <v>0</v>
      </c>
      <c r="O80" s="147">
        <v>0</v>
      </c>
      <c r="P80" s="147">
        <v>0</v>
      </c>
      <c r="Q80" s="147">
        <v>0</v>
      </c>
      <c r="R80" s="147">
        <v>0</v>
      </c>
      <c r="S80" s="147">
        <v>0</v>
      </c>
      <c r="T80" s="147">
        <v>0</v>
      </c>
      <c r="U80" s="147">
        <v>0</v>
      </c>
      <c r="V80" s="147">
        <v>0</v>
      </c>
      <c r="W80" s="147">
        <v>0</v>
      </c>
      <c r="X80" s="147">
        <v>0</v>
      </c>
      <c r="Y80" s="147">
        <v>0</v>
      </c>
      <c r="Z80" s="150"/>
      <c r="AA80" s="146">
        <f t="shared" si="1"/>
        <v>0</v>
      </c>
    </row>
    <row r="81" spans="1:27" x14ac:dyDescent="0.25">
      <c r="A81" s="200">
        <v>37141</v>
      </c>
      <c r="B81" s="201">
        <v>0</v>
      </c>
      <c r="C81" s="201">
        <v>0</v>
      </c>
      <c r="D81" s="201">
        <v>0</v>
      </c>
      <c r="E81" s="201">
        <v>0</v>
      </c>
      <c r="F81" s="201">
        <v>0</v>
      </c>
      <c r="G81" s="201">
        <v>0</v>
      </c>
      <c r="H81" s="201">
        <v>0</v>
      </c>
      <c r="I81" s="201">
        <v>0</v>
      </c>
      <c r="J81" s="201">
        <v>0</v>
      </c>
      <c r="K81" s="201">
        <v>0</v>
      </c>
      <c r="L81" s="201">
        <v>0</v>
      </c>
      <c r="M81" s="201">
        <v>0</v>
      </c>
      <c r="N81" s="201">
        <v>0</v>
      </c>
      <c r="O81" s="201">
        <v>0</v>
      </c>
      <c r="P81" s="201">
        <v>0</v>
      </c>
      <c r="Q81" s="201">
        <v>0</v>
      </c>
      <c r="R81" s="201">
        <v>0</v>
      </c>
      <c r="S81" s="201">
        <v>0</v>
      </c>
      <c r="T81" s="201">
        <v>0</v>
      </c>
      <c r="U81" s="201">
        <v>0</v>
      </c>
      <c r="V81" s="201">
        <v>0</v>
      </c>
      <c r="W81" s="201">
        <v>0</v>
      </c>
      <c r="X81" s="201">
        <v>0</v>
      </c>
      <c r="Y81" s="201">
        <v>0</v>
      </c>
      <c r="Z81" s="150"/>
      <c r="AA81" s="146">
        <f t="shared" si="1"/>
        <v>0</v>
      </c>
    </row>
    <row r="82" spans="1:27" x14ac:dyDescent="0.25">
      <c r="A82" s="150" t="s">
        <v>24</v>
      </c>
      <c r="B82" s="150">
        <f>SUM(B6:B81)</f>
        <v>1176</v>
      </c>
      <c r="C82" s="150">
        <f t="shared" ref="C82:Y82" si="2">SUM(C6:C81)</f>
        <v>918</v>
      </c>
      <c r="D82" s="150">
        <f t="shared" si="2"/>
        <v>786</v>
      </c>
      <c r="E82" s="150">
        <f t="shared" si="2"/>
        <v>285</v>
      </c>
      <c r="F82" s="150">
        <f t="shared" si="2"/>
        <v>207</v>
      </c>
      <c r="G82" s="150">
        <f t="shared" si="2"/>
        <v>135</v>
      </c>
      <c r="H82" s="150">
        <f t="shared" si="2"/>
        <v>204</v>
      </c>
      <c r="I82" s="150">
        <f t="shared" si="2"/>
        <v>66</v>
      </c>
      <c r="J82" s="150">
        <f t="shared" si="2"/>
        <v>99</v>
      </c>
      <c r="K82" s="150">
        <f t="shared" si="2"/>
        <v>18</v>
      </c>
      <c r="L82" s="150">
        <f t="shared" si="2"/>
        <v>-39</v>
      </c>
      <c r="M82" s="150">
        <f t="shared" si="2"/>
        <v>-21</v>
      </c>
      <c r="N82" s="150">
        <f t="shared" si="2"/>
        <v>-9</v>
      </c>
      <c r="O82" s="150">
        <f t="shared" si="2"/>
        <v>33</v>
      </c>
      <c r="P82" s="150">
        <f t="shared" si="2"/>
        <v>21</v>
      </c>
      <c r="Q82" s="150">
        <f t="shared" si="2"/>
        <v>9</v>
      </c>
      <c r="R82" s="150">
        <f t="shared" si="2"/>
        <v>234</v>
      </c>
      <c r="S82" s="150">
        <f t="shared" si="2"/>
        <v>399</v>
      </c>
      <c r="T82" s="150">
        <f t="shared" si="2"/>
        <v>747</v>
      </c>
      <c r="U82" s="150">
        <f t="shared" si="2"/>
        <v>591</v>
      </c>
      <c r="V82" s="150">
        <f t="shared" si="2"/>
        <v>627</v>
      </c>
      <c r="W82" s="150">
        <f t="shared" si="2"/>
        <v>696</v>
      </c>
      <c r="X82" s="150">
        <f t="shared" si="2"/>
        <v>927</v>
      </c>
      <c r="Y82" s="150">
        <f t="shared" si="2"/>
        <v>1098</v>
      </c>
      <c r="AA82" s="151">
        <f>SUM(AA5:AA81)</f>
        <v>9207</v>
      </c>
    </row>
    <row r="83" spans="1:27" x14ac:dyDescent="0.25">
      <c r="A83" s="154"/>
      <c r="B83" s="155">
        <f>B82/$AA$82</f>
        <v>0.12772890192245032</v>
      </c>
      <c r="C83" s="155">
        <f t="shared" ref="C83:Y83" si="3">C82/$AA$82</f>
        <v>9.9706744868035185E-2</v>
      </c>
      <c r="D83" s="155">
        <f t="shared" si="3"/>
        <v>8.5369827305311174E-2</v>
      </c>
      <c r="E83" s="155">
        <f t="shared" si="3"/>
        <v>3.0954708374063212E-2</v>
      </c>
      <c r="F83" s="155">
        <f t="shared" si="3"/>
        <v>2.2482893450635387E-2</v>
      </c>
      <c r="G83" s="155">
        <f t="shared" si="3"/>
        <v>1.466275659824047E-2</v>
      </c>
      <c r="H83" s="155">
        <f t="shared" si="3"/>
        <v>2.2157054415118931E-2</v>
      </c>
      <c r="I83" s="155">
        <f t="shared" si="3"/>
        <v>7.1684587813620072E-3</v>
      </c>
      <c r="J83" s="155">
        <f t="shared" si="3"/>
        <v>1.0752688172043012E-2</v>
      </c>
      <c r="K83" s="155">
        <f t="shared" si="3"/>
        <v>1.9550342130987292E-3</v>
      </c>
      <c r="L83" s="155">
        <f t="shared" si="3"/>
        <v>-4.2359074617139133E-3</v>
      </c>
      <c r="M83" s="155">
        <f t="shared" si="3"/>
        <v>-2.2808732486151841E-3</v>
      </c>
      <c r="N83" s="155">
        <f t="shared" si="3"/>
        <v>-9.7751710654936461E-4</v>
      </c>
      <c r="O83" s="155">
        <f t="shared" si="3"/>
        <v>3.5842293906810036E-3</v>
      </c>
      <c r="P83" s="155">
        <f t="shared" si="3"/>
        <v>2.2808732486151841E-3</v>
      </c>
      <c r="Q83" s="155">
        <f t="shared" si="3"/>
        <v>9.7751710654936461E-4</v>
      </c>
      <c r="R83" s="155">
        <f t="shared" si="3"/>
        <v>2.5415444770283482E-2</v>
      </c>
      <c r="S83" s="155">
        <f t="shared" si="3"/>
        <v>4.3336591723688499E-2</v>
      </c>
      <c r="T83" s="155">
        <f t="shared" si="3"/>
        <v>8.113391984359726E-2</v>
      </c>
      <c r="U83" s="155">
        <f t="shared" si="3"/>
        <v>6.4190289996741604E-2</v>
      </c>
      <c r="V83" s="155">
        <f t="shared" si="3"/>
        <v>6.8100358422939072E-2</v>
      </c>
      <c r="W83" s="155">
        <f t="shared" si="3"/>
        <v>7.5594656239817537E-2</v>
      </c>
      <c r="X83" s="155">
        <f t="shared" si="3"/>
        <v>0.10068426197458455</v>
      </c>
      <c r="Y83" s="155">
        <f t="shared" si="3"/>
        <v>0.11925708699902249</v>
      </c>
    </row>
    <row r="86" spans="1:27" x14ac:dyDescent="0.25">
      <c r="B86" s="169" t="s">
        <v>6</v>
      </c>
      <c r="C86" s="169" t="s">
        <v>7</v>
      </c>
      <c r="D86" s="169" t="s">
        <v>8</v>
      </c>
      <c r="E86" s="169" t="s">
        <v>9</v>
      </c>
      <c r="F86" s="163" t="s">
        <v>10</v>
      </c>
      <c r="G86" s="163" t="s">
        <v>11</v>
      </c>
      <c r="H86" s="163" t="s">
        <v>33</v>
      </c>
      <c r="I86" s="163" t="s">
        <v>34</v>
      </c>
      <c r="J86" s="163" t="s">
        <v>35</v>
      </c>
      <c r="K86" s="163" t="s">
        <v>36</v>
      </c>
      <c r="L86" s="163" t="s">
        <v>37</v>
      </c>
      <c r="M86" s="163" t="s">
        <v>38</v>
      </c>
      <c r="N86" s="163" t="s">
        <v>12</v>
      </c>
      <c r="O86" s="163" t="s">
        <v>13</v>
      </c>
      <c r="P86" s="163" t="s">
        <v>14</v>
      </c>
      <c r="Q86" s="163" t="s">
        <v>15</v>
      </c>
      <c r="R86" s="163" t="s">
        <v>16</v>
      </c>
      <c r="S86" s="169" t="s">
        <v>17</v>
      </c>
      <c r="T86" s="169" t="s">
        <v>18</v>
      </c>
      <c r="U86" s="169" t="s">
        <v>19</v>
      </c>
      <c r="V86" s="169" t="s">
        <v>20</v>
      </c>
      <c r="W86" s="169" t="s">
        <v>21</v>
      </c>
      <c r="X86" s="169" t="s">
        <v>22</v>
      </c>
      <c r="Y86" s="169" t="s">
        <v>23</v>
      </c>
    </row>
    <row r="87" spans="1:27" x14ac:dyDescent="0.25">
      <c r="B87" s="170">
        <v>1176</v>
      </c>
      <c r="C87" s="170">
        <v>918</v>
      </c>
      <c r="D87" s="170">
        <v>786</v>
      </c>
      <c r="E87" s="170">
        <v>285</v>
      </c>
      <c r="F87" s="164">
        <v>207</v>
      </c>
      <c r="G87" s="164">
        <v>135</v>
      </c>
      <c r="H87" s="164">
        <v>204</v>
      </c>
      <c r="I87" s="164">
        <v>66</v>
      </c>
      <c r="J87" s="164">
        <v>99</v>
      </c>
      <c r="K87" s="164">
        <v>18</v>
      </c>
      <c r="L87" s="164">
        <v>-39</v>
      </c>
      <c r="M87" s="164">
        <v>-21</v>
      </c>
      <c r="N87" s="164">
        <v>-9</v>
      </c>
      <c r="O87" s="164">
        <v>33</v>
      </c>
      <c r="P87" s="164">
        <v>21</v>
      </c>
      <c r="Q87" s="164">
        <v>9</v>
      </c>
      <c r="R87" s="164">
        <v>234</v>
      </c>
      <c r="S87" s="170">
        <v>399</v>
      </c>
      <c r="T87" s="170">
        <v>747</v>
      </c>
      <c r="U87" s="170">
        <v>591</v>
      </c>
      <c r="V87" s="170">
        <v>627</v>
      </c>
      <c r="W87" s="170">
        <v>696</v>
      </c>
      <c r="X87" s="170">
        <v>927</v>
      </c>
      <c r="Y87" s="170">
        <v>1098</v>
      </c>
      <c r="AA87" s="151"/>
    </row>
    <row r="88" spans="1:27" x14ac:dyDescent="0.25">
      <c r="B88" s="171">
        <v>0.12772890192245032</v>
      </c>
      <c r="C88" s="171">
        <v>9.9706744868035185E-2</v>
      </c>
      <c r="D88" s="171">
        <v>8.5369827305311174E-2</v>
      </c>
      <c r="E88" s="171">
        <v>3.0954708374063212E-2</v>
      </c>
      <c r="F88" s="165">
        <v>2.2482893450635387E-2</v>
      </c>
      <c r="G88" s="165">
        <v>1.466275659824047E-2</v>
      </c>
      <c r="H88" s="165">
        <v>2.2157054415118931E-2</v>
      </c>
      <c r="I88" s="165">
        <v>7.1684587813620072E-3</v>
      </c>
      <c r="J88" s="165">
        <v>1.0752688172043012E-2</v>
      </c>
      <c r="K88" s="165">
        <v>1.9550342130987292E-3</v>
      </c>
      <c r="L88" s="165">
        <v>-4.2359074617139133E-3</v>
      </c>
      <c r="M88" s="165">
        <v>-2.2808732486151841E-3</v>
      </c>
      <c r="N88" s="165">
        <v>-9.7751710654936461E-4</v>
      </c>
      <c r="O88" s="165">
        <v>3.5842293906810036E-3</v>
      </c>
      <c r="P88" s="165">
        <v>2.2808732486151841E-3</v>
      </c>
      <c r="Q88" s="165">
        <v>9.7751710654936461E-4</v>
      </c>
      <c r="R88" s="165">
        <v>2.5415444770283482E-2</v>
      </c>
      <c r="S88" s="171">
        <v>4.3336591723688499E-2</v>
      </c>
      <c r="T88" s="171">
        <v>8.113391984359726E-2</v>
      </c>
      <c r="U88" s="171">
        <v>6.4190289996741604E-2</v>
      </c>
      <c r="V88" s="171">
        <v>6.8100358422939072E-2</v>
      </c>
      <c r="W88" s="171">
        <v>7.5594656239817537E-2</v>
      </c>
      <c r="X88" s="171">
        <v>0.10068426197458455</v>
      </c>
      <c r="Y88" s="171">
        <v>0.11925708699902249</v>
      </c>
      <c r="AA88" s="166"/>
    </row>
    <row r="90" spans="1:27" x14ac:dyDescent="0.25">
      <c r="B90" s="172">
        <f>SUM(B88:E88,S88:Y88)</f>
        <v>0.89605734767025091</v>
      </c>
      <c r="C90" s="173"/>
      <c r="D90" s="173"/>
      <c r="E90" s="173"/>
      <c r="F90" s="173"/>
    </row>
    <row r="91" spans="1:27" x14ac:dyDescent="0.25">
      <c r="B91" s="173" t="s">
        <v>161</v>
      </c>
      <c r="C91" s="173"/>
      <c r="D91" s="173"/>
      <c r="E91" s="173"/>
      <c r="F91" s="17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transitionEvaluation="1" codeName="Sheet11">
    <tabColor rgb="FFC00000"/>
    <pageSetUpPr fitToPage="1"/>
  </sheetPr>
  <dimension ref="A1:AC89"/>
  <sheetViews>
    <sheetView view="pageBreakPreview" zoomScale="75" zoomScaleNormal="75" workbookViewId="0">
      <pane ySplit="6" topLeftCell="A43" activePane="bottomLeft" state="frozen"/>
      <selection pane="bottomLeft" activeCell="C91" sqref="C91"/>
    </sheetView>
  </sheetViews>
  <sheetFormatPr defaultColWidth="9.140625" defaultRowHeight="12.75" customHeight="1" x14ac:dyDescent="0.2"/>
  <cols>
    <col min="1" max="1" width="6.7109375" style="12" customWidth="1"/>
    <col min="2" max="10" width="6.28515625" style="12" customWidth="1"/>
    <col min="11" max="19" width="5.7109375" style="12" customWidth="1"/>
    <col min="20" max="25" width="6.28515625" style="12" customWidth="1"/>
    <col min="26" max="27" width="6.7109375" style="12" customWidth="1"/>
    <col min="28" max="28" width="9.140625" style="12"/>
    <col min="29" max="16384" width="9.140625" style="10"/>
  </cols>
  <sheetData>
    <row r="1" spans="1:29" s="9" customFormat="1" ht="12.75" customHeight="1" x14ac:dyDescent="0.2">
      <c r="A1" s="14" t="s">
        <v>52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9" ht="12.75" customHeight="1" thickBot="1" x14ac:dyDescent="0.25">
      <c r="A2" s="14"/>
      <c r="B2" s="112"/>
      <c r="C2" s="112"/>
      <c r="D2" s="112"/>
      <c r="E2" s="112"/>
      <c r="F2" s="112"/>
      <c r="G2" s="112"/>
      <c r="H2" s="112"/>
      <c r="I2" s="112"/>
      <c r="J2" s="14"/>
      <c r="K2" s="14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9" ht="12.75" customHeight="1" thickTop="1" thickBot="1" x14ac:dyDescent="0.25">
      <c r="A3" s="16"/>
      <c r="B3" s="113"/>
      <c r="C3" s="114" t="s">
        <v>39</v>
      </c>
      <c r="D3" s="114"/>
      <c r="E3" s="114"/>
      <c r="F3" s="114"/>
      <c r="G3" s="114"/>
      <c r="H3" s="114"/>
      <c r="I3" s="17"/>
      <c r="J3" s="1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9" ht="12.75" customHeight="1" thickTop="1" x14ac:dyDescent="0.2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16"/>
    </row>
    <row r="5" spans="1:29" ht="12.75" customHeight="1" x14ac:dyDescent="0.2">
      <c r="A5" s="11" t="s">
        <v>5</v>
      </c>
      <c r="B5" s="116" t="s">
        <v>6</v>
      </c>
      <c r="C5" s="116" t="s">
        <v>7</v>
      </c>
      <c r="D5" s="116" t="s">
        <v>8</v>
      </c>
      <c r="E5" s="116" t="s">
        <v>9</v>
      </c>
      <c r="F5" s="116" t="s">
        <v>10</v>
      </c>
      <c r="G5" s="116" t="s">
        <v>11</v>
      </c>
      <c r="H5" s="116" t="s">
        <v>33</v>
      </c>
      <c r="I5" s="116" t="s">
        <v>34</v>
      </c>
      <c r="J5" s="116" t="s">
        <v>35</v>
      </c>
      <c r="K5" s="116" t="s">
        <v>36</v>
      </c>
      <c r="L5" s="116" t="s">
        <v>37</v>
      </c>
      <c r="M5" s="116" t="s">
        <v>38</v>
      </c>
      <c r="N5" s="116" t="s">
        <v>12</v>
      </c>
      <c r="O5" s="116" t="s">
        <v>13</v>
      </c>
      <c r="P5" s="116" t="s">
        <v>14</v>
      </c>
      <c r="Q5" s="116" t="s">
        <v>15</v>
      </c>
      <c r="R5" s="116" t="s">
        <v>16</v>
      </c>
      <c r="S5" s="116" t="s">
        <v>17</v>
      </c>
      <c r="T5" s="116" t="s">
        <v>18</v>
      </c>
      <c r="U5" s="116" t="s">
        <v>19</v>
      </c>
      <c r="V5" s="116" t="s">
        <v>20</v>
      </c>
      <c r="W5" s="116" t="s">
        <v>21</v>
      </c>
      <c r="X5" s="116" t="s">
        <v>22</v>
      </c>
      <c r="Y5" s="116" t="s">
        <v>23</v>
      </c>
      <c r="Z5" s="11" t="s">
        <v>24</v>
      </c>
      <c r="AA5" s="117" t="s">
        <v>25</v>
      </c>
      <c r="AB5" s="118"/>
      <c r="AC5" s="119"/>
    </row>
    <row r="6" spans="1:29" ht="12.75" customHeight="1" x14ac:dyDescent="0.2">
      <c r="A6" s="120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21"/>
      <c r="W6" s="121"/>
      <c r="X6" s="121"/>
      <c r="Y6" s="121"/>
      <c r="Z6" s="120"/>
      <c r="AA6" s="122"/>
      <c r="AB6" s="118"/>
      <c r="AC6" s="119"/>
    </row>
    <row r="7" spans="1:29" ht="12.75" customHeight="1" x14ac:dyDescent="0.2">
      <c r="A7" s="74">
        <v>37430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>
        <v>0</v>
      </c>
      <c r="T7" s="69">
        <v>0</v>
      </c>
      <c r="U7" s="69">
        <v>0</v>
      </c>
      <c r="V7" s="69">
        <v>0</v>
      </c>
      <c r="W7" s="69">
        <v>0</v>
      </c>
      <c r="X7" s="69">
        <v>0</v>
      </c>
      <c r="Y7" s="69">
        <v>0</v>
      </c>
      <c r="Z7" s="76">
        <f t="shared" ref="Z7:Z69" si="0">SUM(B7:Y7)</f>
        <v>0</v>
      </c>
      <c r="AA7" s="77">
        <f t="shared" ref="AA7:AA38" si="1">Z7/Z$88</f>
        <v>0</v>
      </c>
    </row>
    <row r="8" spans="1:29" ht="12.75" customHeight="1" x14ac:dyDescent="0.2">
      <c r="A8" s="74">
        <v>37431</v>
      </c>
      <c r="B8" s="69">
        <v>0</v>
      </c>
      <c r="C8" s="69">
        <v>0</v>
      </c>
      <c r="D8" s="69">
        <v>3</v>
      </c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69">
        <v>0</v>
      </c>
      <c r="Q8" s="69">
        <v>0</v>
      </c>
      <c r="R8" s="69">
        <v>0</v>
      </c>
      <c r="S8" s="69">
        <v>0</v>
      </c>
      <c r="T8" s="69">
        <v>0</v>
      </c>
      <c r="U8" s="69">
        <v>0</v>
      </c>
      <c r="V8" s="69">
        <v>0</v>
      </c>
      <c r="W8" s="69">
        <v>0</v>
      </c>
      <c r="X8" s="69">
        <v>0</v>
      </c>
      <c r="Y8" s="69">
        <v>0</v>
      </c>
      <c r="Z8" s="76">
        <f t="shared" si="0"/>
        <v>3</v>
      </c>
      <c r="AA8" s="77">
        <f t="shared" si="1"/>
        <v>3.1645569620253165E-4</v>
      </c>
    </row>
    <row r="9" spans="1:29" ht="12.75" customHeight="1" x14ac:dyDescent="0.2">
      <c r="A9" s="74">
        <v>37432</v>
      </c>
      <c r="B9" s="69">
        <v>0</v>
      </c>
      <c r="C9" s="69">
        <v>0</v>
      </c>
      <c r="D9" s="69">
        <v>0</v>
      </c>
      <c r="E9" s="69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  <c r="R9" s="69">
        <v>0</v>
      </c>
      <c r="S9" s="69">
        <v>0</v>
      </c>
      <c r="T9" s="69">
        <v>0</v>
      </c>
      <c r="U9" s="69">
        <v>0</v>
      </c>
      <c r="V9" s="69">
        <v>0</v>
      </c>
      <c r="W9" s="69">
        <v>0</v>
      </c>
      <c r="X9" s="69">
        <v>0</v>
      </c>
      <c r="Y9" s="69">
        <v>0</v>
      </c>
      <c r="Z9" s="76">
        <f t="shared" si="0"/>
        <v>0</v>
      </c>
      <c r="AA9" s="77">
        <f t="shared" si="1"/>
        <v>0</v>
      </c>
    </row>
    <row r="10" spans="1:29" ht="12.75" customHeight="1" x14ac:dyDescent="0.2">
      <c r="A10" s="74">
        <v>37433</v>
      </c>
      <c r="B10" s="69">
        <v>0</v>
      </c>
      <c r="C10" s="69">
        <v>6</v>
      </c>
      <c r="D10" s="69">
        <v>0</v>
      </c>
      <c r="E10" s="69">
        <v>0</v>
      </c>
      <c r="F10" s="69">
        <v>0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9">
        <v>0</v>
      </c>
      <c r="N10" s="69">
        <v>0</v>
      </c>
      <c r="O10" s="69">
        <v>0</v>
      </c>
      <c r="P10" s="69">
        <v>0</v>
      </c>
      <c r="Q10" s="69">
        <v>0</v>
      </c>
      <c r="R10" s="69">
        <v>0</v>
      </c>
      <c r="S10" s="69">
        <v>0</v>
      </c>
      <c r="T10" s="69">
        <v>0</v>
      </c>
      <c r="U10" s="69">
        <v>0</v>
      </c>
      <c r="V10" s="69">
        <v>0</v>
      </c>
      <c r="W10" s="69">
        <v>0</v>
      </c>
      <c r="X10" s="69">
        <v>0</v>
      </c>
      <c r="Y10" s="69">
        <v>0</v>
      </c>
      <c r="Z10" s="76">
        <f t="shared" si="0"/>
        <v>6</v>
      </c>
      <c r="AA10" s="77">
        <f t="shared" si="1"/>
        <v>6.329113924050633E-4</v>
      </c>
    </row>
    <row r="11" spans="1:29" ht="12.75" customHeight="1" x14ac:dyDescent="0.2">
      <c r="A11" s="74">
        <v>37069</v>
      </c>
      <c r="B11" s="69">
        <v>0</v>
      </c>
      <c r="C11" s="69">
        <v>3</v>
      </c>
      <c r="D11" s="69">
        <v>39</v>
      </c>
      <c r="E11" s="69">
        <v>0</v>
      </c>
      <c r="F11" s="69">
        <v>6</v>
      </c>
      <c r="G11" s="69">
        <v>-3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0</v>
      </c>
      <c r="O11" s="69">
        <v>0</v>
      </c>
      <c r="P11" s="69">
        <v>0</v>
      </c>
      <c r="Q11" s="69">
        <v>0</v>
      </c>
      <c r="R11" s="69">
        <v>0</v>
      </c>
      <c r="S11" s="69">
        <v>0</v>
      </c>
      <c r="T11" s="69">
        <v>0</v>
      </c>
      <c r="U11" s="69">
        <v>0</v>
      </c>
      <c r="V11" s="69">
        <v>0</v>
      </c>
      <c r="W11" s="69">
        <v>0</v>
      </c>
      <c r="X11" s="69">
        <v>0</v>
      </c>
      <c r="Y11" s="69">
        <v>0</v>
      </c>
      <c r="Z11" s="76">
        <f t="shared" si="0"/>
        <v>45</v>
      </c>
      <c r="AA11" s="77">
        <f t="shared" si="1"/>
        <v>4.7468354430379748E-3</v>
      </c>
      <c r="AC11" s="119"/>
    </row>
    <row r="12" spans="1:29" ht="12.75" customHeight="1" x14ac:dyDescent="0.2">
      <c r="A12" s="74">
        <v>37070</v>
      </c>
      <c r="B12" s="69">
        <v>12</v>
      </c>
      <c r="C12" s="69">
        <v>33</v>
      </c>
      <c r="D12" s="69">
        <v>57</v>
      </c>
      <c r="E12" s="69">
        <v>12</v>
      </c>
      <c r="F12" s="69">
        <v>0</v>
      </c>
      <c r="G12" s="69">
        <v>0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 s="69">
        <v>0</v>
      </c>
      <c r="N12" s="69">
        <v>0</v>
      </c>
      <c r="O12" s="69">
        <v>0</v>
      </c>
      <c r="P12" s="69">
        <v>0</v>
      </c>
      <c r="Q12" s="69">
        <v>0</v>
      </c>
      <c r="R12" s="69">
        <v>0</v>
      </c>
      <c r="S12" s="69">
        <v>0</v>
      </c>
      <c r="T12" s="69">
        <v>0</v>
      </c>
      <c r="U12" s="69">
        <v>0</v>
      </c>
      <c r="V12" s="69">
        <v>3</v>
      </c>
      <c r="W12" s="69">
        <v>3</v>
      </c>
      <c r="X12" s="69">
        <v>24</v>
      </c>
      <c r="Y12" s="69">
        <v>39</v>
      </c>
      <c r="Z12" s="76">
        <f t="shared" si="0"/>
        <v>183</v>
      </c>
      <c r="AA12" s="77">
        <f t="shared" si="1"/>
        <v>1.9303797468354429E-2</v>
      </c>
      <c r="AB12" s="21"/>
    </row>
    <row r="13" spans="1:29" ht="12.75" customHeight="1" x14ac:dyDescent="0.2">
      <c r="A13" s="74">
        <v>37071</v>
      </c>
      <c r="B13" s="69">
        <v>243</v>
      </c>
      <c r="C13" s="69">
        <v>168</v>
      </c>
      <c r="D13" s="69">
        <v>72</v>
      </c>
      <c r="E13" s="69">
        <v>15</v>
      </c>
      <c r="F13" s="69">
        <v>12</v>
      </c>
      <c r="G13" s="69">
        <v>0</v>
      </c>
      <c r="H13" s="69">
        <v>0</v>
      </c>
      <c r="I13" s="69">
        <v>0</v>
      </c>
      <c r="J13" s="69">
        <v>0</v>
      </c>
      <c r="K13" s="69">
        <v>-6</v>
      </c>
      <c r="L13" s="69">
        <v>-3</v>
      </c>
      <c r="M13" s="69">
        <v>0</v>
      </c>
      <c r="N13" s="69">
        <v>0</v>
      </c>
      <c r="O13" s="69">
        <v>0</v>
      </c>
      <c r="P13" s="69">
        <v>0</v>
      </c>
      <c r="Q13" s="69">
        <v>0</v>
      </c>
      <c r="R13" s="69">
        <v>0</v>
      </c>
      <c r="S13" s="69">
        <v>0</v>
      </c>
      <c r="T13" s="69">
        <v>6</v>
      </c>
      <c r="U13" s="69">
        <v>21</v>
      </c>
      <c r="V13" s="69">
        <v>30</v>
      </c>
      <c r="W13" s="69">
        <v>9</v>
      </c>
      <c r="X13" s="69">
        <v>12</v>
      </c>
      <c r="Y13" s="69">
        <v>24</v>
      </c>
      <c r="Z13" s="76">
        <f t="shared" si="0"/>
        <v>603</v>
      </c>
      <c r="AA13" s="77">
        <f t="shared" si="1"/>
        <v>6.3607594936708867E-2</v>
      </c>
      <c r="AB13" s="21"/>
    </row>
    <row r="14" spans="1:29" ht="12.75" customHeight="1" x14ac:dyDescent="0.2">
      <c r="A14" s="74">
        <v>37072</v>
      </c>
      <c r="B14" s="69">
        <v>21</v>
      </c>
      <c r="C14" s="69">
        <v>27</v>
      </c>
      <c r="D14" s="69">
        <v>33</v>
      </c>
      <c r="E14" s="69">
        <v>6</v>
      </c>
      <c r="F14" s="69">
        <v>6</v>
      </c>
      <c r="G14" s="69">
        <v>3</v>
      </c>
      <c r="H14" s="69">
        <v>0</v>
      </c>
      <c r="I14" s="69">
        <v>0</v>
      </c>
      <c r="J14" s="69">
        <v>0</v>
      </c>
      <c r="K14" s="69">
        <v>-3</v>
      </c>
      <c r="L14" s="69">
        <v>0</v>
      </c>
      <c r="M14" s="69">
        <v>-3</v>
      </c>
      <c r="N14" s="69">
        <v>3</v>
      </c>
      <c r="O14" s="69">
        <v>0</v>
      </c>
      <c r="P14" s="69">
        <v>0</v>
      </c>
      <c r="Q14" s="69">
        <v>0</v>
      </c>
      <c r="R14" s="69">
        <v>0</v>
      </c>
      <c r="S14" s="69">
        <v>0</v>
      </c>
      <c r="T14" s="69">
        <v>0</v>
      </c>
      <c r="U14" s="69">
        <v>0</v>
      </c>
      <c r="V14" s="69">
        <v>0</v>
      </c>
      <c r="W14" s="69">
        <v>12</v>
      </c>
      <c r="X14" s="69">
        <v>18</v>
      </c>
      <c r="Y14" s="69">
        <v>0</v>
      </c>
      <c r="Z14" s="76">
        <f t="shared" si="0"/>
        <v>123</v>
      </c>
      <c r="AA14" s="77">
        <f t="shared" si="1"/>
        <v>1.2974683544303797E-2</v>
      </c>
      <c r="AB14" s="21"/>
    </row>
    <row r="15" spans="1:29" ht="12.75" customHeight="1" x14ac:dyDescent="0.2">
      <c r="A15" s="74">
        <v>37073</v>
      </c>
      <c r="B15" s="69">
        <v>48</v>
      </c>
      <c r="C15" s="69">
        <v>9</v>
      </c>
      <c r="D15" s="69">
        <v>0</v>
      </c>
      <c r="E15" s="69">
        <v>0</v>
      </c>
      <c r="F15" s="69">
        <v>12</v>
      </c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 s="69">
        <v>0</v>
      </c>
      <c r="N15" s="69">
        <v>3</v>
      </c>
      <c r="O15" s="69">
        <v>0</v>
      </c>
      <c r="P15" s="69">
        <v>0</v>
      </c>
      <c r="Q15" s="69">
        <v>-3</v>
      </c>
      <c r="R15" s="69">
        <v>0</v>
      </c>
      <c r="S15" s="69">
        <v>3</v>
      </c>
      <c r="T15" s="69">
        <v>48</v>
      </c>
      <c r="U15" s="69">
        <v>12</v>
      </c>
      <c r="V15" s="69">
        <v>48</v>
      </c>
      <c r="W15" s="69">
        <v>72</v>
      </c>
      <c r="X15" s="69">
        <v>99</v>
      </c>
      <c r="Y15" s="69">
        <v>15</v>
      </c>
      <c r="Z15" s="76">
        <f t="shared" si="0"/>
        <v>366</v>
      </c>
      <c r="AA15" s="77">
        <f t="shared" si="1"/>
        <v>3.8607594936708858E-2</v>
      </c>
      <c r="AB15" s="21"/>
    </row>
    <row r="16" spans="1:29" ht="12.75" customHeight="1" x14ac:dyDescent="0.2">
      <c r="A16" s="74">
        <v>37074</v>
      </c>
      <c r="B16" s="69">
        <v>3</v>
      </c>
      <c r="C16" s="69">
        <v>30</v>
      </c>
      <c r="D16" s="69">
        <v>42</v>
      </c>
      <c r="E16" s="69">
        <v>6</v>
      </c>
      <c r="F16" s="69">
        <v>6</v>
      </c>
      <c r="G16" s="69">
        <v>3</v>
      </c>
      <c r="H16" s="69">
        <v>6</v>
      </c>
      <c r="I16" s="69">
        <v>0</v>
      </c>
      <c r="J16" s="69">
        <v>-3</v>
      </c>
      <c r="K16" s="69">
        <v>-9</v>
      </c>
      <c r="L16" s="69">
        <v>-15</v>
      </c>
      <c r="M16" s="69">
        <v>-6</v>
      </c>
      <c r="N16" s="69">
        <v>3</v>
      </c>
      <c r="O16" s="69">
        <v>39</v>
      </c>
      <c r="P16" s="69">
        <v>27</v>
      </c>
      <c r="Q16" s="69">
        <v>6</v>
      </c>
      <c r="R16" s="69">
        <v>3</v>
      </c>
      <c r="S16" s="69">
        <v>18</v>
      </c>
      <c r="T16" s="69">
        <v>81</v>
      </c>
      <c r="U16" s="69">
        <v>180</v>
      </c>
      <c r="V16" s="69">
        <v>51</v>
      </c>
      <c r="W16" s="69">
        <v>3</v>
      </c>
      <c r="X16" s="69">
        <v>6</v>
      </c>
      <c r="Y16" s="69">
        <v>30</v>
      </c>
      <c r="Z16" s="76">
        <f t="shared" si="0"/>
        <v>510</v>
      </c>
      <c r="AA16" s="77">
        <f t="shared" si="1"/>
        <v>5.3797468354430382E-2</v>
      </c>
      <c r="AB16" s="21"/>
    </row>
    <row r="17" spans="1:28" ht="12.75" customHeight="1" x14ac:dyDescent="0.2">
      <c r="A17" s="74">
        <v>37075</v>
      </c>
      <c r="B17" s="69">
        <v>321</v>
      </c>
      <c r="C17" s="69">
        <v>129</v>
      </c>
      <c r="D17" s="69">
        <v>72</v>
      </c>
      <c r="E17" s="69">
        <v>0</v>
      </c>
      <c r="F17" s="69">
        <v>0</v>
      </c>
      <c r="G17" s="69">
        <v>9</v>
      </c>
      <c r="H17" s="69">
        <v>3</v>
      </c>
      <c r="I17" s="69">
        <v>3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3</v>
      </c>
      <c r="Q17" s="69">
        <v>0</v>
      </c>
      <c r="R17" s="69">
        <v>6</v>
      </c>
      <c r="S17" s="69">
        <v>81</v>
      </c>
      <c r="T17" s="69">
        <v>267</v>
      </c>
      <c r="U17" s="69">
        <v>93</v>
      </c>
      <c r="V17" s="69">
        <v>60</v>
      </c>
      <c r="W17" s="69">
        <v>114</v>
      </c>
      <c r="X17" s="69">
        <v>222</v>
      </c>
      <c r="Y17" s="69">
        <v>174</v>
      </c>
      <c r="Z17" s="76">
        <f t="shared" si="0"/>
        <v>1557</v>
      </c>
      <c r="AA17" s="77">
        <f t="shared" si="1"/>
        <v>0.16424050632911391</v>
      </c>
      <c r="AB17" s="21"/>
    </row>
    <row r="18" spans="1:28" ht="12.75" customHeight="1" x14ac:dyDescent="0.2">
      <c r="A18" s="74">
        <v>37076</v>
      </c>
      <c r="B18" s="69">
        <v>84</v>
      </c>
      <c r="C18" s="69">
        <v>201</v>
      </c>
      <c r="D18" s="69">
        <v>210</v>
      </c>
      <c r="E18" s="69">
        <v>111</v>
      </c>
      <c r="F18" s="69">
        <v>108</v>
      </c>
      <c r="G18" s="69">
        <v>51</v>
      </c>
      <c r="H18" s="69">
        <v>132</v>
      </c>
      <c r="I18" s="69">
        <v>6</v>
      </c>
      <c r="J18" s="69">
        <v>54</v>
      </c>
      <c r="K18" s="69">
        <v>12</v>
      </c>
      <c r="L18" s="69">
        <v>3</v>
      </c>
      <c r="M18" s="69">
        <v>6</v>
      </c>
      <c r="N18" s="69">
        <v>-3</v>
      </c>
      <c r="O18" s="69">
        <v>0</v>
      </c>
      <c r="P18" s="69">
        <v>0</v>
      </c>
      <c r="Q18" s="69">
        <v>0</v>
      </c>
      <c r="R18" s="69">
        <v>0</v>
      </c>
      <c r="S18" s="69">
        <v>12</v>
      </c>
      <c r="T18" s="69">
        <v>51</v>
      </c>
      <c r="U18" s="69">
        <v>42</v>
      </c>
      <c r="V18" s="69">
        <v>60</v>
      </c>
      <c r="W18" s="69">
        <v>126</v>
      </c>
      <c r="X18" s="69">
        <v>150</v>
      </c>
      <c r="Y18" s="69">
        <v>405</v>
      </c>
      <c r="Z18" s="76">
        <f t="shared" si="0"/>
        <v>1821</v>
      </c>
      <c r="AA18" s="77">
        <f t="shared" si="1"/>
        <v>0.19208860759493671</v>
      </c>
      <c r="AB18" s="21"/>
    </row>
    <row r="19" spans="1:28" ht="12.75" customHeight="1" x14ac:dyDescent="0.2">
      <c r="A19" s="74">
        <v>37077</v>
      </c>
      <c r="B19" s="69">
        <v>126</v>
      </c>
      <c r="C19" s="69">
        <v>78</v>
      </c>
      <c r="D19" s="69">
        <v>42</v>
      </c>
      <c r="E19" s="69">
        <v>6</v>
      </c>
      <c r="F19" s="69">
        <v>3</v>
      </c>
      <c r="G19" s="69">
        <v>27</v>
      </c>
      <c r="H19" s="69">
        <v>9</v>
      </c>
      <c r="I19" s="69">
        <v>9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0</v>
      </c>
      <c r="Q19" s="69">
        <v>-6</v>
      </c>
      <c r="R19" s="69">
        <v>36</v>
      </c>
      <c r="S19" s="69">
        <v>147</v>
      </c>
      <c r="T19" s="69">
        <v>171</v>
      </c>
      <c r="U19" s="69">
        <v>102</v>
      </c>
      <c r="V19" s="69">
        <v>54</v>
      </c>
      <c r="W19" s="69">
        <v>51</v>
      </c>
      <c r="X19" s="69">
        <v>45</v>
      </c>
      <c r="Y19" s="69">
        <v>84</v>
      </c>
      <c r="Z19" s="76">
        <f t="shared" si="0"/>
        <v>984</v>
      </c>
      <c r="AA19" s="77">
        <f t="shared" si="1"/>
        <v>0.10379746835443038</v>
      </c>
      <c r="AB19" s="21"/>
    </row>
    <row r="20" spans="1:28" ht="12.75" customHeight="1" x14ac:dyDescent="0.2">
      <c r="A20" s="74">
        <v>37078</v>
      </c>
      <c r="B20" s="69">
        <v>60</v>
      </c>
      <c r="C20" s="69">
        <v>72</v>
      </c>
      <c r="D20" s="69">
        <v>42</v>
      </c>
      <c r="E20" s="69">
        <v>45</v>
      </c>
      <c r="F20" s="69">
        <v>21</v>
      </c>
      <c r="G20" s="69">
        <v>18</v>
      </c>
      <c r="H20" s="69">
        <v>39</v>
      </c>
      <c r="I20" s="69">
        <v>24</v>
      </c>
      <c r="J20" s="69">
        <v>3</v>
      </c>
      <c r="K20" s="69">
        <v>3</v>
      </c>
      <c r="L20" s="69">
        <v>3</v>
      </c>
      <c r="M20" s="69">
        <v>3</v>
      </c>
      <c r="N20" s="69">
        <v>3</v>
      </c>
      <c r="O20" s="69">
        <v>-3</v>
      </c>
      <c r="P20" s="69">
        <v>0</v>
      </c>
      <c r="Q20" s="69">
        <v>0</v>
      </c>
      <c r="R20" s="69">
        <v>0</v>
      </c>
      <c r="S20" s="69">
        <v>6</v>
      </c>
      <c r="T20" s="69">
        <v>24</v>
      </c>
      <c r="U20" s="69">
        <v>33</v>
      </c>
      <c r="V20" s="69">
        <v>81</v>
      </c>
      <c r="W20" s="69">
        <v>57</v>
      </c>
      <c r="X20" s="69">
        <v>72</v>
      </c>
      <c r="Y20" s="69">
        <v>84</v>
      </c>
      <c r="Z20" s="76">
        <f t="shared" si="0"/>
        <v>690</v>
      </c>
      <c r="AA20" s="77">
        <f t="shared" si="1"/>
        <v>7.2784810126582278E-2</v>
      </c>
      <c r="AB20" s="21"/>
    </row>
    <row r="21" spans="1:28" ht="12.75" customHeight="1" x14ac:dyDescent="0.2">
      <c r="A21" s="74">
        <v>37079</v>
      </c>
      <c r="B21" s="69">
        <v>93</v>
      </c>
      <c r="C21" s="69">
        <v>63</v>
      </c>
      <c r="D21" s="69">
        <v>102</v>
      </c>
      <c r="E21" s="69">
        <v>30</v>
      </c>
      <c r="F21" s="69">
        <v>15</v>
      </c>
      <c r="G21" s="69">
        <v>9</v>
      </c>
      <c r="H21" s="69">
        <v>15</v>
      </c>
      <c r="I21" s="69">
        <v>6</v>
      </c>
      <c r="J21" s="69">
        <v>0</v>
      </c>
      <c r="K21" s="69">
        <v>3</v>
      </c>
      <c r="L21" s="69">
        <v>0</v>
      </c>
      <c r="M21" s="69">
        <v>0</v>
      </c>
      <c r="N21" s="69">
        <v>-3</v>
      </c>
      <c r="O21" s="69">
        <v>0</v>
      </c>
      <c r="P21" s="69">
        <v>3</v>
      </c>
      <c r="Q21" s="69">
        <v>6</v>
      </c>
      <c r="R21" s="69">
        <v>27</v>
      </c>
      <c r="S21" s="69">
        <v>6</v>
      </c>
      <c r="T21" s="69">
        <v>3</v>
      </c>
      <c r="U21" s="69">
        <v>3</v>
      </c>
      <c r="V21" s="69">
        <v>12</v>
      </c>
      <c r="W21" s="69">
        <v>69</v>
      </c>
      <c r="X21" s="69">
        <v>72</v>
      </c>
      <c r="Y21" s="69">
        <v>27</v>
      </c>
      <c r="Z21" s="76">
        <f t="shared" si="0"/>
        <v>561</v>
      </c>
      <c r="AA21" s="77">
        <f t="shared" si="1"/>
        <v>5.9177215189873421E-2</v>
      </c>
      <c r="AB21" s="21"/>
    </row>
    <row r="22" spans="1:28" ht="12.75" customHeight="1" x14ac:dyDescent="0.2">
      <c r="A22" s="74">
        <v>37080</v>
      </c>
      <c r="B22" s="69">
        <v>27</v>
      </c>
      <c r="C22" s="69">
        <v>45</v>
      </c>
      <c r="D22" s="69">
        <v>24</v>
      </c>
      <c r="E22" s="69">
        <v>45</v>
      </c>
      <c r="F22" s="69">
        <v>9</v>
      </c>
      <c r="G22" s="69">
        <v>15</v>
      </c>
      <c r="H22" s="69">
        <v>9</v>
      </c>
      <c r="I22" s="69">
        <v>3</v>
      </c>
      <c r="J22" s="69">
        <v>0</v>
      </c>
      <c r="K22" s="69">
        <v>-6</v>
      </c>
      <c r="L22" s="69">
        <v>0</v>
      </c>
      <c r="M22" s="69">
        <v>-3</v>
      </c>
      <c r="N22" s="69">
        <v>0</v>
      </c>
      <c r="O22" s="69">
        <v>0</v>
      </c>
      <c r="P22" s="69">
        <v>6</v>
      </c>
      <c r="Q22" s="69">
        <v>3</v>
      </c>
      <c r="R22" s="69">
        <v>9</v>
      </c>
      <c r="S22" s="69">
        <v>-9</v>
      </c>
      <c r="T22" s="69">
        <v>15</v>
      </c>
      <c r="U22" s="69">
        <v>42</v>
      </c>
      <c r="V22" s="69">
        <v>120</v>
      </c>
      <c r="W22" s="69">
        <v>30</v>
      </c>
      <c r="X22" s="69">
        <v>57</v>
      </c>
      <c r="Y22" s="69">
        <v>54</v>
      </c>
      <c r="Z22" s="76">
        <f t="shared" si="0"/>
        <v>495</v>
      </c>
      <c r="AA22" s="77">
        <f t="shared" si="1"/>
        <v>5.2215189873417722E-2</v>
      </c>
      <c r="AB22" s="21"/>
    </row>
    <row r="23" spans="1:28" ht="12.75" customHeight="1" x14ac:dyDescent="0.2">
      <c r="A23" s="74">
        <v>37081</v>
      </c>
      <c r="B23" s="69">
        <v>12</v>
      </c>
      <c r="C23" s="69">
        <v>36</v>
      </c>
      <c r="D23" s="69">
        <v>36</v>
      </c>
      <c r="E23" s="69">
        <v>6</v>
      </c>
      <c r="F23" s="69">
        <v>3</v>
      </c>
      <c r="G23" s="69">
        <v>3</v>
      </c>
      <c r="H23" s="69">
        <v>0</v>
      </c>
      <c r="I23" s="69">
        <v>6</v>
      </c>
      <c r="J23" s="69">
        <v>-6</v>
      </c>
      <c r="K23" s="69">
        <v>-6</v>
      </c>
      <c r="L23" s="69">
        <v>-3</v>
      </c>
      <c r="M23" s="69">
        <v>-6</v>
      </c>
      <c r="N23" s="69">
        <v>-3</v>
      </c>
      <c r="O23" s="69">
        <v>-9</v>
      </c>
      <c r="P23" s="69">
        <v>-15</v>
      </c>
      <c r="Q23" s="69">
        <v>-9</v>
      </c>
      <c r="R23" s="69">
        <v>-3</v>
      </c>
      <c r="S23" s="69">
        <v>-6</v>
      </c>
      <c r="T23" s="69">
        <v>-3</v>
      </c>
      <c r="U23" s="69">
        <v>-9</v>
      </c>
      <c r="V23" s="69">
        <v>-3</v>
      </c>
      <c r="W23" s="69">
        <v>-9</v>
      </c>
      <c r="X23" s="69">
        <v>0</v>
      </c>
      <c r="Y23" s="69">
        <v>3</v>
      </c>
      <c r="Z23" s="76">
        <f t="shared" si="0"/>
        <v>15</v>
      </c>
      <c r="AA23" s="77">
        <f t="shared" si="1"/>
        <v>1.5822784810126582E-3</v>
      </c>
      <c r="AB23" s="21"/>
    </row>
    <row r="24" spans="1:28" ht="12.75" customHeight="1" x14ac:dyDescent="0.2">
      <c r="A24" s="74">
        <v>37082</v>
      </c>
      <c r="B24" s="69">
        <v>0</v>
      </c>
      <c r="C24" s="69">
        <v>-3</v>
      </c>
      <c r="D24" s="69">
        <v>-6</v>
      </c>
      <c r="E24" s="69">
        <v>0</v>
      </c>
      <c r="F24" s="69">
        <v>3</v>
      </c>
      <c r="G24" s="69">
        <v>0</v>
      </c>
      <c r="H24" s="69">
        <v>-3</v>
      </c>
      <c r="I24" s="69">
        <v>3</v>
      </c>
      <c r="J24" s="69">
        <v>-3</v>
      </c>
      <c r="K24" s="69">
        <v>-3</v>
      </c>
      <c r="L24" s="69">
        <v>-21</v>
      </c>
      <c r="M24" s="69">
        <v>-21</v>
      </c>
      <c r="N24" s="69">
        <v>-12</v>
      </c>
      <c r="O24" s="69">
        <v>-3</v>
      </c>
      <c r="P24" s="69">
        <v>0</v>
      </c>
      <c r="Q24" s="69">
        <v>-3</v>
      </c>
      <c r="R24" s="69">
        <v>0</v>
      </c>
      <c r="S24" s="69">
        <v>0</v>
      </c>
      <c r="T24" s="69">
        <v>3</v>
      </c>
      <c r="U24" s="69">
        <v>3</v>
      </c>
      <c r="V24" s="69">
        <v>21</v>
      </c>
      <c r="W24" s="69">
        <v>9</v>
      </c>
      <c r="X24" s="69">
        <v>42</v>
      </c>
      <c r="Y24" s="69">
        <v>45</v>
      </c>
      <c r="Z24" s="76">
        <f t="shared" si="0"/>
        <v>51</v>
      </c>
      <c r="AA24" s="77">
        <f t="shared" si="1"/>
        <v>5.379746835443038E-3</v>
      </c>
      <c r="AB24" s="21"/>
    </row>
    <row r="25" spans="1:28" ht="12.75" customHeight="1" x14ac:dyDescent="0.2">
      <c r="A25" s="74">
        <v>37083</v>
      </c>
      <c r="B25" s="69">
        <v>51</v>
      </c>
      <c r="C25" s="69">
        <v>30</v>
      </c>
      <c r="D25" s="69">
        <v>27</v>
      </c>
      <c r="E25" s="69">
        <v>12</v>
      </c>
      <c r="F25" s="69">
        <v>-12</v>
      </c>
      <c r="G25" s="69">
        <v>-6</v>
      </c>
      <c r="H25" s="69">
        <v>0</v>
      </c>
      <c r="I25" s="69">
        <v>0</v>
      </c>
      <c r="J25" s="69">
        <v>0</v>
      </c>
      <c r="K25" s="69">
        <v>0</v>
      </c>
      <c r="L25" s="69">
        <v>3</v>
      </c>
      <c r="M25" s="69">
        <v>0</v>
      </c>
      <c r="N25" s="69">
        <v>3</v>
      </c>
      <c r="O25" s="69">
        <v>-9</v>
      </c>
      <c r="P25" s="69">
        <v>-3</v>
      </c>
      <c r="Q25" s="69">
        <v>0</v>
      </c>
      <c r="R25" s="69">
        <v>0</v>
      </c>
      <c r="S25" s="69">
        <v>3</v>
      </c>
      <c r="T25" s="69">
        <v>6</v>
      </c>
      <c r="U25" s="69">
        <v>-3</v>
      </c>
      <c r="V25" s="69">
        <v>-6</v>
      </c>
      <c r="W25" s="69">
        <v>-6</v>
      </c>
      <c r="X25" s="69">
        <v>-6</v>
      </c>
      <c r="Y25" s="69">
        <v>-3</v>
      </c>
      <c r="Z25" s="76">
        <f t="shared" si="0"/>
        <v>81</v>
      </c>
      <c r="AA25" s="77">
        <f t="shared" si="1"/>
        <v>8.5443037974683549E-3</v>
      </c>
      <c r="AB25" s="21"/>
    </row>
    <row r="26" spans="1:28" ht="12.75" customHeight="1" x14ac:dyDescent="0.2">
      <c r="A26" s="74">
        <v>37084</v>
      </c>
      <c r="B26" s="69">
        <v>-9</v>
      </c>
      <c r="C26" s="69">
        <v>-39</v>
      </c>
      <c r="D26" s="69">
        <v>-9</v>
      </c>
      <c r="E26" s="69">
        <v>-6</v>
      </c>
      <c r="F26" s="69">
        <v>0</v>
      </c>
      <c r="G26" s="69">
        <v>-12</v>
      </c>
      <c r="H26" s="69">
        <v>-6</v>
      </c>
      <c r="I26" s="69">
        <v>-6</v>
      </c>
      <c r="J26" s="69">
        <v>-9</v>
      </c>
      <c r="K26" s="69">
        <v>-3</v>
      </c>
      <c r="L26" s="69">
        <v>-12</v>
      </c>
      <c r="M26" s="69">
        <v>-9</v>
      </c>
      <c r="N26" s="69">
        <v>0</v>
      </c>
      <c r="O26" s="69">
        <v>3</v>
      </c>
      <c r="P26" s="69">
        <v>-6</v>
      </c>
      <c r="Q26" s="69">
        <v>3</v>
      </c>
      <c r="R26" s="69">
        <v>69</v>
      </c>
      <c r="S26" s="69">
        <v>63</v>
      </c>
      <c r="T26" s="69">
        <v>30</v>
      </c>
      <c r="U26" s="69">
        <v>30</v>
      </c>
      <c r="V26" s="69">
        <v>-3</v>
      </c>
      <c r="W26" s="69">
        <v>30</v>
      </c>
      <c r="X26" s="69">
        <v>42</v>
      </c>
      <c r="Y26" s="69">
        <v>60</v>
      </c>
      <c r="Z26" s="76">
        <f t="shared" si="0"/>
        <v>201</v>
      </c>
      <c r="AA26" s="77">
        <f t="shared" si="1"/>
        <v>2.1202531645569619E-2</v>
      </c>
      <c r="AB26" s="21"/>
    </row>
    <row r="27" spans="1:28" ht="12.75" customHeight="1" x14ac:dyDescent="0.2">
      <c r="A27" s="74">
        <v>37085</v>
      </c>
      <c r="B27" s="69">
        <v>18</v>
      </c>
      <c r="C27" s="69">
        <v>9</v>
      </c>
      <c r="D27" s="69">
        <v>-21</v>
      </c>
      <c r="E27" s="69">
        <v>-3</v>
      </c>
      <c r="F27" s="69">
        <v>3</v>
      </c>
      <c r="G27" s="69">
        <v>-9</v>
      </c>
      <c r="H27" s="69">
        <v>0</v>
      </c>
      <c r="I27" s="69">
        <v>-6</v>
      </c>
      <c r="J27" s="109"/>
      <c r="K27" s="110"/>
      <c r="L27" s="110"/>
      <c r="M27" s="110"/>
      <c r="N27" s="110"/>
      <c r="O27" s="110"/>
      <c r="P27" s="110"/>
      <c r="Q27" s="111"/>
      <c r="R27" s="69">
        <v>30</v>
      </c>
      <c r="S27" s="69">
        <v>54</v>
      </c>
      <c r="T27" s="69">
        <v>33</v>
      </c>
      <c r="U27" s="69">
        <v>39</v>
      </c>
      <c r="V27" s="69">
        <v>18</v>
      </c>
      <c r="W27" s="69">
        <v>51</v>
      </c>
      <c r="X27" s="69">
        <v>36</v>
      </c>
      <c r="Y27" s="69">
        <v>21</v>
      </c>
      <c r="Z27" s="76">
        <f t="shared" si="0"/>
        <v>273</v>
      </c>
      <c r="AA27" s="77">
        <f t="shared" si="1"/>
        <v>2.8797468354430381E-2</v>
      </c>
      <c r="AB27" s="21"/>
    </row>
    <row r="28" spans="1:28" ht="12.75" customHeight="1" x14ac:dyDescent="0.2">
      <c r="A28" s="74">
        <v>37086</v>
      </c>
      <c r="B28" s="69">
        <v>42</v>
      </c>
      <c r="C28" s="69">
        <v>3</v>
      </c>
      <c r="D28" s="69">
        <v>-3</v>
      </c>
      <c r="E28" s="69">
        <v>0</v>
      </c>
      <c r="F28" s="69">
        <v>3</v>
      </c>
      <c r="G28" s="69">
        <v>18</v>
      </c>
      <c r="H28" s="69">
        <v>0</v>
      </c>
      <c r="I28" s="69">
        <v>0</v>
      </c>
      <c r="J28" s="69">
        <v>0</v>
      </c>
      <c r="K28" s="69">
        <v>0</v>
      </c>
      <c r="L28" s="69">
        <v>-3</v>
      </c>
      <c r="M28" s="69">
        <v>0</v>
      </c>
      <c r="N28" s="69">
        <v>-6</v>
      </c>
      <c r="O28" s="69">
        <v>0</v>
      </c>
      <c r="P28" s="69">
        <v>3</v>
      </c>
      <c r="Q28" s="69">
        <v>3</v>
      </c>
      <c r="R28" s="69">
        <v>0</v>
      </c>
      <c r="S28" s="69">
        <v>-3</v>
      </c>
      <c r="T28" s="69">
        <v>18</v>
      </c>
      <c r="U28" s="69">
        <v>6</v>
      </c>
      <c r="V28" s="69">
        <v>9</v>
      </c>
      <c r="W28" s="69">
        <v>12</v>
      </c>
      <c r="X28" s="69">
        <v>3</v>
      </c>
      <c r="Y28" s="69">
        <v>0</v>
      </c>
      <c r="Z28" s="76">
        <f t="shared" si="0"/>
        <v>105</v>
      </c>
      <c r="AA28" s="77">
        <f t="shared" si="1"/>
        <v>1.1075949367088608E-2</v>
      </c>
      <c r="AB28" s="21"/>
    </row>
    <row r="29" spans="1:28" ht="12.75" customHeight="1" x14ac:dyDescent="0.2">
      <c r="A29" s="74">
        <v>37087</v>
      </c>
      <c r="B29" s="69">
        <v>-6</v>
      </c>
      <c r="C29" s="69">
        <v>-21</v>
      </c>
      <c r="D29" s="69">
        <v>-21</v>
      </c>
      <c r="E29" s="69">
        <v>-6</v>
      </c>
      <c r="F29" s="69">
        <v>0</v>
      </c>
      <c r="G29" s="69">
        <v>-3</v>
      </c>
      <c r="H29" s="69">
        <v>-6</v>
      </c>
      <c r="I29" s="69">
        <v>-3</v>
      </c>
      <c r="J29" s="69">
        <v>0</v>
      </c>
      <c r="K29" s="69">
        <v>0</v>
      </c>
      <c r="L29" s="69">
        <v>-6</v>
      </c>
      <c r="M29" s="69">
        <v>-3</v>
      </c>
      <c r="N29" s="69">
        <v>0</v>
      </c>
      <c r="O29" s="69">
        <v>-3</v>
      </c>
      <c r="P29" s="69">
        <v>0</v>
      </c>
      <c r="Q29" s="69">
        <v>-6</v>
      </c>
      <c r="R29" s="69">
        <v>3</v>
      </c>
      <c r="S29" s="69">
        <v>6</v>
      </c>
      <c r="T29" s="69">
        <v>9</v>
      </c>
      <c r="U29" s="69">
        <v>3</v>
      </c>
      <c r="V29" s="69">
        <v>18</v>
      </c>
      <c r="W29" s="69">
        <v>18</v>
      </c>
      <c r="X29" s="69">
        <v>-3</v>
      </c>
      <c r="Y29" s="69">
        <v>0</v>
      </c>
      <c r="Z29" s="76">
        <f t="shared" si="0"/>
        <v>-30</v>
      </c>
      <c r="AA29" s="77">
        <f t="shared" si="1"/>
        <v>-3.1645569620253164E-3</v>
      </c>
      <c r="AB29" s="21"/>
    </row>
    <row r="30" spans="1:28" ht="12.75" customHeight="1" x14ac:dyDescent="0.2">
      <c r="A30" s="74">
        <v>37088</v>
      </c>
      <c r="B30" s="69">
        <v>24</v>
      </c>
      <c r="C30" s="69">
        <v>-3</v>
      </c>
      <c r="D30" s="69">
        <v>-3</v>
      </c>
      <c r="E30" s="69">
        <v>-6</v>
      </c>
      <c r="F30" s="69">
        <v>0</v>
      </c>
      <c r="G30" s="69">
        <v>3</v>
      </c>
      <c r="H30" s="69">
        <v>0</v>
      </c>
      <c r="I30" s="69">
        <v>3</v>
      </c>
      <c r="J30" s="69">
        <v>6</v>
      </c>
      <c r="K30" s="69">
        <v>3</v>
      </c>
      <c r="L30" s="69">
        <v>0</v>
      </c>
      <c r="M30" s="69">
        <v>3</v>
      </c>
      <c r="N30" s="69">
        <v>0</v>
      </c>
      <c r="O30" s="69">
        <v>3</v>
      </c>
      <c r="P30" s="69">
        <v>-3</v>
      </c>
      <c r="Q30" s="69">
        <v>6</v>
      </c>
      <c r="R30" s="69">
        <v>33</v>
      </c>
      <c r="S30" s="69">
        <v>18</v>
      </c>
      <c r="T30" s="69">
        <v>6</v>
      </c>
      <c r="U30" s="69">
        <v>6</v>
      </c>
      <c r="V30" s="69">
        <v>3</v>
      </c>
      <c r="W30" s="69">
        <v>6</v>
      </c>
      <c r="X30" s="69">
        <v>3</v>
      </c>
      <c r="Y30" s="69">
        <v>3</v>
      </c>
      <c r="Z30" s="76">
        <f t="shared" si="0"/>
        <v>114</v>
      </c>
      <c r="AA30" s="77">
        <f t="shared" si="1"/>
        <v>1.2025316455696202E-2</v>
      </c>
      <c r="AB30" s="21"/>
    </row>
    <row r="31" spans="1:28" ht="12.75" customHeight="1" x14ac:dyDescent="0.2">
      <c r="A31" s="74">
        <v>37089</v>
      </c>
      <c r="B31" s="69">
        <v>3</v>
      </c>
      <c r="C31" s="69">
        <v>0</v>
      </c>
      <c r="D31" s="69">
        <v>0</v>
      </c>
      <c r="E31" s="69">
        <v>0</v>
      </c>
      <c r="F31" s="69">
        <v>0</v>
      </c>
      <c r="G31" s="69">
        <v>0</v>
      </c>
      <c r="H31" s="69">
        <v>0</v>
      </c>
      <c r="I31" s="69">
        <v>0</v>
      </c>
      <c r="J31" s="69">
        <v>0</v>
      </c>
      <c r="K31" s="69">
        <v>0</v>
      </c>
      <c r="L31" s="69">
        <v>3</v>
      </c>
      <c r="M31" s="69">
        <v>0</v>
      </c>
      <c r="N31" s="69">
        <v>0</v>
      </c>
      <c r="O31" s="69">
        <v>0</v>
      </c>
      <c r="P31" s="69">
        <v>0</v>
      </c>
      <c r="Q31" s="69">
        <v>-3</v>
      </c>
      <c r="R31" s="69">
        <v>6</v>
      </c>
      <c r="S31" s="69">
        <v>12</v>
      </c>
      <c r="T31" s="69">
        <v>3</v>
      </c>
      <c r="U31" s="69">
        <v>0</v>
      </c>
      <c r="V31" s="69">
        <v>3</v>
      </c>
      <c r="W31" s="69">
        <v>0</v>
      </c>
      <c r="X31" s="69">
        <v>6</v>
      </c>
      <c r="Y31" s="69">
        <v>0</v>
      </c>
      <c r="Z31" s="76">
        <f t="shared" si="0"/>
        <v>33</v>
      </c>
      <c r="AA31" s="77">
        <f t="shared" si="1"/>
        <v>3.481012658227848E-3</v>
      </c>
      <c r="AB31" s="21"/>
    </row>
    <row r="32" spans="1:28" ht="12.75" customHeight="1" x14ac:dyDescent="0.2">
      <c r="A32" s="74">
        <v>37090</v>
      </c>
      <c r="B32" s="69">
        <v>0</v>
      </c>
      <c r="C32" s="69">
        <v>0</v>
      </c>
      <c r="D32" s="69">
        <v>0</v>
      </c>
      <c r="E32" s="69">
        <v>0</v>
      </c>
      <c r="F32" s="69">
        <v>0</v>
      </c>
      <c r="G32" s="69">
        <v>-3</v>
      </c>
      <c r="H32" s="69">
        <v>-3</v>
      </c>
      <c r="I32" s="69">
        <v>0</v>
      </c>
      <c r="J32" s="69">
        <v>0</v>
      </c>
      <c r="K32" s="69">
        <v>-3</v>
      </c>
      <c r="L32" s="69">
        <v>0</v>
      </c>
      <c r="M32" s="69">
        <v>0</v>
      </c>
      <c r="N32" s="69">
        <v>0</v>
      </c>
      <c r="O32" s="69">
        <v>0</v>
      </c>
      <c r="P32" s="69">
        <v>0</v>
      </c>
      <c r="Q32" s="69">
        <v>0</v>
      </c>
      <c r="R32" s="69">
        <v>3</v>
      </c>
      <c r="S32" s="69">
        <v>0</v>
      </c>
      <c r="T32" s="69">
        <v>0</v>
      </c>
      <c r="U32" s="69">
        <v>0</v>
      </c>
      <c r="V32" s="69">
        <v>3</v>
      </c>
      <c r="W32" s="69">
        <v>0</v>
      </c>
      <c r="X32" s="69">
        <v>0</v>
      </c>
      <c r="Y32" s="69">
        <v>6</v>
      </c>
      <c r="Z32" s="76">
        <f t="shared" si="0"/>
        <v>3</v>
      </c>
      <c r="AA32" s="77">
        <f t="shared" si="1"/>
        <v>3.1645569620253165E-4</v>
      </c>
      <c r="AB32" s="21"/>
    </row>
    <row r="33" spans="1:28" ht="12.75" customHeight="1" x14ac:dyDescent="0.2">
      <c r="A33" s="74">
        <v>37091</v>
      </c>
      <c r="B33" s="69">
        <v>12</v>
      </c>
      <c r="C33" s="69">
        <v>6</v>
      </c>
      <c r="D33" s="69">
        <v>12</v>
      </c>
      <c r="E33" s="69">
        <v>6</v>
      </c>
      <c r="F33" s="69">
        <v>0</v>
      </c>
      <c r="G33" s="69">
        <v>3</v>
      </c>
      <c r="H33" s="69">
        <v>3</v>
      </c>
      <c r="I33" s="69">
        <v>0</v>
      </c>
      <c r="J33" s="69">
        <v>3</v>
      </c>
      <c r="K33" s="69">
        <v>0</v>
      </c>
      <c r="L33" s="69">
        <v>0</v>
      </c>
      <c r="M33" s="69">
        <v>0</v>
      </c>
      <c r="N33" s="69">
        <v>0</v>
      </c>
      <c r="O33" s="69">
        <v>0</v>
      </c>
      <c r="P33" s="69">
        <v>0</v>
      </c>
      <c r="Q33" s="69">
        <v>0</v>
      </c>
      <c r="R33" s="69">
        <v>27</v>
      </c>
      <c r="S33" s="69">
        <v>9</v>
      </c>
      <c r="T33" s="69">
        <v>3</v>
      </c>
      <c r="U33" s="69">
        <v>9</v>
      </c>
      <c r="V33" s="69">
        <v>30</v>
      </c>
      <c r="W33" s="69">
        <v>30</v>
      </c>
      <c r="X33" s="69">
        <v>15</v>
      </c>
      <c r="Y33" s="69">
        <v>3</v>
      </c>
      <c r="Z33" s="76">
        <f t="shared" si="0"/>
        <v>171</v>
      </c>
      <c r="AA33" s="77">
        <f t="shared" si="1"/>
        <v>1.8037974683544303E-2</v>
      </c>
      <c r="AB33" s="21"/>
    </row>
    <row r="34" spans="1:28" ht="12.75" customHeight="1" x14ac:dyDescent="0.2">
      <c r="A34" s="74">
        <v>37092</v>
      </c>
      <c r="B34" s="69">
        <v>0</v>
      </c>
      <c r="C34" s="69">
        <v>21</v>
      </c>
      <c r="D34" s="69">
        <v>6</v>
      </c>
      <c r="E34" s="69">
        <v>0</v>
      </c>
      <c r="F34" s="69">
        <v>0</v>
      </c>
      <c r="G34" s="69">
        <v>0</v>
      </c>
      <c r="H34" s="69">
        <v>0</v>
      </c>
      <c r="I34" s="69">
        <v>0</v>
      </c>
      <c r="J34" s="69">
        <v>0</v>
      </c>
      <c r="K34" s="69">
        <v>0</v>
      </c>
      <c r="L34" s="69">
        <v>-3</v>
      </c>
      <c r="M34" s="69">
        <v>-3</v>
      </c>
      <c r="N34" s="69">
        <v>-3</v>
      </c>
      <c r="O34" s="69">
        <v>0</v>
      </c>
      <c r="P34" s="69">
        <v>0</v>
      </c>
      <c r="Q34" s="69">
        <v>-3</v>
      </c>
      <c r="R34" s="69">
        <v>0</v>
      </c>
      <c r="S34" s="69">
        <v>0</v>
      </c>
      <c r="T34" s="69">
        <v>0</v>
      </c>
      <c r="U34" s="69">
        <v>0</v>
      </c>
      <c r="V34" s="69">
        <v>-3</v>
      </c>
      <c r="W34" s="69">
        <v>0</v>
      </c>
      <c r="X34" s="69">
        <v>-6</v>
      </c>
      <c r="Y34" s="69">
        <v>-3</v>
      </c>
      <c r="Z34" s="76">
        <f t="shared" si="0"/>
        <v>3</v>
      </c>
      <c r="AA34" s="77">
        <f t="shared" si="1"/>
        <v>3.1645569620253165E-4</v>
      </c>
      <c r="AB34" s="21"/>
    </row>
    <row r="35" spans="1:28" ht="12.75" customHeight="1" x14ac:dyDescent="0.2">
      <c r="A35" s="74">
        <v>37093</v>
      </c>
      <c r="B35" s="69">
        <v>-12</v>
      </c>
      <c r="C35" s="69">
        <v>-9</v>
      </c>
      <c r="D35" s="69">
        <v>-6</v>
      </c>
      <c r="E35" s="69">
        <v>-3</v>
      </c>
      <c r="F35" s="69">
        <v>0</v>
      </c>
      <c r="G35" s="69">
        <v>-3</v>
      </c>
      <c r="H35" s="69">
        <v>-6</v>
      </c>
      <c r="I35" s="69">
        <v>-3</v>
      </c>
      <c r="J35" s="69">
        <v>3</v>
      </c>
      <c r="K35" s="69">
        <v>0</v>
      </c>
      <c r="L35" s="69">
        <v>0</v>
      </c>
      <c r="M35" s="69">
        <v>0</v>
      </c>
      <c r="N35" s="69">
        <v>0</v>
      </c>
      <c r="O35" s="69">
        <v>3</v>
      </c>
      <c r="P35" s="69">
        <v>0</v>
      </c>
      <c r="Q35" s="69">
        <v>0</v>
      </c>
      <c r="R35" s="69">
        <v>0</v>
      </c>
      <c r="S35" s="69">
        <v>0</v>
      </c>
      <c r="T35" s="69">
        <v>0</v>
      </c>
      <c r="U35" s="69">
        <v>0</v>
      </c>
      <c r="V35" s="69">
        <v>-3</v>
      </c>
      <c r="W35" s="69">
        <v>-3</v>
      </c>
      <c r="X35" s="69">
        <v>0</v>
      </c>
      <c r="Y35" s="69">
        <v>0</v>
      </c>
      <c r="Z35" s="76">
        <f t="shared" si="0"/>
        <v>-42</v>
      </c>
      <c r="AA35" s="77">
        <f t="shared" si="1"/>
        <v>-4.4303797468354432E-3</v>
      </c>
      <c r="AB35" s="21"/>
    </row>
    <row r="36" spans="1:28" ht="12.75" customHeight="1" x14ac:dyDescent="0.2">
      <c r="A36" s="74">
        <v>37094</v>
      </c>
      <c r="B36" s="69">
        <v>-3</v>
      </c>
      <c r="C36" s="69">
        <v>-6</v>
      </c>
      <c r="D36" s="69">
        <v>3</v>
      </c>
      <c r="E36" s="69">
        <v>3</v>
      </c>
      <c r="F36" s="69">
        <v>0</v>
      </c>
      <c r="G36" s="69">
        <v>0</v>
      </c>
      <c r="H36" s="69">
        <v>-3</v>
      </c>
      <c r="I36" s="69">
        <v>3</v>
      </c>
      <c r="J36" s="69">
        <v>3</v>
      </c>
      <c r="K36" s="69">
        <v>0</v>
      </c>
      <c r="L36" s="69">
        <v>0</v>
      </c>
      <c r="M36" s="69">
        <v>0</v>
      </c>
      <c r="N36" s="69">
        <v>-3</v>
      </c>
      <c r="O36" s="69">
        <v>0</v>
      </c>
      <c r="P36" s="69">
        <v>0</v>
      </c>
      <c r="Q36" s="69">
        <v>3</v>
      </c>
      <c r="R36" s="69">
        <v>0</v>
      </c>
      <c r="S36" s="69">
        <v>6</v>
      </c>
      <c r="T36" s="69">
        <v>3</v>
      </c>
      <c r="U36" s="69">
        <v>3</v>
      </c>
      <c r="V36" s="69">
        <v>6</v>
      </c>
      <c r="W36" s="69">
        <v>18</v>
      </c>
      <c r="X36" s="69">
        <v>12</v>
      </c>
      <c r="Y36" s="69">
        <v>12</v>
      </c>
      <c r="Z36" s="76">
        <f t="shared" si="0"/>
        <v>60</v>
      </c>
      <c r="AA36" s="77">
        <f t="shared" si="1"/>
        <v>6.3291139240506328E-3</v>
      </c>
      <c r="AB36" s="21"/>
    </row>
    <row r="37" spans="1:28" ht="12.75" customHeight="1" x14ac:dyDescent="0.2">
      <c r="A37" s="74">
        <v>37095</v>
      </c>
      <c r="B37" s="69">
        <v>15</v>
      </c>
      <c r="C37" s="69">
        <v>24</v>
      </c>
      <c r="D37" s="69">
        <v>12</v>
      </c>
      <c r="E37" s="69">
        <v>3</v>
      </c>
      <c r="F37" s="69">
        <v>9</v>
      </c>
      <c r="G37" s="69">
        <v>0</v>
      </c>
      <c r="H37" s="69">
        <v>3</v>
      </c>
      <c r="I37" s="69">
        <v>3</v>
      </c>
      <c r="J37" s="69">
        <v>9</v>
      </c>
      <c r="K37" s="69">
        <v>12</v>
      </c>
      <c r="L37" s="69">
        <v>9</v>
      </c>
      <c r="M37" s="69">
        <v>6</v>
      </c>
      <c r="N37" s="69">
        <v>0</v>
      </c>
      <c r="O37" s="69">
        <v>3</v>
      </c>
      <c r="P37" s="69">
        <v>0</v>
      </c>
      <c r="Q37" s="69">
        <v>0</v>
      </c>
      <c r="R37" s="69">
        <v>0</v>
      </c>
      <c r="S37" s="69">
        <v>0</v>
      </c>
      <c r="T37" s="69">
        <v>0</v>
      </c>
      <c r="U37" s="69">
        <v>3</v>
      </c>
      <c r="V37" s="69">
        <v>3</v>
      </c>
      <c r="W37" s="69">
        <v>9</v>
      </c>
      <c r="X37" s="69">
        <v>24</v>
      </c>
      <c r="Y37" s="69">
        <v>18</v>
      </c>
      <c r="Z37" s="76">
        <f t="shared" si="0"/>
        <v>165</v>
      </c>
      <c r="AA37" s="77">
        <f t="shared" si="1"/>
        <v>1.740506329113924E-2</v>
      </c>
      <c r="AB37" s="21"/>
    </row>
    <row r="38" spans="1:28" ht="12.75" customHeight="1" x14ac:dyDescent="0.2">
      <c r="A38" s="74">
        <v>37096</v>
      </c>
      <c r="B38" s="69">
        <v>3</v>
      </c>
      <c r="C38" s="69">
        <v>15</v>
      </c>
      <c r="D38" s="69">
        <v>0</v>
      </c>
      <c r="E38" s="69">
        <v>3</v>
      </c>
      <c r="F38" s="69">
        <v>0</v>
      </c>
      <c r="G38" s="69">
        <v>0</v>
      </c>
      <c r="H38" s="69">
        <v>9</v>
      </c>
      <c r="I38" s="69">
        <v>9</v>
      </c>
      <c r="J38" s="69">
        <v>18</v>
      </c>
      <c r="K38" s="69">
        <v>6</v>
      </c>
      <c r="L38" s="69">
        <v>3</v>
      </c>
      <c r="M38" s="69">
        <v>0</v>
      </c>
      <c r="N38" s="69">
        <v>3</v>
      </c>
      <c r="O38" s="69">
        <v>3</v>
      </c>
      <c r="P38" s="69">
        <v>0</v>
      </c>
      <c r="Q38" s="69">
        <v>3</v>
      </c>
      <c r="R38" s="69">
        <v>0</v>
      </c>
      <c r="S38" s="69">
        <v>0</v>
      </c>
      <c r="T38" s="69">
        <v>0</v>
      </c>
      <c r="U38" s="69">
        <v>0</v>
      </c>
      <c r="V38" s="69">
        <v>21</v>
      </c>
      <c r="W38" s="69">
        <v>12</v>
      </c>
      <c r="X38" s="69">
        <v>9</v>
      </c>
      <c r="Y38" s="69">
        <v>6</v>
      </c>
      <c r="Z38" s="76">
        <f t="shared" si="0"/>
        <v>123</v>
      </c>
      <c r="AA38" s="77">
        <f t="shared" si="1"/>
        <v>1.2974683544303797E-2</v>
      </c>
      <c r="AB38" s="21"/>
    </row>
    <row r="39" spans="1:28" ht="12.75" customHeight="1" x14ac:dyDescent="0.2">
      <c r="A39" s="74">
        <v>37097</v>
      </c>
      <c r="B39" s="69">
        <v>3</v>
      </c>
      <c r="C39" s="69">
        <v>6</v>
      </c>
      <c r="D39" s="69">
        <v>0</v>
      </c>
      <c r="E39" s="69">
        <v>0</v>
      </c>
      <c r="F39" s="69">
        <v>0</v>
      </c>
      <c r="G39" s="69">
        <v>3</v>
      </c>
      <c r="H39" s="69">
        <v>6</v>
      </c>
      <c r="I39" s="69">
        <v>0</v>
      </c>
      <c r="J39" s="69">
        <v>12</v>
      </c>
      <c r="K39" s="69">
        <v>9</v>
      </c>
      <c r="L39" s="69">
        <v>6</v>
      </c>
      <c r="M39" s="69">
        <v>12</v>
      </c>
      <c r="N39" s="69">
        <v>3</v>
      </c>
      <c r="O39" s="69">
        <v>3</v>
      </c>
      <c r="P39" s="69">
        <v>6</v>
      </c>
      <c r="Q39" s="69">
        <v>3</v>
      </c>
      <c r="R39" s="69">
        <v>0</v>
      </c>
      <c r="S39" s="69">
        <v>6</v>
      </c>
      <c r="T39" s="69">
        <v>0</v>
      </c>
      <c r="U39" s="69">
        <v>0</v>
      </c>
      <c r="V39" s="69">
        <v>-6</v>
      </c>
      <c r="W39" s="69">
        <v>-3</v>
      </c>
      <c r="X39" s="69">
        <v>3</v>
      </c>
      <c r="Y39" s="69">
        <v>0</v>
      </c>
      <c r="Z39" s="76">
        <f t="shared" si="0"/>
        <v>72</v>
      </c>
      <c r="AA39" s="77">
        <f t="shared" ref="AA39:AA70" si="2">Z39/Z$88</f>
        <v>7.5949367088607592E-3</v>
      </c>
      <c r="AB39" s="21"/>
    </row>
    <row r="40" spans="1:28" ht="12.75" customHeight="1" x14ac:dyDescent="0.2">
      <c r="A40" s="74">
        <v>37098</v>
      </c>
      <c r="B40" s="69">
        <v>-3</v>
      </c>
      <c r="C40" s="69">
        <v>0</v>
      </c>
      <c r="D40" s="69">
        <v>0</v>
      </c>
      <c r="E40" s="69">
        <v>0</v>
      </c>
      <c r="F40" s="69">
        <v>0</v>
      </c>
      <c r="G40" s="69">
        <v>0</v>
      </c>
      <c r="H40" s="69">
        <v>-6</v>
      </c>
      <c r="I40" s="69">
        <v>-3</v>
      </c>
      <c r="J40" s="69">
        <v>3</v>
      </c>
      <c r="K40" s="69">
        <v>3</v>
      </c>
      <c r="L40" s="69">
        <v>3</v>
      </c>
      <c r="M40" s="69">
        <v>0</v>
      </c>
      <c r="N40" s="69">
        <v>0</v>
      </c>
      <c r="O40" s="69">
        <v>0</v>
      </c>
      <c r="P40" s="69">
        <v>0</v>
      </c>
      <c r="Q40" s="69">
        <v>0</v>
      </c>
      <c r="R40" s="69">
        <v>0</v>
      </c>
      <c r="S40" s="69">
        <v>6</v>
      </c>
      <c r="T40" s="69">
        <v>0</v>
      </c>
      <c r="U40" s="69">
        <v>6</v>
      </c>
      <c r="V40" s="69">
        <v>3</v>
      </c>
      <c r="W40" s="69">
        <v>9</v>
      </c>
      <c r="X40" s="69">
        <v>0</v>
      </c>
      <c r="Y40" s="69">
        <v>0</v>
      </c>
      <c r="Z40" s="76">
        <f t="shared" si="0"/>
        <v>21</v>
      </c>
      <c r="AA40" s="77">
        <f t="shared" si="2"/>
        <v>2.2151898734177216E-3</v>
      </c>
      <c r="AB40" s="21"/>
    </row>
    <row r="41" spans="1:28" ht="12.75" customHeight="1" x14ac:dyDescent="0.2">
      <c r="A41" s="74">
        <v>37099</v>
      </c>
      <c r="B41" s="69">
        <v>3</v>
      </c>
      <c r="C41" s="69">
        <v>0</v>
      </c>
      <c r="D41" s="69">
        <v>-3</v>
      </c>
      <c r="E41" s="69">
        <v>0</v>
      </c>
      <c r="F41" s="69">
        <v>3</v>
      </c>
      <c r="G41" s="69">
        <v>0</v>
      </c>
      <c r="H41" s="69">
        <v>0</v>
      </c>
      <c r="I41" s="69">
        <v>-3</v>
      </c>
      <c r="J41" s="69">
        <v>0</v>
      </c>
      <c r="K41" s="69">
        <v>0</v>
      </c>
      <c r="L41" s="69">
        <v>-3</v>
      </c>
      <c r="M41" s="69">
        <v>-3</v>
      </c>
      <c r="N41" s="69">
        <v>3</v>
      </c>
      <c r="O41" s="69">
        <v>0</v>
      </c>
      <c r="P41" s="69">
        <v>0</v>
      </c>
      <c r="Q41" s="69">
        <v>0</v>
      </c>
      <c r="R41" s="69">
        <v>0</v>
      </c>
      <c r="S41" s="69">
        <v>0</v>
      </c>
      <c r="T41" s="69">
        <v>3</v>
      </c>
      <c r="U41" s="69">
        <v>0</v>
      </c>
      <c r="V41" s="69">
        <v>0</v>
      </c>
      <c r="W41" s="69">
        <v>0</v>
      </c>
      <c r="X41" s="69">
        <v>3</v>
      </c>
      <c r="Y41" s="69">
        <v>12</v>
      </c>
      <c r="Z41" s="76">
        <f t="shared" si="0"/>
        <v>15</v>
      </c>
      <c r="AA41" s="77">
        <f t="shared" si="2"/>
        <v>1.5822784810126582E-3</v>
      </c>
      <c r="AB41" s="21"/>
    </row>
    <row r="42" spans="1:28" ht="12.75" customHeight="1" x14ac:dyDescent="0.2">
      <c r="A42" s="74">
        <v>37100</v>
      </c>
      <c r="B42" s="69">
        <v>0</v>
      </c>
      <c r="C42" s="69">
        <v>0</v>
      </c>
      <c r="D42" s="69">
        <v>0</v>
      </c>
      <c r="E42" s="69">
        <v>0</v>
      </c>
      <c r="F42" s="69">
        <v>0</v>
      </c>
      <c r="G42" s="69">
        <v>0</v>
      </c>
      <c r="H42" s="69">
        <v>3</v>
      </c>
      <c r="I42" s="69">
        <v>0</v>
      </c>
      <c r="J42" s="69">
        <v>6</v>
      </c>
      <c r="K42" s="69">
        <v>3</v>
      </c>
      <c r="L42" s="69">
        <v>0</v>
      </c>
      <c r="M42" s="69">
        <v>0</v>
      </c>
      <c r="N42" s="69">
        <v>0</v>
      </c>
      <c r="O42" s="69">
        <v>0</v>
      </c>
      <c r="P42" s="69">
        <v>0</v>
      </c>
      <c r="Q42" s="69">
        <v>3</v>
      </c>
      <c r="R42" s="69">
        <v>12</v>
      </c>
      <c r="S42" s="69">
        <v>6</v>
      </c>
      <c r="T42" s="69">
        <v>3</v>
      </c>
      <c r="U42" s="69">
        <v>6</v>
      </c>
      <c r="V42" s="69">
        <v>3</v>
      </c>
      <c r="W42" s="69">
        <v>9</v>
      </c>
      <c r="X42" s="69">
        <v>0</v>
      </c>
      <c r="Y42" s="69">
        <v>0</v>
      </c>
      <c r="Z42" s="76">
        <f t="shared" si="0"/>
        <v>54</v>
      </c>
      <c r="AA42" s="77">
        <f t="shared" si="2"/>
        <v>5.6962025316455696E-3</v>
      </c>
      <c r="AB42" s="21"/>
    </row>
    <row r="43" spans="1:28" ht="12.75" customHeight="1" x14ac:dyDescent="0.2">
      <c r="A43" s="74">
        <v>37101</v>
      </c>
      <c r="B43" s="69">
        <v>3</v>
      </c>
      <c r="C43" s="69">
        <v>0</v>
      </c>
      <c r="D43" s="69">
        <v>0</v>
      </c>
      <c r="E43" s="69">
        <v>0</v>
      </c>
      <c r="F43" s="69">
        <v>0</v>
      </c>
      <c r="G43" s="69">
        <v>0</v>
      </c>
      <c r="H43" s="69">
        <v>0</v>
      </c>
      <c r="I43" s="69">
        <v>3</v>
      </c>
      <c r="J43" s="69">
        <v>0</v>
      </c>
      <c r="K43" s="69">
        <v>0</v>
      </c>
      <c r="L43" s="69">
        <v>0</v>
      </c>
      <c r="M43" s="69">
        <v>0</v>
      </c>
      <c r="N43" s="69">
        <v>0</v>
      </c>
      <c r="O43" s="69">
        <v>0</v>
      </c>
      <c r="P43" s="69">
        <v>0</v>
      </c>
      <c r="Q43" s="69">
        <v>0</v>
      </c>
      <c r="R43" s="69">
        <v>-3</v>
      </c>
      <c r="S43" s="69">
        <v>0</v>
      </c>
      <c r="T43" s="69">
        <v>-6</v>
      </c>
      <c r="U43" s="69">
        <v>-3</v>
      </c>
      <c r="V43" s="69">
        <v>-3</v>
      </c>
      <c r="W43" s="69">
        <v>0</v>
      </c>
      <c r="X43" s="69">
        <v>0</v>
      </c>
      <c r="Y43" s="69">
        <v>0</v>
      </c>
      <c r="Z43" s="76">
        <f t="shared" si="0"/>
        <v>-9</v>
      </c>
      <c r="AA43" s="77">
        <f t="shared" si="2"/>
        <v>-9.493670886075949E-4</v>
      </c>
      <c r="AB43" s="21"/>
    </row>
    <row r="44" spans="1:28" ht="12.75" customHeight="1" x14ac:dyDescent="0.2">
      <c r="A44" s="74">
        <v>37102</v>
      </c>
      <c r="B44" s="69">
        <v>0</v>
      </c>
      <c r="C44" s="69">
        <v>3</v>
      </c>
      <c r="D44" s="69">
        <v>0</v>
      </c>
      <c r="E44" s="69">
        <v>0</v>
      </c>
      <c r="F44" s="69">
        <v>0</v>
      </c>
      <c r="G44" s="69">
        <v>0</v>
      </c>
      <c r="H44" s="69">
        <v>0</v>
      </c>
      <c r="I44" s="69">
        <v>0</v>
      </c>
      <c r="J44" s="69">
        <v>0</v>
      </c>
      <c r="K44" s="69">
        <v>0</v>
      </c>
      <c r="L44" s="69">
        <v>0</v>
      </c>
      <c r="M44" s="69">
        <v>0</v>
      </c>
      <c r="N44" s="69">
        <v>0</v>
      </c>
      <c r="O44" s="69">
        <v>0</v>
      </c>
      <c r="P44" s="69">
        <v>0</v>
      </c>
      <c r="Q44" s="69">
        <v>0</v>
      </c>
      <c r="R44" s="69">
        <v>3</v>
      </c>
      <c r="S44" s="69">
        <v>0</v>
      </c>
      <c r="T44" s="69">
        <v>0</v>
      </c>
      <c r="U44" s="69">
        <v>0</v>
      </c>
      <c r="V44" s="69">
        <v>0</v>
      </c>
      <c r="W44" s="69">
        <v>0</v>
      </c>
      <c r="X44" s="69">
        <v>0</v>
      </c>
      <c r="Y44" s="69">
        <v>0</v>
      </c>
      <c r="Z44" s="76">
        <f t="shared" si="0"/>
        <v>6</v>
      </c>
      <c r="AA44" s="77">
        <f t="shared" si="2"/>
        <v>6.329113924050633E-4</v>
      </c>
      <c r="AB44" s="21"/>
    </row>
    <row r="45" spans="1:28" ht="12.75" customHeight="1" x14ac:dyDescent="0.2">
      <c r="A45" s="74">
        <v>37103</v>
      </c>
      <c r="B45" s="69">
        <v>0</v>
      </c>
      <c r="C45" s="69">
        <v>-9</v>
      </c>
      <c r="D45" s="69">
        <v>-3</v>
      </c>
      <c r="E45" s="69">
        <v>-3</v>
      </c>
      <c r="F45" s="69">
        <v>0</v>
      </c>
      <c r="G45" s="69">
        <v>0</v>
      </c>
      <c r="H45" s="69">
        <v>0</v>
      </c>
      <c r="I45" s="69">
        <v>0</v>
      </c>
      <c r="J45" s="69">
        <v>0</v>
      </c>
      <c r="K45" s="69">
        <v>0</v>
      </c>
      <c r="L45" s="69">
        <v>0</v>
      </c>
      <c r="M45" s="69">
        <v>0</v>
      </c>
      <c r="N45" s="69">
        <v>0</v>
      </c>
      <c r="O45" s="69">
        <v>0</v>
      </c>
      <c r="P45" s="69">
        <v>0</v>
      </c>
      <c r="Q45" s="69">
        <v>0</v>
      </c>
      <c r="R45" s="69">
        <v>0</v>
      </c>
      <c r="S45" s="69">
        <v>0</v>
      </c>
      <c r="T45" s="69">
        <v>0</v>
      </c>
      <c r="U45" s="69">
        <v>3</v>
      </c>
      <c r="V45" s="69">
        <v>3</v>
      </c>
      <c r="W45" s="69">
        <v>3</v>
      </c>
      <c r="X45" s="69">
        <v>3</v>
      </c>
      <c r="Y45" s="69">
        <v>0</v>
      </c>
      <c r="Z45" s="76">
        <f t="shared" si="0"/>
        <v>-3</v>
      </c>
      <c r="AA45" s="77">
        <f t="shared" si="2"/>
        <v>-3.1645569620253165E-4</v>
      </c>
      <c r="AB45" s="21"/>
    </row>
    <row r="46" spans="1:28" ht="12.75" customHeight="1" x14ac:dyDescent="0.2">
      <c r="A46" s="74">
        <v>37104</v>
      </c>
      <c r="B46" s="69">
        <v>0</v>
      </c>
      <c r="C46" s="69">
        <v>0</v>
      </c>
      <c r="D46" s="69">
        <v>0</v>
      </c>
      <c r="E46" s="69">
        <v>0</v>
      </c>
      <c r="F46" s="69">
        <v>0</v>
      </c>
      <c r="G46" s="69">
        <v>0</v>
      </c>
      <c r="H46" s="69">
        <v>0</v>
      </c>
      <c r="I46" s="69">
        <v>0</v>
      </c>
      <c r="J46" s="69">
        <v>0</v>
      </c>
      <c r="K46" s="69">
        <v>0</v>
      </c>
      <c r="L46" s="69">
        <v>0</v>
      </c>
      <c r="M46" s="69">
        <v>0</v>
      </c>
      <c r="N46" s="69">
        <v>0</v>
      </c>
      <c r="O46" s="69">
        <v>0</v>
      </c>
      <c r="P46" s="69">
        <v>0</v>
      </c>
      <c r="Q46" s="69">
        <v>0</v>
      </c>
      <c r="R46" s="69">
        <v>0</v>
      </c>
      <c r="S46" s="69">
        <v>0</v>
      </c>
      <c r="T46" s="69">
        <v>0</v>
      </c>
      <c r="U46" s="69">
        <v>0</v>
      </c>
      <c r="V46" s="69">
        <v>0</v>
      </c>
      <c r="W46" s="69">
        <v>0</v>
      </c>
      <c r="X46" s="69">
        <v>0</v>
      </c>
      <c r="Y46" s="69">
        <v>0</v>
      </c>
      <c r="Z46" s="76">
        <f t="shared" si="0"/>
        <v>0</v>
      </c>
      <c r="AA46" s="77">
        <f t="shared" si="2"/>
        <v>0</v>
      </c>
      <c r="AB46" s="21"/>
    </row>
    <row r="47" spans="1:28" ht="12.75" customHeight="1" x14ac:dyDescent="0.2">
      <c r="A47" s="74">
        <v>37105</v>
      </c>
      <c r="B47" s="69">
        <v>0</v>
      </c>
      <c r="C47" s="69">
        <v>0</v>
      </c>
      <c r="D47" s="69">
        <v>0</v>
      </c>
      <c r="E47" s="69">
        <v>0</v>
      </c>
      <c r="F47" s="69">
        <v>0</v>
      </c>
      <c r="G47" s="69">
        <v>0</v>
      </c>
      <c r="H47" s="69">
        <v>0</v>
      </c>
      <c r="I47" s="69">
        <v>0</v>
      </c>
      <c r="J47" s="69">
        <v>0</v>
      </c>
      <c r="K47" s="69">
        <v>0</v>
      </c>
      <c r="L47" s="69">
        <v>0</v>
      </c>
      <c r="M47" s="69">
        <v>0</v>
      </c>
      <c r="N47" s="69">
        <v>0</v>
      </c>
      <c r="O47" s="69">
        <v>0</v>
      </c>
      <c r="P47" s="69">
        <v>0</v>
      </c>
      <c r="Q47" s="69">
        <v>0</v>
      </c>
      <c r="R47" s="69">
        <v>0</v>
      </c>
      <c r="S47" s="69">
        <v>3</v>
      </c>
      <c r="T47" s="69">
        <v>0</v>
      </c>
      <c r="U47" s="69">
        <v>0</v>
      </c>
      <c r="V47" s="69">
        <v>0</v>
      </c>
      <c r="W47" s="69">
        <v>6</v>
      </c>
      <c r="X47" s="69">
        <v>0</v>
      </c>
      <c r="Y47" s="69">
        <v>0</v>
      </c>
      <c r="Z47" s="76">
        <f t="shared" si="0"/>
        <v>9</v>
      </c>
      <c r="AA47" s="77">
        <f t="shared" si="2"/>
        <v>9.493670886075949E-4</v>
      </c>
      <c r="AB47" s="21"/>
    </row>
    <row r="48" spans="1:28" ht="12.75" customHeight="1" x14ac:dyDescent="0.2">
      <c r="A48" s="74">
        <v>37106</v>
      </c>
      <c r="B48" s="69">
        <v>0</v>
      </c>
      <c r="C48" s="69">
        <v>0</v>
      </c>
      <c r="D48" s="69">
        <v>0</v>
      </c>
      <c r="E48" s="69">
        <v>0</v>
      </c>
      <c r="F48" s="69">
        <v>0</v>
      </c>
      <c r="G48" s="69">
        <v>0</v>
      </c>
      <c r="H48" s="69">
        <v>0</v>
      </c>
      <c r="I48" s="69">
        <v>0</v>
      </c>
      <c r="J48" s="69">
        <v>0</v>
      </c>
      <c r="K48" s="69">
        <v>0</v>
      </c>
      <c r="L48" s="69">
        <v>-3</v>
      </c>
      <c r="M48" s="69">
        <v>0</v>
      </c>
      <c r="N48" s="69">
        <v>0</v>
      </c>
      <c r="O48" s="69">
        <v>0</v>
      </c>
      <c r="P48" s="69">
        <v>0</v>
      </c>
      <c r="Q48" s="69">
        <v>0</v>
      </c>
      <c r="R48" s="69">
        <v>0</v>
      </c>
      <c r="S48" s="69">
        <v>0</v>
      </c>
      <c r="T48" s="69">
        <v>0</v>
      </c>
      <c r="U48" s="69">
        <v>0</v>
      </c>
      <c r="V48" s="69">
        <v>0</v>
      </c>
      <c r="W48" s="69">
        <v>0</v>
      </c>
      <c r="X48" s="69">
        <v>0</v>
      </c>
      <c r="Y48" s="69">
        <v>0</v>
      </c>
      <c r="Z48" s="76">
        <f t="shared" si="0"/>
        <v>-3</v>
      </c>
      <c r="AA48" s="77">
        <f t="shared" si="2"/>
        <v>-3.1645569620253165E-4</v>
      </c>
      <c r="AB48" s="21"/>
    </row>
    <row r="49" spans="1:28" ht="12.75" customHeight="1" x14ac:dyDescent="0.2">
      <c r="A49" s="74">
        <v>37107</v>
      </c>
      <c r="B49" s="69">
        <v>0</v>
      </c>
      <c r="C49" s="69">
        <v>0</v>
      </c>
      <c r="D49" s="69">
        <v>0</v>
      </c>
      <c r="E49" s="69">
        <v>0</v>
      </c>
      <c r="F49" s="69">
        <v>0</v>
      </c>
      <c r="G49" s="69">
        <v>0</v>
      </c>
      <c r="H49" s="69">
        <v>0</v>
      </c>
      <c r="I49" s="69">
        <v>0</v>
      </c>
      <c r="J49" s="69">
        <v>0</v>
      </c>
      <c r="K49" s="69">
        <v>3</v>
      </c>
      <c r="L49" s="69">
        <v>0</v>
      </c>
      <c r="M49" s="69">
        <v>0</v>
      </c>
      <c r="N49" s="69">
        <v>0</v>
      </c>
      <c r="O49" s="69">
        <v>0</v>
      </c>
      <c r="P49" s="69">
        <v>0</v>
      </c>
      <c r="Q49" s="69">
        <v>3</v>
      </c>
      <c r="R49" s="69">
        <v>0</v>
      </c>
      <c r="S49" s="69">
        <v>6</v>
      </c>
      <c r="T49" s="69">
        <v>0</v>
      </c>
      <c r="U49" s="69">
        <v>0</v>
      </c>
      <c r="V49" s="69">
        <v>0</v>
      </c>
      <c r="W49" s="69">
        <v>0</v>
      </c>
      <c r="X49" s="69">
        <v>0</v>
      </c>
      <c r="Y49" s="69">
        <v>0</v>
      </c>
      <c r="Z49" s="76">
        <f t="shared" si="0"/>
        <v>12</v>
      </c>
      <c r="AA49" s="77">
        <f t="shared" si="2"/>
        <v>1.2658227848101266E-3</v>
      </c>
      <c r="AB49" s="21"/>
    </row>
    <row r="50" spans="1:28" ht="12.75" customHeight="1" x14ac:dyDescent="0.2">
      <c r="A50" s="74">
        <v>37108</v>
      </c>
      <c r="B50" s="69">
        <v>0</v>
      </c>
      <c r="C50" s="69">
        <v>0</v>
      </c>
      <c r="D50" s="69">
        <v>0</v>
      </c>
      <c r="E50" s="69">
        <v>0</v>
      </c>
      <c r="F50" s="69">
        <v>0</v>
      </c>
      <c r="G50" s="69">
        <v>0</v>
      </c>
      <c r="H50" s="69">
        <v>0</v>
      </c>
      <c r="I50" s="69">
        <v>0</v>
      </c>
      <c r="J50" s="69">
        <v>0</v>
      </c>
      <c r="K50" s="69">
        <v>0</v>
      </c>
      <c r="L50" s="69">
        <v>0</v>
      </c>
      <c r="M50" s="69">
        <v>0</v>
      </c>
      <c r="N50" s="69">
        <v>0</v>
      </c>
      <c r="O50" s="69">
        <v>0</v>
      </c>
      <c r="P50" s="69">
        <v>0</v>
      </c>
      <c r="Q50" s="69">
        <v>0</v>
      </c>
      <c r="R50" s="69">
        <v>0</v>
      </c>
      <c r="S50" s="69">
        <v>0</v>
      </c>
      <c r="T50" s="69">
        <v>0</v>
      </c>
      <c r="U50" s="69">
        <v>0</v>
      </c>
      <c r="V50" s="69">
        <v>3</v>
      </c>
      <c r="W50" s="69">
        <v>0</v>
      </c>
      <c r="X50" s="69">
        <v>0</v>
      </c>
      <c r="Y50" s="69">
        <v>0</v>
      </c>
      <c r="Z50" s="76">
        <f t="shared" si="0"/>
        <v>3</v>
      </c>
      <c r="AA50" s="77">
        <f t="shared" si="2"/>
        <v>3.1645569620253165E-4</v>
      </c>
      <c r="AB50" s="21"/>
    </row>
    <row r="51" spans="1:28" ht="12.75" customHeight="1" x14ac:dyDescent="0.2">
      <c r="A51" s="74">
        <v>37109</v>
      </c>
      <c r="B51" s="69">
        <v>0</v>
      </c>
      <c r="C51" s="69">
        <v>0</v>
      </c>
      <c r="D51" s="69">
        <v>0</v>
      </c>
      <c r="E51" s="69">
        <v>0</v>
      </c>
      <c r="F51" s="69">
        <v>0</v>
      </c>
      <c r="G51" s="69">
        <v>0</v>
      </c>
      <c r="H51" s="69">
        <v>0</v>
      </c>
      <c r="I51" s="69">
        <v>0</v>
      </c>
      <c r="J51" s="69">
        <v>0</v>
      </c>
      <c r="K51" s="69">
        <v>0</v>
      </c>
      <c r="L51" s="69">
        <v>0</v>
      </c>
      <c r="M51" s="69">
        <v>0</v>
      </c>
      <c r="N51" s="69">
        <v>0</v>
      </c>
      <c r="O51" s="69">
        <v>0</v>
      </c>
      <c r="P51" s="69">
        <v>0</v>
      </c>
      <c r="Q51" s="69">
        <v>0</v>
      </c>
      <c r="R51" s="69">
        <v>0</v>
      </c>
      <c r="S51" s="69">
        <v>0</v>
      </c>
      <c r="T51" s="69">
        <v>0</v>
      </c>
      <c r="U51" s="69">
        <v>0</v>
      </c>
      <c r="V51" s="69">
        <v>3</v>
      </c>
      <c r="W51" s="69">
        <v>0</v>
      </c>
      <c r="X51" s="69">
        <v>0</v>
      </c>
      <c r="Y51" s="69">
        <v>0</v>
      </c>
      <c r="Z51" s="76">
        <f t="shared" si="0"/>
        <v>3</v>
      </c>
      <c r="AA51" s="77">
        <f t="shared" si="2"/>
        <v>3.1645569620253165E-4</v>
      </c>
      <c r="AB51" s="21"/>
    </row>
    <row r="52" spans="1:28" ht="12.75" customHeight="1" x14ac:dyDescent="0.2">
      <c r="A52" s="74">
        <v>37110</v>
      </c>
      <c r="B52" s="69">
        <v>0</v>
      </c>
      <c r="C52" s="69">
        <v>0</v>
      </c>
      <c r="D52" s="69">
        <v>0</v>
      </c>
      <c r="E52" s="69">
        <v>0</v>
      </c>
      <c r="F52" s="69">
        <v>0</v>
      </c>
      <c r="G52" s="69">
        <v>0</v>
      </c>
      <c r="H52" s="69">
        <v>0</v>
      </c>
      <c r="I52" s="69">
        <v>0</v>
      </c>
      <c r="J52" s="69">
        <v>0</v>
      </c>
      <c r="K52" s="69">
        <v>0</v>
      </c>
      <c r="L52" s="69">
        <v>0</v>
      </c>
      <c r="M52" s="69">
        <v>0</v>
      </c>
      <c r="N52" s="69">
        <v>0</v>
      </c>
      <c r="O52" s="69">
        <v>0</v>
      </c>
      <c r="P52" s="69">
        <v>0</v>
      </c>
      <c r="Q52" s="69">
        <v>0</v>
      </c>
      <c r="R52" s="69">
        <v>0</v>
      </c>
      <c r="S52" s="69">
        <v>0</v>
      </c>
      <c r="T52" s="69">
        <v>0</v>
      </c>
      <c r="U52" s="69">
        <v>0</v>
      </c>
      <c r="V52" s="69">
        <v>0</v>
      </c>
      <c r="W52" s="69">
        <v>0</v>
      </c>
      <c r="X52" s="69">
        <v>0</v>
      </c>
      <c r="Y52" s="69">
        <v>0</v>
      </c>
      <c r="Z52" s="76">
        <f t="shared" si="0"/>
        <v>0</v>
      </c>
      <c r="AA52" s="77">
        <f t="shared" si="2"/>
        <v>0</v>
      </c>
      <c r="AB52" s="21"/>
    </row>
    <row r="53" spans="1:28" ht="12.75" customHeight="1" x14ac:dyDescent="0.2">
      <c r="A53" s="74">
        <v>37111</v>
      </c>
      <c r="B53" s="69">
        <v>0</v>
      </c>
      <c r="C53" s="69">
        <v>0</v>
      </c>
      <c r="D53" s="69">
        <v>0</v>
      </c>
      <c r="E53" s="69">
        <v>0</v>
      </c>
      <c r="F53" s="69">
        <v>0</v>
      </c>
      <c r="G53" s="69">
        <v>0</v>
      </c>
      <c r="H53" s="69">
        <v>0</v>
      </c>
      <c r="I53" s="69">
        <v>0</v>
      </c>
      <c r="J53" s="69">
        <v>0</v>
      </c>
      <c r="K53" s="69">
        <v>0</v>
      </c>
      <c r="L53" s="69">
        <v>0</v>
      </c>
      <c r="M53" s="69">
        <v>0</v>
      </c>
      <c r="N53" s="69">
        <v>0</v>
      </c>
      <c r="O53" s="69">
        <v>0</v>
      </c>
      <c r="P53" s="69">
        <v>0</v>
      </c>
      <c r="Q53" s="69">
        <v>0</v>
      </c>
      <c r="R53" s="69">
        <v>0</v>
      </c>
      <c r="S53" s="69">
        <v>0</v>
      </c>
      <c r="T53" s="69">
        <v>0</v>
      </c>
      <c r="U53" s="69">
        <v>0</v>
      </c>
      <c r="V53" s="69">
        <v>0</v>
      </c>
      <c r="W53" s="69">
        <v>0</v>
      </c>
      <c r="X53" s="69">
        <v>0</v>
      </c>
      <c r="Y53" s="69">
        <v>0</v>
      </c>
      <c r="Z53" s="76">
        <f t="shared" si="0"/>
        <v>0</v>
      </c>
      <c r="AA53" s="77">
        <f t="shared" si="2"/>
        <v>0</v>
      </c>
      <c r="AB53" s="21"/>
    </row>
    <row r="54" spans="1:28" ht="12.75" customHeight="1" x14ac:dyDescent="0.2">
      <c r="A54" s="74">
        <v>37112</v>
      </c>
      <c r="B54" s="69">
        <v>0</v>
      </c>
      <c r="C54" s="69">
        <v>0</v>
      </c>
      <c r="D54" s="69">
        <v>0</v>
      </c>
      <c r="E54" s="69">
        <v>0</v>
      </c>
      <c r="F54" s="69">
        <v>0</v>
      </c>
      <c r="G54" s="69">
        <v>0</v>
      </c>
      <c r="H54" s="69">
        <v>0</v>
      </c>
      <c r="I54" s="69">
        <v>0</v>
      </c>
      <c r="J54" s="69">
        <v>0</v>
      </c>
      <c r="K54" s="69">
        <v>0</v>
      </c>
      <c r="L54" s="69">
        <v>0</v>
      </c>
      <c r="M54" s="69">
        <v>0</v>
      </c>
      <c r="N54" s="69">
        <v>0</v>
      </c>
      <c r="O54" s="69">
        <v>0</v>
      </c>
      <c r="P54" s="69">
        <v>0</v>
      </c>
      <c r="Q54" s="69">
        <v>0</v>
      </c>
      <c r="R54" s="69">
        <v>0</v>
      </c>
      <c r="S54" s="69">
        <v>0</v>
      </c>
      <c r="T54" s="69">
        <v>0</v>
      </c>
      <c r="U54" s="69">
        <v>0</v>
      </c>
      <c r="V54" s="69">
        <v>0</v>
      </c>
      <c r="W54" s="69">
        <v>0</v>
      </c>
      <c r="X54" s="69">
        <v>0</v>
      </c>
      <c r="Y54" s="69">
        <v>0</v>
      </c>
      <c r="Z54" s="76">
        <f t="shared" si="0"/>
        <v>0</v>
      </c>
      <c r="AA54" s="77">
        <f t="shared" si="2"/>
        <v>0</v>
      </c>
      <c r="AB54" s="21"/>
    </row>
    <row r="55" spans="1:28" ht="12.75" customHeight="1" x14ac:dyDescent="0.2">
      <c r="A55" s="74">
        <v>37113</v>
      </c>
      <c r="B55" s="69">
        <v>0</v>
      </c>
      <c r="C55" s="69">
        <v>0</v>
      </c>
      <c r="D55" s="69">
        <v>0</v>
      </c>
      <c r="E55" s="69">
        <v>0</v>
      </c>
      <c r="F55" s="69">
        <v>0</v>
      </c>
      <c r="G55" s="69">
        <v>0</v>
      </c>
      <c r="H55" s="69">
        <v>0</v>
      </c>
      <c r="I55" s="69">
        <v>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69">
        <v>0</v>
      </c>
      <c r="Y55" s="69">
        <v>0</v>
      </c>
      <c r="Z55" s="76">
        <f t="shared" si="0"/>
        <v>0</v>
      </c>
      <c r="AA55" s="77">
        <f t="shared" si="2"/>
        <v>0</v>
      </c>
      <c r="AB55" s="21"/>
    </row>
    <row r="56" spans="1:28" ht="12.75" customHeight="1" x14ac:dyDescent="0.2">
      <c r="A56" s="74">
        <v>37114</v>
      </c>
      <c r="B56" s="69">
        <v>0</v>
      </c>
      <c r="C56" s="69">
        <v>0</v>
      </c>
      <c r="D56" s="69">
        <v>0</v>
      </c>
      <c r="E56" s="69">
        <v>0</v>
      </c>
      <c r="F56" s="69">
        <v>0</v>
      </c>
      <c r="G56" s="69">
        <v>0</v>
      </c>
      <c r="H56" s="69">
        <v>0</v>
      </c>
      <c r="I56" s="69">
        <v>0</v>
      </c>
      <c r="J56" s="69">
        <v>0</v>
      </c>
      <c r="K56" s="69">
        <v>0</v>
      </c>
      <c r="L56" s="69">
        <v>0</v>
      </c>
      <c r="M56" s="69">
        <v>0</v>
      </c>
      <c r="N56" s="69">
        <v>0</v>
      </c>
      <c r="O56" s="69">
        <v>0</v>
      </c>
      <c r="P56" s="69">
        <v>0</v>
      </c>
      <c r="Q56" s="69">
        <v>0</v>
      </c>
      <c r="R56" s="69">
        <v>0</v>
      </c>
      <c r="S56" s="69">
        <v>0</v>
      </c>
      <c r="T56" s="69">
        <v>0</v>
      </c>
      <c r="U56" s="69">
        <v>0</v>
      </c>
      <c r="V56" s="69">
        <v>0</v>
      </c>
      <c r="W56" s="69">
        <v>0</v>
      </c>
      <c r="X56" s="69">
        <v>0</v>
      </c>
      <c r="Y56" s="69">
        <v>0</v>
      </c>
      <c r="Z56" s="76">
        <f t="shared" si="0"/>
        <v>0</v>
      </c>
      <c r="AA56" s="77">
        <f t="shared" si="2"/>
        <v>0</v>
      </c>
      <c r="AB56" s="21"/>
    </row>
    <row r="57" spans="1:28" ht="12.75" customHeight="1" x14ac:dyDescent="0.2">
      <c r="A57" s="74">
        <v>37115</v>
      </c>
      <c r="B57" s="69">
        <v>0</v>
      </c>
      <c r="C57" s="69">
        <v>0</v>
      </c>
      <c r="D57" s="69">
        <v>0</v>
      </c>
      <c r="E57" s="69">
        <v>0</v>
      </c>
      <c r="F57" s="69">
        <v>0</v>
      </c>
      <c r="G57" s="69">
        <v>0</v>
      </c>
      <c r="H57" s="69">
        <v>0</v>
      </c>
      <c r="I57" s="69">
        <v>3</v>
      </c>
      <c r="J57" s="69">
        <v>0</v>
      </c>
      <c r="K57" s="69">
        <v>0</v>
      </c>
      <c r="L57" s="69">
        <v>0</v>
      </c>
      <c r="M57" s="69">
        <v>0</v>
      </c>
      <c r="N57" s="69">
        <v>0</v>
      </c>
      <c r="O57" s="69">
        <v>0</v>
      </c>
      <c r="P57" s="69">
        <v>0</v>
      </c>
      <c r="Q57" s="69">
        <v>0</v>
      </c>
      <c r="R57" s="69">
        <v>0</v>
      </c>
      <c r="S57" s="69">
        <v>0</v>
      </c>
      <c r="T57" s="69">
        <v>0</v>
      </c>
      <c r="U57" s="69">
        <v>0</v>
      </c>
      <c r="V57" s="69">
        <v>0</v>
      </c>
      <c r="W57" s="69">
        <v>0</v>
      </c>
      <c r="X57" s="69">
        <v>0</v>
      </c>
      <c r="Y57" s="69">
        <v>0</v>
      </c>
      <c r="Z57" s="76">
        <f t="shared" si="0"/>
        <v>3</v>
      </c>
      <c r="AA57" s="77">
        <f t="shared" si="2"/>
        <v>3.1645569620253165E-4</v>
      </c>
      <c r="AB57" s="21"/>
    </row>
    <row r="58" spans="1:28" ht="12.75" customHeight="1" x14ac:dyDescent="0.2">
      <c r="A58" s="74">
        <v>37116</v>
      </c>
      <c r="B58" s="69">
        <v>0</v>
      </c>
      <c r="C58" s="69">
        <v>0</v>
      </c>
      <c r="D58" s="69">
        <v>6</v>
      </c>
      <c r="E58" s="69">
        <v>0</v>
      </c>
      <c r="F58" s="69">
        <v>0</v>
      </c>
      <c r="G58" s="69">
        <v>0</v>
      </c>
      <c r="H58" s="69">
        <v>0</v>
      </c>
      <c r="I58" s="69">
        <v>0</v>
      </c>
      <c r="J58" s="69">
        <v>0</v>
      </c>
      <c r="K58" s="69">
        <v>0</v>
      </c>
      <c r="L58" s="69">
        <v>0</v>
      </c>
      <c r="M58" s="69">
        <v>0</v>
      </c>
      <c r="N58" s="69">
        <v>0</v>
      </c>
      <c r="O58" s="69">
        <v>0</v>
      </c>
      <c r="P58" s="69">
        <v>0</v>
      </c>
      <c r="Q58" s="69">
        <v>0</v>
      </c>
      <c r="R58" s="69">
        <v>0</v>
      </c>
      <c r="S58" s="69">
        <v>0</v>
      </c>
      <c r="T58" s="69">
        <v>0</v>
      </c>
      <c r="U58" s="69">
        <v>0</v>
      </c>
      <c r="V58" s="69">
        <v>0</v>
      </c>
      <c r="W58" s="69">
        <v>0</v>
      </c>
      <c r="X58" s="69">
        <v>0</v>
      </c>
      <c r="Y58" s="69">
        <v>0</v>
      </c>
      <c r="Z58" s="76">
        <f t="shared" si="0"/>
        <v>6</v>
      </c>
      <c r="AA58" s="77">
        <f t="shared" si="2"/>
        <v>6.329113924050633E-4</v>
      </c>
      <c r="AB58" s="21"/>
    </row>
    <row r="59" spans="1:28" ht="12.75" customHeight="1" x14ac:dyDescent="0.2">
      <c r="A59" s="74">
        <v>37117</v>
      </c>
      <c r="B59" s="69">
        <v>0</v>
      </c>
      <c r="C59" s="69">
        <v>0</v>
      </c>
      <c r="D59" s="69">
        <v>0</v>
      </c>
      <c r="E59" s="69">
        <v>0</v>
      </c>
      <c r="F59" s="69">
        <v>0</v>
      </c>
      <c r="G59" s="69">
        <v>0</v>
      </c>
      <c r="H59" s="69">
        <v>0</v>
      </c>
      <c r="I59" s="69">
        <v>0</v>
      </c>
      <c r="J59" s="69">
        <v>0</v>
      </c>
      <c r="K59" s="69">
        <v>0</v>
      </c>
      <c r="L59" s="69">
        <v>0</v>
      </c>
      <c r="M59" s="69">
        <v>0</v>
      </c>
      <c r="N59" s="69">
        <v>0</v>
      </c>
      <c r="O59" s="69">
        <v>0</v>
      </c>
      <c r="P59" s="69">
        <v>0</v>
      </c>
      <c r="Q59" s="69">
        <v>0</v>
      </c>
      <c r="R59" s="69">
        <v>0</v>
      </c>
      <c r="S59" s="69">
        <v>0</v>
      </c>
      <c r="T59" s="69">
        <v>0</v>
      </c>
      <c r="U59" s="69">
        <v>0</v>
      </c>
      <c r="V59" s="69">
        <v>0</v>
      </c>
      <c r="W59" s="69">
        <v>0</v>
      </c>
      <c r="X59" s="69">
        <v>0</v>
      </c>
      <c r="Y59" s="69">
        <v>0</v>
      </c>
      <c r="Z59" s="76">
        <f t="shared" si="0"/>
        <v>0</v>
      </c>
      <c r="AA59" s="77">
        <f t="shared" si="2"/>
        <v>0</v>
      </c>
      <c r="AB59" s="21"/>
    </row>
    <row r="60" spans="1:28" ht="12.75" customHeight="1" x14ac:dyDescent="0.2">
      <c r="A60" s="74">
        <v>37118</v>
      </c>
      <c r="B60" s="69">
        <v>0</v>
      </c>
      <c r="C60" s="69">
        <v>0</v>
      </c>
      <c r="D60" s="69">
        <v>0</v>
      </c>
      <c r="E60" s="69">
        <v>0</v>
      </c>
      <c r="F60" s="69">
        <v>0</v>
      </c>
      <c r="G60" s="69">
        <v>0</v>
      </c>
      <c r="H60" s="69">
        <v>0</v>
      </c>
      <c r="I60" s="69">
        <v>0</v>
      </c>
      <c r="J60" s="69">
        <v>0</v>
      </c>
      <c r="K60" s="69">
        <v>0</v>
      </c>
      <c r="L60" s="69">
        <v>0</v>
      </c>
      <c r="M60" s="69">
        <v>3</v>
      </c>
      <c r="N60" s="69">
        <v>0</v>
      </c>
      <c r="O60" s="69">
        <v>0</v>
      </c>
      <c r="P60" s="69">
        <v>0</v>
      </c>
      <c r="Q60" s="69">
        <v>0</v>
      </c>
      <c r="R60" s="69">
        <v>0</v>
      </c>
      <c r="S60" s="69">
        <v>0</v>
      </c>
      <c r="T60" s="69">
        <v>0</v>
      </c>
      <c r="U60" s="69">
        <v>0</v>
      </c>
      <c r="V60" s="69">
        <v>0</v>
      </c>
      <c r="W60" s="69">
        <v>0</v>
      </c>
      <c r="X60" s="69">
        <v>0</v>
      </c>
      <c r="Y60" s="69">
        <v>0</v>
      </c>
      <c r="Z60" s="76">
        <f t="shared" si="0"/>
        <v>3</v>
      </c>
      <c r="AA60" s="77">
        <f t="shared" si="2"/>
        <v>3.1645569620253165E-4</v>
      </c>
      <c r="AB60" s="21"/>
    </row>
    <row r="61" spans="1:28" ht="12.75" customHeight="1" x14ac:dyDescent="0.2">
      <c r="A61" s="74">
        <v>37119</v>
      </c>
      <c r="B61" s="69">
        <v>0</v>
      </c>
      <c r="C61" s="69">
        <v>0</v>
      </c>
      <c r="D61" s="69">
        <v>0</v>
      </c>
      <c r="E61" s="69">
        <v>0</v>
      </c>
      <c r="F61" s="69">
        <v>0</v>
      </c>
      <c r="G61" s="69">
        <v>0</v>
      </c>
      <c r="H61" s="69">
        <v>0</v>
      </c>
      <c r="I61" s="69">
        <v>0</v>
      </c>
      <c r="J61" s="69">
        <v>0</v>
      </c>
      <c r="K61" s="69">
        <v>0</v>
      </c>
      <c r="L61" s="69">
        <v>0</v>
      </c>
      <c r="M61" s="69">
        <v>0</v>
      </c>
      <c r="N61" s="69">
        <v>0</v>
      </c>
      <c r="O61" s="69">
        <v>0</v>
      </c>
      <c r="P61" s="69">
        <v>0</v>
      </c>
      <c r="Q61" s="69">
        <v>0</v>
      </c>
      <c r="R61" s="69">
        <v>0</v>
      </c>
      <c r="S61" s="69">
        <v>0</v>
      </c>
      <c r="T61" s="69">
        <v>0</v>
      </c>
      <c r="U61" s="69">
        <v>0</v>
      </c>
      <c r="V61" s="69">
        <v>0</v>
      </c>
      <c r="W61" s="69">
        <v>0</v>
      </c>
      <c r="X61" s="69">
        <v>0</v>
      </c>
      <c r="Y61" s="69">
        <v>0</v>
      </c>
      <c r="Z61" s="76">
        <f t="shared" si="0"/>
        <v>0</v>
      </c>
      <c r="AA61" s="77">
        <f t="shared" si="2"/>
        <v>0</v>
      </c>
      <c r="AB61" s="21"/>
    </row>
    <row r="62" spans="1:28" ht="12.75" customHeight="1" x14ac:dyDescent="0.2">
      <c r="A62" s="74">
        <v>37120</v>
      </c>
      <c r="B62" s="69">
        <v>0</v>
      </c>
      <c r="C62" s="69">
        <v>0</v>
      </c>
      <c r="D62" s="69">
        <v>0</v>
      </c>
      <c r="E62" s="69">
        <v>0</v>
      </c>
      <c r="F62" s="69">
        <v>0</v>
      </c>
      <c r="G62" s="69">
        <v>0</v>
      </c>
      <c r="H62" s="69">
        <v>0</v>
      </c>
      <c r="I62" s="69">
        <v>0</v>
      </c>
      <c r="J62" s="69">
        <v>0</v>
      </c>
      <c r="K62" s="69">
        <v>0</v>
      </c>
      <c r="L62" s="69">
        <v>0</v>
      </c>
      <c r="M62" s="69">
        <v>0</v>
      </c>
      <c r="N62" s="69">
        <v>0</v>
      </c>
      <c r="O62" s="69">
        <v>0</v>
      </c>
      <c r="P62" s="69">
        <v>0</v>
      </c>
      <c r="Q62" s="69">
        <v>0</v>
      </c>
      <c r="R62" s="69">
        <v>0</v>
      </c>
      <c r="S62" s="69">
        <v>0</v>
      </c>
      <c r="T62" s="69">
        <v>0</v>
      </c>
      <c r="U62" s="69">
        <v>0</v>
      </c>
      <c r="V62" s="69">
        <v>0</v>
      </c>
      <c r="W62" s="69">
        <v>0</v>
      </c>
      <c r="X62" s="69">
        <v>0</v>
      </c>
      <c r="Y62" s="69">
        <v>0</v>
      </c>
      <c r="Z62" s="76">
        <f t="shared" si="0"/>
        <v>0</v>
      </c>
      <c r="AA62" s="77">
        <f t="shared" si="2"/>
        <v>0</v>
      </c>
      <c r="AB62" s="21"/>
    </row>
    <row r="63" spans="1:28" ht="12.75" customHeight="1" x14ac:dyDescent="0.2">
      <c r="A63" s="74">
        <v>37121</v>
      </c>
      <c r="B63" s="69">
        <v>0</v>
      </c>
      <c r="C63" s="69">
        <v>0</v>
      </c>
      <c r="D63" s="69">
        <v>0</v>
      </c>
      <c r="E63" s="69">
        <v>0</v>
      </c>
      <c r="F63" s="69">
        <v>0</v>
      </c>
      <c r="G63" s="69">
        <v>0</v>
      </c>
      <c r="H63" s="69">
        <v>0</v>
      </c>
      <c r="I63" s="69">
        <v>0</v>
      </c>
      <c r="J63" s="69">
        <v>0</v>
      </c>
      <c r="K63" s="69">
        <v>0</v>
      </c>
      <c r="L63" s="69">
        <v>0</v>
      </c>
      <c r="M63" s="69">
        <v>0</v>
      </c>
      <c r="N63" s="69">
        <v>0</v>
      </c>
      <c r="O63" s="69">
        <v>0</v>
      </c>
      <c r="P63" s="69">
        <v>0</v>
      </c>
      <c r="Q63" s="69">
        <v>0</v>
      </c>
      <c r="R63" s="69">
        <v>0</v>
      </c>
      <c r="S63" s="69">
        <v>0</v>
      </c>
      <c r="T63" s="69">
        <v>0</v>
      </c>
      <c r="U63" s="69">
        <v>0</v>
      </c>
      <c r="V63" s="69">
        <v>0</v>
      </c>
      <c r="W63" s="69">
        <v>0</v>
      </c>
      <c r="X63" s="69">
        <v>0</v>
      </c>
      <c r="Y63" s="69">
        <v>0</v>
      </c>
      <c r="Z63" s="76">
        <f t="shared" si="0"/>
        <v>0</v>
      </c>
      <c r="AA63" s="77">
        <f t="shared" si="2"/>
        <v>0</v>
      </c>
      <c r="AB63" s="21"/>
    </row>
    <row r="64" spans="1:28" ht="12.75" customHeight="1" x14ac:dyDescent="0.2">
      <c r="A64" s="74">
        <v>37122</v>
      </c>
      <c r="B64" s="69">
        <v>0</v>
      </c>
      <c r="C64" s="69">
        <v>0</v>
      </c>
      <c r="D64" s="69">
        <v>0</v>
      </c>
      <c r="E64" s="69">
        <v>0</v>
      </c>
      <c r="F64" s="69">
        <v>0</v>
      </c>
      <c r="G64" s="69">
        <v>0</v>
      </c>
      <c r="H64" s="69">
        <v>0</v>
      </c>
      <c r="I64" s="69">
        <v>0</v>
      </c>
      <c r="J64" s="69">
        <v>0</v>
      </c>
      <c r="K64" s="69">
        <v>0</v>
      </c>
      <c r="L64" s="69">
        <v>0</v>
      </c>
      <c r="M64" s="69">
        <v>3</v>
      </c>
      <c r="N64" s="69">
        <v>0</v>
      </c>
      <c r="O64" s="69">
        <v>0</v>
      </c>
      <c r="P64" s="69">
        <v>0</v>
      </c>
      <c r="Q64" s="69">
        <v>0</v>
      </c>
      <c r="R64" s="69">
        <v>0</v>
      </c>
      <c r="S64" s="69">
        <v>0</v>
      </c>
      <c r="T64" s="69">
        <v>0</v>
      </c>
      <c r="U64" s="69">
        <v>0</v>
      </c>
      <c r="V64" s="69">
        <v>0</v>
      </c>
      <c r="W64" s="69">
        <v>0</v>
      </c>
      <c r="X64" s="69">
        <v>0</v>
      </c>
      <c r="Y64" s="69">
        <v>0</v>
      </c>
      <c r="Z64" s="76">
        <f t="shared" si="0"/>
        <v>3</v>
      </c>
      <c r="AA64" s="77">
        <f t="shared" si="2"/>
        <v>3.1645569620253165E-4</v>
      </c>
      <c r="AB64" s="21"/>
    </row>
    <row r="65" spans="1:28" ht="12.75" customHeight="1" x14ac:dyDescent="0.2">
      <c r="A65" s="74">
        <v>37123</v>
      </c>
      <c r="B65" s="69">
        <v>0</v>
      </c>
      <c r="C65" s="69">
        <v>0</v>
      </c>
      <c r="D65" s="69">
        <v>0</v>
      </c>
      <c r="E65" s="69">
        <v>0</v>
      </c>
      <c r="F65" s="69">
        <v>0</v>
      </c>
      <c r="G65" s="69">
        <v>0</v>
      </c>
      <c r="H65" s="69">
        <v>0</v>
      </c>
      <c r="I65" s="69">
        <v>0</v>
      </c>
      <c r="J65" s="69">
        <v>0</v>
      </c>
      <c r="K65" s="69">
        <v>0</v>
      </c>
      <c r="L65" s="69">
        <v>0</v>
      </c>
      <c r="M65" s="69">
        <v>0</v>
      </c>
      <c r="N65" s="69">
        <v>0</v>
      </c>
      <c r="O65" s="69">
        <v>0</v>
      </c>
      <c r="P65" s="69">
        <v>0</v>
      </c>
      <c r="Q65" s="69">
        <v>0</v>
      </c>
      <c r="R65" s="69">
        <v>0</v>
      </c>
      <c r="S65" s="69">
        <v>0</v>
      </c>
      <c r="T65" s="69">
        <v>0</v>
      </c>
      <c r="U65" s="69">
        <v>0</v>
      </c>
      <c r="V65" s="69">
        <v>0</v>
      </c>
      <c r="W65" s="69">
        <v>0</v>
      </c>
      <c r="X65" s="69">
        <v>0</v>
      </c>
      <c r="Y65" s="69">
        <v>0</v>
      </c>
      <c r="Z65" s="76">
        <f t="shared" si="0"/>
        <v>0</v>
      </c>
      <c r="AA65" s="77">
        <f t="shared" si="2"/>
        <v>0</v>
      </c>
      <c r="AB65" s="21"/>
    </row>
    <row r="66" spans="1:28" ht="12.75" customHeight="1" x14ac:dyDescent="0.2">
      <c r="A66" s="74">
        <v>37124</v>
      </c>
      <c r="B66" s="69">
        <v>0</v>
      </c>
      <c r="C66" s="69">
        <v>0</v>
      </c>
      <c r="D66" s="69">
        <v>0</v>
      </c>
      <c r="E66" s="69">
        <v>0</v>
      </c>
      <c r="F66" s="69">
        <v>0</v>
      </c>
      <c r="G66" s="69">
        <v>0</v>
      </c>
      <c r="H66" s="69">
        <v>0</v>
      </c>
      <c r="I66" s="69">
        <v>0</v>
      </c>
      <c r="J66" s="69">
        <v>0</v>
      </c>
      <c r="K66" s="69">
        <v>0</v>
      </c>
      <c r="L66" s="69">
        <v>0</v>
      </c>
      <c r="M66" s="69">
        <v>0</v>
      </c>
      <c r="N66" s="69">
        <v>0</v>
      </c>
      <c r="O66" s="69">
        <v>0</v>
      </c>
      <c r="P66" s="69">
        <v>0</v>
      </c>
      <c r="Q66" s="69">
        <v>0</v>
      </c>
      <c r="R66" s="69">
        <v>0</v>
      </c>
      <c r="S66" s="69">
        <v>0</v>
      </c>
      <c r="T66" s="69">
        <v>0</v>
      </c>
      <c r="U66" s="69">
        <v>0</v>
      </c>
      <c r="V66" s="69">
        <v>0</v>
      </c>
      <c r="W66" s="69">
        <v>0</v>
      </c>
      <c r="X66" s="69">
        <v>0</v>
      </c>
      <c r="Y66" s="69">
        <v>0</v>
      </c>
      <c r="Z66" s="76">
        <f t="shared" si="0"/>
        <v>0</v>
      </c>
      <c r="AA66" s="77">
        <f t="shared" si="2"/>
        <v>0</v>
      </c>
      <c r="AB66" s="21"/>
    </row>
    <row r="67" spans="1:28" ht="12.75" customHeight="1" x14ac:dyDescent="0.2">
      <c r="A67" s="74">
        <v>37125</v>
      </c>
      <c r="B67" s="69">
        <v>0</v>
      </c>
      <c r="C67" s="69">
        <v>0</v>
      </c>
      <c r="D67" s="69">
        <v>0</v>
      </c>
      <c r="E67" s="69">
        <v>0</v>
      </c>
      <c r="F67" s="69">
        <v>0</v>
      </c>
      <c r="G67" s="69">
        <v>0</v>
      </c>
      <c r="H67" s="69">
        <v>0</v>
      </c>
      <c r="I67" s="69">
        <v>0</v>
      </c>
      <c r="J67" s="69">
        <v>0</v>
      </c>
      <c r="K67" s="69">
        <v>0</v>
      </c>
      <c r="L67" s="69">
        <v>0</v>
      </c>
      <c r="M67" s="69">
        <v>0</v>
      </c>
      <c r="N67" s="69">
        <v>0</v>
      </c>
      <c r="O67" s="69">
        <v>0</v>
      </c>
      <c r="P67" s="69">
        <v>0</v>
      </c>
      <c r="Q67" s="69">
        <v>0</v>
      </c>
      <c r="R67" s="69">
        <v>0</v>
      </c>
      <c r="S67" s="69">
        <v>0</v>
      </c>
      <c r="T67" s="69">
        <v>0</v>
      </c>
      <c r="U67" s="69">
        <v>0</v>
      </c>
      <c r="V67" s="69">
        <v>0</v>
      </c>
      <c r="W67" s="69">
        <v>0</v>
      </c>
      <c r="X67" s="69">
        <v>0</v>
      </c>
      <c r="Y67" s="69">
        <v>0</v>
      </c>
      <c r="Z67" s="76">
        <f t="shared" si="0"/>
        <v>0</v>
      </c>
      <c r="AA67" s="77">
        <f t="shared" si="2"/>
        <v>0</v>
      </c>
      <c r="AB67" s="21"/>
    </row>
    <row r="68" spans="1:28" ht="12.75" customHeight="1" x14ac:dyDescent="0.2">
      <c r="A68" s="74">
        <v>37126</v>
      </c>
      <c r="B68" s="69">
        <v>0</v>
      </c>
      <c r="C68" s="69">
        <v>0</v>
      </c>
      <c r="D68" s="69">
        <v>0</v>
      </c>
      <c r="E68" s="69">
        <v>0</v>
      </c>
      <c r="F68" s="69">
        <v>0</v>
      </c>
      <c r="G68" s="69">
        <v>0</v>
      </c>
      <c r="H68" s="69">
        <v>0</v>
      </c>
      <c r="I68" s="69">
        <v>0</v>
      </c>
      <c r="J68" s="69">
        <v>0</v>
      </c>
      <c r="K68" s="69">
        <v>0</v>
      </c>
      <c r="L68" s="69">
        <v>0</v>
      </c>
      <c r="M68" s="69">
        <v>0</v>
      </c>
      <c r="N68" s="69">
        <v>0</v>
      </c>
      <c r="O68" s="69">
        <v>0</v>
      </c>
      <c r="P68" s="69">
        <v>0</v>
      </c>
      <c r="Q68" s="69">
        <v>0</v>
      </c>
      <c r="R68" s="69">
        <v>0</v>
      </c>
      <c r="S68" s="69">
        <v>0</v>
      </c>
      <c r="T68" s="69">
        <v>0</v>
      </c>
      <c r="U68" s="69">
        <v>0</v>
      </c>
      <c r="V68" s="69">
        <v>0</v>
      </c>
      <c r="W68" s="69">
        <v>0</v>
      </c>
      <c r="X68" s="69">
        <v>0</v>
      </c>
      <c r="Y68" s="69">
        <v>0</v>
      </c>
      <c r="Z68" s="76">
        <f t="shared" si="0"/>
        <v>0</v>
      </c>
      <c r="AA68" s="77">
        <f t="shared" si="2"/>
        <v>0</v>
      </c>
      <c r="AB68" s="21"/>
    </row>
    <row r="69" spans="1:28" ht="12.75" customHeight="1" x14ac:dyDescent="0.2">
      <c r="A69" s="74">
        <v>37127</v>
      </c>
      <c r="B69" s="69">
        <v>0</v>
      </c>
      <c r="C69" s="69">
        <v>0</v>
      </c>
      <c r="D69" s="69">
        <v>0</v>
      </c>
      <c r="E69" s="69">
        <v>0</v>
      </c>
      <c r="F69" s="69">
        <v>0</v>
      </c>
      <c r="G69" s="69">
        <v>0</v>
      </c>
      <c r="H69" s="69">
        <v>0</v>
      </c>
      <c r="I69" s="69">
        <v>0</v>
      </c>
      <c r="J69" s="69">
        <v>0</v>
      </c>
      <c r="K69" s="69">
        <v>0</v>
      </c>
      <c r="L69" s="69">
        <v>0</v>
      </c>
      <c r="M69" s="69">
        <v>0</v>
      </c>
      <c r="N69" s="69">
        <v>0</v>
      </c>
      <c r="O69" s="69">
        <v>0</v>
      </c>
      <c r="P69" s="69">
        <v>0</v>
      </c>
      <c r="Q69" s="69">
        <v>0</v>
      </c>
      <c r="R69" s="69">
        <v>3</v>
      </c>
      <c r="S69" s="69">
        <v>0</v>
      </c>
      <c r="T69" s="69">
        <v>0</v>
      </c>
      <c r="U69" s="69">
        <v>0</v>
      </c>
      <c r="V69" s="69">
        <v>0</v>
      </c>
      <c r="W69" s="69">
        <v>0</v>
      </c>
      <c r="X69" s="69">
        <v>0</v>
      </c>
      <c r="Y69" s="69">
        <v>0</v>
      </c>
      <c r="Z69" s="76">
        <f t="shared" si="0"/>
        <v>3</v>
      </c>
      <c r="AA69" s="77">
        <f t="shared" si="2"/>
        <v>3.1645569620253165E-4</v>
      </c>
      <c r="AB69" s="21"/>
    </row>
    <row r="70" spans="1:28" ht="12.75" customHeight="1" x14ac:dyDescent="0.2">
      <c r="A70" s="74">
        <v>37128</v>
      </c>
      <c r="B70" s="69">
        <v>0</v>
      </c>
      <c r="C70" s="69">
        <v>0</v>
      </c>
      <c r="D70" s="69">
        <v>0</v>
      </c>
      <c r="E70" s="69">
        <v>0</v>
      </c>
      <c r="F70" s="69">
        <v>0</v>
      </c>
      <c r="G70" s="69">
        <v>0</v>
      </c>
      <c r="H70" s="69">
        <v>0</v>
      </c>
      <c r="I70" s="69">
        <v>0</v>
      </c>
      <c r="J70" s="69">
        <v>0</v>
      </c>
      <c r="K70" s="69">
        <v>0</v>
      </c>
      <c r="L70" s="69">
        <v>0</v>
      </c>
      <c r="M70" s="69">
        <v>0</v>
      </c>
      <c r="N70" s="69">
        <v>0</v>
      </c>
      <c r="O70" s="69">
        <v>0</v>
      </c>
      <c r="P70" s="69">
        <v>0</v>
      </c>
      <c r="Q70" s="69">
        <v>0</v>
      </c>
      <c r="R70" s="69">
        <v>0</v>
      </c>
      <c r="S70" s="69">
        <v>0</v>
      </c>
      <c r="T70" s="69">
        <v>0</v>
      </c>
      <c r="U70" s="69">
        <v>0</v>
      </c>
      <c r="V70" s="69">
        <v>0</v>
      </c>
      <c r="W70" s="69">
        <v>0</v>
      </c>
      <c r="X70" s="69">
        <v>0</v>
      </c>
      <c r="Y70" s="69">
        <v>0</v>
      </c>
      <c r="Z70" s="76">
        <f t="shared" ref="Z70:Z83" si="3">SUM(B70:Y70)</f>
        <v>0</v>
      </c>
      <c r="AA70" s="77">
        <f t="shared" si="2"/>
        <v>0</v>
      </c>
      <c r="AB70" s="21"/>
    </row>
    <row r="71" spans="1:28" ht="12.75" customHeight="1" x14ac:dyDescent="0.2">
      <c r="A71" s="74">
        <v>37129</v>
      </c>
      <c r="B71" s="69">
        <v>0</v>
      </c>
      <c r="C71" s="69">
        <v>0</v>
      </c>
      <c r="D71" s="69">
        <v>0</v>
      </c>
      <c r="E71" s="69">
        <v>0</v>
      </c>
      <c r="F71" s="69">
        <v>0</v>
      </c>
      <c r="G71" s="69">
        <v>0</v>
      </c>
      <c r="H71" s="69">
        <v>0</v>
      </c>
      <c r="I71" s="69">
        <v>0</v>
      </c>
      <c r="J71" s="69">
        <v>0</v>
      </c>
      <c r="K71" s="69">
        <v>0</v>
      </c>
      <c r="L71" s="69">
        <v>0</v>
      </c>
      <c r="M71" s="69">
        <v>0</v>
      </c>
      <c r="N71" s="69">
        <v>0</v>
      </c>
      <c r="O71" s="69">
        <v>0</v>
      </c>
      <c r="P71" s="69">
        <v>0</v>
      </c>
      <c r="Q71" s="69">
        <v>0</v>
      </c>
      <c r="R71" s="69">
        <v>0</v>
      </c>
      <c r="S71" s="69">
        <v>0</v>
      </c>
      <c r="T71" s="69">
        <v>0</v>
      </c>
      <c r="U71" s="69">
        <v>0</v>
      </c>
      <c r="V71" s="69">
        <v>0</v>
      </c>
      <c r="W71" s="69">
        <v>0</v>
      </c>
      <c r="X71" s="69">
        <v>0</v>
      </c>
      <c r="Y71" s="69">
        <v>0</v>
      </c>
      <c r="Z71" s="76">
        <f t="shared" si="3"/>
        <v>0</v>
      </c>
      <c r="AA71" s="77">
        <f t="shared" ref="AA71:AA83" si="4">Z71/Z$88</f>
        <v>0</v>
      </c>
      <c r="AB71" s="21"/>
    </row>
    <row r="72" spans="1:28" ht="12.75" customHeight="1" x14ac:dyDescent="0.2">
      <c r="A72" s="74">
        <v>37130</v>
      </c>
      <c r="B72" s="69">
        <v>0</v>
      </c>
      <c r="C72" s="69">
        <v>0</v>
      </c>
      <c r="D72" s="69">
        <v>0</v>
      </c>
      <c r="E72" s="69">
        <v>0</v>
      </c>
      <c r="F72" s="69">
        <v>0</v>
      </c>
      <c r="G72" s="69">
        <v>0</v>
      </c>
      <c r="H72" s="69">
        <v>0</v>
      </c>
      <c r="I72" s="69">
        <v>0</v>
      </c>
      <c r="J72" s="69">
        <v>0</v>
      </c>
      <c r="K72" s="69">
        <v>0</v>
      </c>
      <c r="L72" s="69">
        <v>0</v>
      </c>
      <c r="M72" s="69">
        <v>0</v>
      </c>
      <c r="N72" s="69">
        <v>0</v>
      </c>
      <c r="O72" s="69">
        <v>3</v>
      </c>
      <c r="P72" s="69">
        <v>0</v>
      </c>
      <c r="Q72" s="69">
        <v>0</v>
      </c>
      <c r="R72" s="69">
        <v>0</v>
      </c>
      <c r="S72" s="69">
        <v>0</v>
      </c>
      <c r="T72" s="69">
        <v>0</v>
      </c>
      <c r="U72" s="69">
        <v>0</v>
      </c>
      <c r="V72" s="69">
        <v>0</v>
      </c>
      <c r="W72" s="69">
        <v>0</v>
      </c>
      <c r="X72" s="69">
        <v>0</v>
      </c>
      <c r="Y72" s="69">
        <v>0</v>
      </c>
      <c r="Z72" s="76">
        <f t="shared" si="3"/>
        <v>3</v>
      </c>
      <c r="AA72" s="77">
        <f t="shared" si="4"/>
        <v>3.1645569620253165E-4</v>
      </c>
      <c r="AB72" s="21"/>
    </row>
    <row r="73" spans="1:28" ht="12.75" customHeight="1" x14ac:dyDescent="0.2">
      <c r="A73" s="74">
        <v>37131</v>
      </c>
      <c r="B73" s="69">
        <v>0</v>
      </c>
      <c r="C73" s="69">
        <v>0</v>
      </c>
      <c r="D73" s="69">
        <v>0</v>
      </c>
      <c r="E73" s="69">
        <v>0</v>
      </c>
      <c r="F73" s="69">
        <v>0</v>
      </c>
      <c r="G73" s="69">
        <v>0</v>
      </c>
      <c r="H73" s="69">
        <v>0</v>
      </c>
      <c r="I73" s="69">
        <v>0</v>
      </c>
      <c r="J73" s="69">
        <v>0</v>
      </c>
      <c r="K73" s="69">
        <v>0</v>
      </c>
      <c r="L73" s="69">
        <v>0</v>
      </c>
      <c r="M73" s="69">
        <v>0</v>
      </c>
      <c r="N73" s="69">
        <v>0</v>
      </c>
      <c r="O73" s="69">
        <v>0</v>
      </c>
      <c r="P73" s="69">
        <v>0</v>
      </c>
      <c r="Q73" s="69">
        <v>0</v>
      </c>
      <c r="R73" s="69">
        <v>0</v>
      </c>
      <c r="S73" s="69">
        <v>0</v>
      </c>
      <c r="T73" s="69">
        <v>0</v>
      </c>
      <c r="U73" s="69">
        <v>0</v>
      </c>
      <c r="V73" s="69">
        <v>0</v>
      </c>
      <c r="W73" s="69">
        <v>0</v>
      </c>
      <c r="X73" s="69">
        <v>0</v>
      </c>
      <c r="Y73" s="69">
        <v>0</v>
      </c>
      <c r="Z73" s="76">
        <f t="shared" si="3"/>
        <v>0</v>
      </c>
      <c r="AA73" s="77">
        <f t="shared" si="4"/>
        <v>0</v>
      </c>
      <c r="AB73" s="21"/>
    </row>
    <row r="74" spans="1:28" ht="12.75" customHeight="1" x14ac:dyDescent="0.2">
      <c r="A74" s="74">
        <v>37132</v>
      </c>
      <c r="B74" s="69">
        <v>0</v>
      </c>
      <c r="C74" s="69">
        <v>0</v>
      </c>
      <c r="D74" s="69">
        <v>0</v>
      </c>
      <c r="E74" s="69">
        <v>0</v>
      </c>
      <c r="F74" s="69">
        <v>0</v>
      </c>
      <c r="G74" s="69">
        <v>0</v>
      </c>
      <c r="H74" s="69">
        <v>0</v>
      </c>
      <c r="I74" s="69">
        <v>0</v>
      </c>
      <c r="J74" s="69">
        <v>0</v>
      </c>
      <c r="K74" s="69">
        <v>0</v>
      </c>
      <c r="L74" s="69">
        <v>0</v>
      </c>
      <c r="M74" s="69">
        <v>0</v>
      </c>
      <c r="N74" s="69">
        <v>0</v>
      </c>
      <c r="O74" s="69">
        <v>0</v>
      </c>
      <c r="P74" s="69">
        <v>0</v>
      </c>
      <c r="Q74" s="69">
        <v>0</v>
      </c>
      <c r="R74" s="69">
        <v>0</v>
      </c>
      <c r="S74" s="69">
        <v>0</v>
      </c>
      <c r="T74" s="69">
        <v>3</v>
      </c>
      <c r="U74" s="69">
        <v>0</v>
      </c>
      <c r="V74" s="69">
        <v>0</v>
      </c>
      <c r="W74" s="69">
        <v>0</v>
      </c>
      <c r="X74" s="69">
        <v>0</v>
      </c>
      <c r="Y74" s="69">
        <v>0</v>
      </c>
      <c r="Z74" s="76">
        <f t="shared" si="3"/>
        <v>3</v>
      </c>
      <c r="AA74" s="77">
        <f t="shared" si="4"/>
        <v>3.1645569620253165E-4</v>
      </c>
      <c r="AB74" s="21"/>
    </row>
    <row r="75" spans="1:28" ht="12.75" customHeight="1" x14ac:dyDescent="0.2">
      <c r="A75" s="74">
        <v>37133</v>
      </c>
      <c r="B75" s="69">
        <v>0</v>
      </c>
      <c r="C75" s="69">
        <v>0</v>
      </c>
      <c r="D75" s="69">
        <v>0</v>
      </c>
      <c r="E75" s="69">
        <v>0</v>
      </c>
      <c r="F75" s="69">
        <v>0</v>
      </c>
      <c r="G75" s="69">
        <v>0</v>
      </c>
      <c r="H75" s="69">
        <v>0</v>
      </c>
      <c r="I75" s="69">
        <v>0</v>
      </c>
      <c r="J75" s="69">
        <v>0</v>
      </c>
      <c r="K75" s="69">
        <v>0</v>
      </c>
      <c r="L75" s="69">
        <v>0</v>
      </c>
      <c r="M75" s="69">
        <v>0</v>
      </c>
      <c r="N75" s="69">
        <v>0</v>
      </c>
      <c r="O75" s="69">
        <v>0</v>
      </c>
      <c r="P75" s="69">
        <v>0</v>
      </c>
      <c r="Q75" s="69">
        <v>0</v>
      </c>
      <c r="R75" s="69">
        <v>0</v>
      </c>
      <c r="S75" s="69">
        <v>0</v>
      </c>
      <c r="T75" s="69">
        <v>0</v>
      </c>
      <c r="U75" s="69">
        <v>0</v>
      </c>
      <c r="V75" s="69">
        <v>3</v>
      </c>
      <c r="W75" s="69">
        <v>0</v>
      </c>
      <c r="X75" s="69">
        <v>0</v>
      </c>
      <c r="Y75" s="69">
        <v>0</v>
      </c>
      <c r="Z75" s="76">
        <f t="shared" si="3"/>
        <v>3</v>
      </c>
      <c r="AA75" s="77">
        <f t="shared" si="4"/>
        <v>3.1645569620253165E-4</v>
      </c>
      <c r="AB75" s="21"/>
    </row>
    <row r="76" spans="1:28" ht="12.75" customHeight="1" x14ac:dyDescent="0.2">
      <c r="A76" s="74">
        <v>37134</v>
      </c>
      <c r="B76" s="69">
        <v>0</v>
      </c>
      <c r="C76" s="69">
        <v>0</v>
      </c>
      <c r="D76" s="69">
        <v>0</v>
      </c>
      <c r="E76" s="69">
        <v>0</v>
      </c>
      <c r="F76" s="69">
        <v>0</v>
      </c>
      <c r="G76" s="69">
        <v>0</v>
      </c>
      <c r="H76" s="69">
        <v>0</v>
      </c>
      <c r="I76" s="69">
        <v>0</v>
      </c>
      <c r="J76" s="69">
        <v>0</v>
      </c>
      <c r="K76" s="69">
        <v>0</v>
      </c>
      <c r="L76" s="69">
        <v>0</v>
      </c>
      <c r="M76" s="69">
        <v>0</v>
      </c>
      <c r="N76" s="69">
        <v>0</v>
      </c>
      <c r="O76" s="69">
        <v>0</v>
      </c>
      <c r="P76" s="69">
        <v>0</v>
      </c>
      <c r="Q76" s="69">
        <v>0</v>
      </c>
      <c r="R76" s="69">
        <v>0</v>
      </c>
      <c r="S76" s="69">
        <v>0</v>
      </c>
      <c r="T76" s="69">
        <v>0</v>
      </c>
      <c r="U76" s="69">
        <v>0</v>
      </c>
      <c r="V76" s="69">
        <v>0</v>
      </c>
      <c r="W76" s="69">
        <v>0</v>
      </c>
      <c r="X76" s="69">
        <v>0</v>
      </c>
      <c r="Y76" s="69">
        <v>0</v>
      </c>
      <c r="Z76" s="76">
        <f t="shared" si="3"/>
        <v>0</v>
      </c>
      <c r="AA76" s="77">
        <f t="shared" si="4"/>
        <v>0</v>
      </c>
      <c r="AB76" s="21"/>
    </row>
    <row r="77" spans="1:28" ht="12.75" customHeight="1" x14ac:dyDescent="0.2">
      <c r="A77" s="74">
        <v>37135</v>
      </c>
      <c r="B77" s="69">
        <v>0</v>
      </c>
      <c r="C77" s="69">
        <v>0</v>
      </c>
      <c r="D77" s="69">
        <v>0</v>
      </c>
      <c r="E77" s="69">
        <v>0</v>
      </c>
      <c r="F77" s="69">
        <v>0</v>
      </c>
      <c r="G77" s="69">
        <v>0</v>
      </c>
      <c r="H77" s="69">
        <v>0</v>
      </c>
      <c r="I77" s="69">
        <v>0</v>
      </c>
      <c r="J77" s="69">
        <v>0</v>
      </c>
      <c r="K77" s="69">
        <v>0</v>
      </c>
      <c r="L77" s="69">
        <v>0</v>
      </c>
      <c r="M77" s="69">
        <v>0</v>
      </c>
      <c r="N77" s="69">
        <v>0</v>
      </c>
      <c r="O77" s="69">
        <v>0</v>
      </c>
      <c r="P77" s="69">
        <v>0</v>
      </c>
      <c r="Q77" s="69">
        <v>0</v>
      </c>
      <c r="R77" s="69">
        <v>0</v>
      </c>
      <c r="S77" s="69">
        <v>0</v>
      </c>
      <c r="T77" s="69">
        <v>0</v>
      </c>
      <c r="U77" s="69">
        <v>0</v>
      </c>
      <c r="V77" s="69">
        <v>0</v>
      </c>
      <c r="W77" s="69">
        <v>0</v>
      </c>
      <c r="X77" s="69">
        <v>0</v>
      </c>
      <c r="Y77" s="69">
        <v>0</v>
      </c>
      <c r="Z77" s="76">
        <f t="shared" si="3"/>
        <v>0</v>
      </c>
      <c r="AA77" s="77">
        <f t="shared" si="4"/>
        <v>0</v>
      </c>
      <c r="AB77" s="21"/>
    </row>
    <row r="78" spans="1:28" ht="12.75" customHeight="1" x14ac:dyDescent="0.2">
      <c r="A78" s="74">
        <v>37136</v>
      </c>
      <c r="B78" s="69">
        <v>0</v>
      </c>
      <c r="C78" s="69">
        <v>0</v>
      </c>
      <c r="D78" s="69">
        <v>0</v>
      </c>
      <c r="E78" s="69">
        <v>0</v>
      </c>
      <c r="F78" s="69">
        <v>0</v>
      </c>
      <c r="G78" s="69">
        <v>0</v>
      </c>
      <c r="H78" s="69">
        <v>0</v>
      </c>
      <c r="I78" s="69">
        <v>0</v>
      </c>
      <c r="J78" s="69">
        <v>0</v>
      </c>
      <c r="K78" s="69">
        <v>0</v>
      </c>
      <c r="L78" s="69">
        <v>0</v>
      </c>
      <c r="M78" s="69">
        <v>0</v>
      </c>
      <c r="N78" s="69">
        <v>0</v>
      </c>
      <c r="O78" s="69">
        <v>0</v>
      </c>
      <c r="P78" s="69">
        <v>0</v>
      </c>
      <c r="Q78" s="69">
        <v>0</v>
      </c>
      <c r="R78" s="69">
        <v>0</v>
      </c>
      <c r="S78" s="69">
        <v>0</v>
      </c>
      <c r="T78" s="69">
        <v>0</v>
      </c>
      <c r="U78" s="69">
        <v>0</v>
      </c>
      <c r="V78" s="69">
        <v>0</v>
      </c>
      <c r="W78" s="69">
        <v>0</v>
      </c>
      <c r="X78" s="69">
        <v>0</v>
      </c>
      <c r="Y78" s="69">
        <v>0</v>
      </c>
      <c r="Z78" s="76">
        <f t="shared" si="3"/>
        <v>0</v>
      </c>
      <c r="AA78" s="77">
        <f t="shared" si="4"/>
        <v>0</v>
      </c>
      <c r="AB78" s="21"/>
    </row>
    <row r="79" spans="1:28" ht="12.75" customHeight="1" x14ac:dyDescent="0.2">
      <c r="A79" s="74">
        <v>37137</v>
      </c>
      <c r="B79" s="69">
        <v>0</v>
      </c>
      <c r="C79" s="69">
        <v>0</v>
      </c>
      <c r="D79" s="69">
        <v>0</v>
      </c>
      <c r="E79" s="69">
        <v>0</v>
      </c>
      <c r="F79" s="69">
        <v>0</v>
      </c>
      <c r="G79" s="69">
        <v>0</v>
      </c>
      <c r="H79" s="69">
        <v>0</v>
      </c>
      <c r="I79" s="69">
        <v>0</v>
      </c>
      <c r="J79" s="69">
        <v>0</v>
      </c>
      <c r="K79" s="69">
        <v>0</v>
      </c>
      <c r="L79" s="69">
        <v>0</v>
      </c>
      <c r="M79" s="69">
        <v>0</v>
      </c>
      <c r="N79" s="69">
        <v>0</v>
      </c>
      <c r="O79" s="69">
        <v>0</v>
      </c>
      <c r="P79" s="69">
        <v>0</v>
      </c>
      <c r="Q79" s="69">
        <v>0</v>
      </c>
      <c r="R79" s="69">
        <v>0</v>
      </c>
      <c r="S79" s="69">
        <v>0</v>
      </c>
      <c r="T79" s="69">
        <v>0</v>
      </c>
      <c r="U79" s="69">
        <v>0</v>
      </c>
      <c r="V79" s="69">
        <v>0</v>
      </c>
      <c r="W79" s="69">
        <v>0</v>
      </c>
      <c r="X79" s="69">
        <v>0</v>
      </c>
      <c r="Y79" s="69">
        <v>0</v>
      </c>
      <c r="Z79" s="76">
        <f t="shared" si="3"/>
        <v>0</v>
      </c>
      <c r="AA79" s="77">
        <f t="shared" si="4"/>
        <v>0</v>
      </c>
      <c r="AB79" s="21"/>
    </row>
    <row r="80" spans="1:28" ht="12.75" customHeight="1" x14ac:dyDescent="0.2">
      <c r="A80" s="74">
        <v>37138</v>
      </c>
      <c r="B80" s="69">
        <v>0</v>
      </c>
      <c r="C80" s="69">
        <v>0</v>
      </c>
      <c r="D80" s="69">
        <v>0</v>
      </c>
      <c r="E80" s="69">
        <v>0</v>
      </c>
      <c r="F80" s="69">
        <v>0</v>
      </c>
      <c r="G80" s="69">
        <v>0</v>
      </c>
      <c r="H80" s="69">
        <v>0</v>
      </c>
      <c r="I80" s="69">
        <v>0</v>
      </c>
      <c r="J80" s="69">
        <v>0</v>
      </c>
      <c r="K80" s="69">
        <v>0</v>
      </c>
      <c r="L80" s="69">
        <v>0</v>
      </c>
      <c r="M80" s="69">
        <v>0</v>
      </c>
      <c r="N80" s="69">
        <v>0</v>
      </c>
      <c r="O80" s="69">
        <v>0</v>
      </c>
      <c r="P80" s="69">
        <v>0</v>
      </c>
      <c r="Q80" s="69">
        <v>0</v>
      </c>
      <c r="R80" s="69">
        <v>0</v>
      </c>
      <c r="S80" s="69">
        <v>0</v>
      </c>
      <c r="T80" s="69">
        <v>0</v>
      </c>
      <c r="U80" s="69">
        <v>0</v>
      </c>
      <c r="V80" s="69">
        <v>0</v>
      </c>
      <c r="W80" s="69">
        <v>0</v>
      </c>
      <c r="X80" s="69">
        <v>0</v>
      </c>
      <c r="Y80" s="69">
        <v>0</v>
      </c>
      <c r="Z80" s="76">
        <f t="shared" si="3"/>
        <v>0</v>
      </c>
      <c r="AA80" s="77">
        <f t="shared" si="4"/>
        <v>0</v>
      </c>
      <c r="AB80" s="21"/>
    </row>
    <row r="81" spans="1:28" ht="12.75" customHeight="1" x14ac:dyDescent="0.2">
      <c r="A81" s="74">
        <v>37139</v>
      </c>
      <c r="B81" s="69">
        <v>0</v>
      </c>
      <c r="C81" s="69">
        <v>0</v>
      </c>
      <c r="D81" s="69">
        <v>0</v>
      </c>
      <c r="E81" s="69">
        <v>0</v>
      </c>
      <c r="F81" s="69">
        <v>0</v>
      </c>
      <c r="G81" s="69">
        <v>0</v>
      </c>
      <c r="H81" s="69">
        <v>0</v>
      </c>
      <c r="I81" s="69">
        <v>0</v>
      </c>
      <c r="J81" s="69">
        <v>0</v>
      </c>
      <c r="K81" s="69">
        <v>0</v>
      </c>
      <c r="L81" s="69">
        <v>0</v>
      </c>
      <c r="M81" s="69">
        <v>0</v>
      </c>
      <c r="N81" s="69">
        <v>0</v>
      </c>
      <c r="O81" s="69">
        <v>0</v>
      </c>
      <c r="P81" s="69">
        <v>0</v>
      </c>
      <c r="Q81" s="69">
        <v>0</v>
      </c>
      <c r="R81" s="69">
        <v>0</v>
      </c>
      <c r="S81" s="69">
        <v>0</v>
      </c>
      <c r="T81" s="69">
        <v>0</v>
      </c>
      <c r="U81" s="69">
        <v>0</v>
      </c>
      <c r="V81" s="69">
        <v>0</v>
      </c>
      <c r="W81" s="69">
        <v>0</v>
      </c>
      <c r="X81" s="69">
        <v>0</v>
      </c>
      <c r="Y81" s="69">
        <v>0</v>
      </c>
      <c r="Z81" s="76">
        <f t="shared" si="3"/>
        <v>0</v>
      </c>
      <c r="AA81" s="77">
        <f t="shared" si="4"/>
        <v>0</v>
      </c>
      <c r="AB81" s="21"/>
    </row>
    <row r="82" spans="1:28" ht="12.75" customHeight="1" x14ac:dyDescent="0.2">
      <c r="A82" s="74">
        <v>37140</v>
      </c>
      <c r="B82" s="69">
        <v>0</v>
      </c>
      <c r="C82" s="69">
        <v>0</v>
      </c>
      <c r="D82" s="69">
        <v>0</v>
      </c>
      <c r="E82" s="69">
        <v>0</v>
      </c>
      <c r="F82" s="69">
        <v>0</v>
      </c>
      <c r="G82" s="69">
        <v>0</v>
      </c>
      <c r="H82" s="69">
        <v>0</v>
      </c>
      <c r="I82" s="69">
        <v>0</v>
      </c>
      <c r="J82" s="69">
        <v>0</v>
      </c>
      <c r="K82" s="69">
        <v>0</v>
      </c>
      <c r="L82" s="69">
        <v>0</v>
      </c>
      <c r="M82" s="69">
        <v>0</v>
      </c>
      <c r="N82" s="69">
        <v>0</v>
      </c>
      <c r="O82" s="69">
        <v>0</v>
      </c>
      <c r="P82" s="69">
        <v>0</v>
      </c>
      <c r="Q82" s="69">
        <v>0</v>
      </c>
      <c r="R82" s="69">
        <v>0</v>
      </c>
      <c r="S82" s="69">
        <v>0</v>
      </c>
      <c r="T82" s="69">
        <v>0</v>
      </c>
      <c r="U82" s="69">
        <v>0</v>
      </c>
      <c r="V82" s="69">
        <v>0</v>
      </c>
      <c r="W82" s="69">
        <v>0</v>
      </c>
      <c r="X82" s="69">
        <v>0</v>
      </c>
      <c r="Y82" s="69">
        <v>0</v>
      </c>
      <c r="Z82" s="76">
        <f t="shared" si="3"/>
        <v>0</v>
      </c>
      <c r="AA82" s="77">
        <f t="shared" si="4"/>
        <v>0</v>
      </c>
      <c r="AB82" s="21"/>
    </row>
    <row r="83" spans="1:28" ht="12.75" customHeight="1" x14ac:dyDescent="0.2">
      <c r="A83" s="74">
        <v>37141</v>
      </c>
      <c r="B83" s="69">
        <v>0</v>
      </c>
      <c r="C83" s="69">
        <v>0</v>
      </c>
      <c r="D83" s="69">
        <v>0</v>
      </c>
      <c r="E83" s="69">
        <v>0</v>
      </c>
      <c r="F83" s="69">
        <v>0</v>
      </c>
      <c r="G83" s="69">
        <v>0</v>
      </c>
      <c r="H83" s="69">
        <v>0</v>
      </c>
      <c r="I83" s="69">
        <v>0</v>
      </c>
      <c r="J83" s="69">
        <v>0</v>
      </c>
      <c r="K83" s="69">
        <v>0</v>
      </c>
      <c r="L83" s="69">
        <v>0</v>
      </c>
      <c r="M83" s="69">
        <v>0</v>
      </c>
      <c r="N83" s="69">
        <v>0</v>
      </c>
      <c r="O83" s="69">
        <v>0</v>
      </c>
      <c r="P83" s="69">
        <v>0</v>
      </c>
      <c r="Q83" s="69">
        <v>0</v>
      </c>
      <c r="R83" s="69">
        <v>0</v>
      </c>
      <c r="S83" s="69">
        <v>0</v>
      </c>
      <c r="T83" s="69">
        <v>0</v>
      </c>
      <c r="U83" s="69">
        <v>0</v>
      </c>
      <c r="V83" s="69">
        <v>0</v>
      </c>
      <c r="W83" s="69">
        <v>0</v>
      </c>
      <c r="X83" s="69">
        <v>0</v>
      </c>
      <c r="Y83" s="69">
        <v>0</v>
      </c>
      <c r="Z83" s="76">
        <f t="shared" si="3"/>
        <v>0</v>
      </c>
      <c r="AA83" s="77">
        <f t="shared" si="4"/>
        <v>0</v>
      </c>
      <c r="AB83" s="21"/>
    </row>
    <row r="84" spans="1:28" ht="12.75" customHeight="1" x14ac:dyDescent="0.2">
      <c r="A84" s="74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76"/>
      <c r="AA84" s="77"/>
      <c r="AB84" s="21"/>
    </row>
    <row r="85" spans="1:28" ht="12.75" customHeight="1" x14ac:dyDescent="0.2">
      <c r="A85" s="78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76"/>
      <c r="AA85" s="77"/>
      <c r="AB85" s="21"/>
    </row>
    <row r="86" spans="1:28" ht="12.75" customHeight="1" x14ac:dyDescent="0.2">
      <c r="A86" s="79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73"/>
      <c r="Z86" s="82"/>
      <c r="AA86" s="83"/>
      <c r="AB86" s="21"/>
    </row>
    <row r="87" spans="1:28" ht="12.75" customHeight="1" x14ac:dyDescent="0.2">
      <c r="A87" s="78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2"/>
      <c r="Z87" s="76"/>
      <c r="AA87" s="77"/>
      <c r="AB87" s="21"/>
    </row>
    <row r="88" spans="1:28" ht="12.75" customHeight="1" x14ac:dyDescent="0.2">
      <c r="A88" s="84" t="s">
        <v>24</v>
      </c>
      <c r="B88" s="21">
        <f t="shared" ref="B88:Y88" si="5">SUM(B7:B83)</f>
        <v>1194</v>
      </c>
      <c r="C88" s="21">
        <f t="shared" si="5"/>
        <v>927</v>
      </c>
      <c r="D88" s="21">
        <f t="shared" si="5"/>
        <v>765</v>
      </c>
      <c r="E88" s="21">
        <f t="shared" si="5"/>
        <v>282</v>
      </c>
      <c r="F88" s="21">
        <f t="shared" si="5"/>
        <v>210</v>
      </c>
      <c r="G88" s="21">
        <f t="shared" si="5"/>
        <v>126</v>
      </c>
      <c r="H88" s="21">
        <f t="shared" si="5"/>
        <v>204</v>
      </c>
      <c r="I88" s="21">
        <f t="shared" si="5"/>
        <v>60</v>
      </c>
      <c r="J88" s="21">
        <f t="shared" si="5"/>
        <v>99</v>
      </c>
      <c r="K88" s="21">
        <f t="shared" si="5"/>
        <v>18</v>
      </c>
      <c r="L88" s="21">
        <f t="shared" si="5"/>
        <v>-39</v>
      </c>
      <c r="M88" s="21">
        <f t="shared" si="5"/>
        <v>-21</v>
      </c>
      <c r="N88" s="21">
        <f t="shared" si="5"/>
        <v>-9</v>
      </c>
      <c r="O88" s="21">
        <f t="shared" si="5"/>
        <v>33</v>
      </c>
      <c r="P88" s="21">
        <f t="shared" si="5"/>
        <v>21</v>
      </c>
      <c r="Q88" s="21">
        <f t="shared" si="5"/>
        <v>9</v>
      </c>
      <c r="R88" s="21">
        <f t="shared" si="5"/>
        <v>264</v>
      </c>
      <c r="S88" s="21">
        <f t="shared" si="5"/>
        <v>453</v>
      </c>
      <c r="T88" s="21">
        <f t="shared" si="5"/>
        <v>780</v>
      </c>
      <c r="U88" s="21">
        <f t="shared" si="5"/>
        <v>630</v>
      </c>
      <c r="V88" s="21">
        <f t="shared" si="5"/>
        <v>645</v>
      </c>
      <c r="W88" s="21">
        <f t="shared" si="5"/>
        <v>747</v>
      </c>
      <c r="X88" s="21">
        <f t="shared" si="5"/>
        <v>963</v>
      </c>
      <c r="Y88" s="21">
        <f t="shared" si="5"/>
        <v>1119</v>
      </c>
      <c r="Z88" s="76">
        <f>SUM(Z7:Z85)</f>
        <v>9480</v>
      </c>
      <c r="AA88" s="85">
        <f>SUM(AA7:AA85)</f>
        <v>1</v>
      </c>
    </row>
    <row r="89" spans="1:28" ht="12.75" customHeight="1" x14ac:dyDescent="0.2">
      <c r="A89" s="86"/>
      <c r="B89" s="77">
        <f t="shared" ref="B89:Y89" si="6">B88/$Z88</f>
        <v>0.1259493670886076</v>
      </c>
      <c r="C89" s="77">
        <f t="shared" si="6"/>
        <v>9.7784810126582272E-2</v>
      </c>
      <c r="D89" s="77">
        <f t="shared" si="6"/>
        <v>8.0696202531645569E-2</v>
      </c>
      <c r="E89" s="77">
        <f t="shared" si="6"/>
        <v>2.9746835443037974E-2</v>
      </c>
      <c r="F89" s="77">
        <f t="shared" si="6"/>
        <v>2.2151898734177215E-2</v>
      </c>
      <c r="G89" s="77">
        <f t="shared" si="6"/>
        <v>1.3291139240506329E-2</v>
      </c>
      <c r="H89" s="77">
        <f t="shared" si="6"/>
        <v>2.1518987341772152E-2</v>
      </c>
      <c r="I89" s="77">
        <f t="shared" si="6"/>
        <v>6.3291139240506328E-3</v>
      </c>
      <c r="J89" s="77">
        <f t="shared" si="6"/>
        <v>1.0443037974683544E-2</v>
      </c>
      <c r="K89" s="77">
        <f t="shared" si="6"/>
        <v>1.8987341772151898E-3</v>
      </c>
      <c r="L89" s="77">
        <f t="shared" si="6"/>
        <v>-4.1139240506329116E-3</v>
      </c>
      <c r="M89" s="77">
        <f t="shared" si="6"/>
        <v>-2.2151898734177216E-3</v>
      </c>
      <c r="N89" s="77">
        <f t="shared" si="6"/>
        <v>-9.493670886075949E-4</v>
      </c>
      <c r="O89" s="77">
        <f t="shared" si="6"/>
        <v>3.481012658227848E-3</v>
      </c>
      <c r="P89" s="77">
        <f t="shared" si="6"/>
        <v>2.2151898734177216E-3</v>
      </c>
      <c r="Q89" s="77">
        <f t="shared" si="6"/>
        <v>9.493670886075949E-4</v>
      </c>
      <c r="R89" s="77">
        <f t="shared" si="6"/>
        <v>2.7848101265822784E-2</v>
      </c>
      <c r="S89" s="77">
        <f t="shared" si="6"/>
        <v>4.7784810126582276E-2</v>
      </c>
      <c r="T89" s="77">
        <f t="shared" si="6"/>
        <v>8.2278481012658222E-2</v>
      </c>
      <c r="U89" s="77">
        <f t="shared" si="6"/>
        <v>6.6455696202531639E-2</v>
      </c>
      <c r="V89" s="77">
        <f t="shared" si="6"/>
        <v>6.8037974683544306E-2</v>
      </c>
      <c r="W89" s="77">
        <f t="shared" si="6"/>
        <v>7.8797468354430383E-2</v>
      </c>
      <c r="X89" s="77">
        <f t="shared" si="6"/>
        <v>0.10158227848101266</v>
      </c>
      <c r="Y89" s="77">
        <f t="shared" si="6"/>
        <v>0.11803797468354431</v>
      </c>
      <c r="Z89" s="85">
        <f>SUM(B89:Y89)</f>
        <v>0.99999999999999989</v>
      </c>
      <c r="AA89" s="86"/>
    </row>
  </sheetData>
  <phoneticPr fontId="5" type="noConversion"/>
  <pageMargins left="0.99" right="0.42" top="0.76" bottom="0.75" header="0.5" footer="0.5"/>
  <pageSetup scale="54" firstPageNumber="27" orientation="portrait" r:id="rId1"/>
  <headerFooter alignWithMargins="0">
    <oddFooter>&amp;C44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transitionEvaluation="1" codeName="Sheet3">
    <tabColor rgb="FFFFC000"/>
    <pageSetUpPr fitToPage="1"/>
  </sheetPr>
  <dimension ref="A1:BC87"/>
  <sheetViews>
    <sheetView zoomScale="75" zoomScaleNormal="75" zoomScaleSheetLayoutView="75" workbookViewId="0">
      <selection activeCell="AB3" sqref="AB3:AB79"/>
    </sheetView>
  </sheetViews>
  <sheetFormatPr defaultRowHeight="12.75" customHeight="1" x14ac:dyDescent="0.2"/>
  <cols>
    <col min="1" max="1" width="8.5703125" customWidth="1"/>
    <col min="3" max="3" width="8.7109375" customWidth="1"/>
    <col min="4" max="4" width="8.7109375" bestFit="1" customWidth="1"/>
    <col min="5" max="12" width="7.5703125" bestFit="1" customWidth="1"/>
    <col min="13" max="13" width="6.42578125" bestFit="1" customWidth="1"/>
    <col min="14" max="15" width="7" bestFit="1" customWidth="1"/>
    <col min="16" max="18" width="6.42578125" bestFit="1" customWidth="1"/>
    <col min="19" max="22" width="7.5703125" bestFit="1" customWidth="1"/>
    <col min="23" max="26" width="8.7109375" bestFit="1" customWidth="1"/>
    <col min="27" max="27" width="2.7109375" customWidth="1"/>
    <col min="28" max="28" width="10.42578125" bestFit="1" customWidth="1"/>
    <col min="29" max="30" width="13.85546875" bestFit="1" customWidth="1"/>
    <col min="31" max="31" width="7.5703125" bestFit="1" customWidth="1"/>
    <col min="32" max="32" width="13.85546875" bestFit="1" customWidth="1"/>
    <col min="33" max="33" width="10.42578125" bestFit="1" customWidth="1"/>
    <col min="34" max="34" width="9.28515625" bestFit="1" customWidth="1"/>
    <col min="35" max="35" width="10.42578125" bestFit="1" customWidth="1"/>
    <col min="36" max="37" width="9.28515625" bestFit="1" customWidth="1"/>
    <col min="38" max="40" width="10.42578125" bestFit="1" customWidth="1"/>
    <col min="41" max="42" width="9.28515625" bestFit="1" customWidth="1"/>
    <col min="43" max="44" width="8.140625" bestFit="1" customWidth="1"/>
    <col min="45" max="45" width="9.28515625" bestFit="1" customWidth="1"/>
    <col min="46" max="46" width="8.140625" bestFit="1" customWidth="1"/>
    <col min="47" max="47" width="9.28515625" bestFit="1" customWidth="1"/>
    <col min="48" max="51" width="10.42578125" bestFit="1" customWidth="1"/>
    <col min="52" max="52" width="9.28515625" bestFit="1" customWidth="1"/>
    <col min="53" max="54" width="10.42578125" bestFit="1" customWidth="1"/>
    <col min="55" max="55" width="11.5703125" bestFit="1" customWidth="1"/>
  </cols>
  <sheetData>
    <row r="1" spans="1:55" x14ac:dyDescent="0.2">
      <c r="AE1">
        <v>24</v>
      </c>
      <c r="AG1" s="174" t="s">
        <v>149</v>
      </c>
      <c r="AH1" s="174" t="s">
        <v>149</v>
      </c>
      <c r="AI1" s="174" t="s">
        <v>149</v>
      </c>
      <c r="AJ1" s="174" t="s">
        <v>149</v>
      </c>
      <c r="AK1" s="174" t="s">
        <v>149</v>
      </c>
      <c r="AL1" s="174" t="s">
        <v>149</v>
      </c>
      <c r="AM1" s="174" t="s">
        <v>149</v>
      </c>
      <c r="AN1" s="174" t="s">
        <v>149</v>
      </c>
      <c r="AO1" s="174" t="s">
        <v>149</v>
      </c>
      <c r="AP1" s="174" t="s">
        <v>149</v>
      </c>
      <c r="AQ1" s="174" t="s">
        <v>149</v>
      </c>
      <c r="AR1" s="174" t="s">
        <v>149</v>
      </c>
      <c r="AS1" s="174" t="s">
        <v>149</v>
      </c>
      <c r="AT1" s="174" t="s">
        <v>149</v>
      </c>
      <c r="AU1" s="174" t="s">
        <v>149</v>
      </c>
      <c r="AV1" s="174" t="s">
        <v>149</v>
      </c>
      <c r="AW1" s="174" t="s">
        <v>149</v>
      </c>
      <c r="AX1" s="174" t="s">
        <v>149</v>
      </c>
      <c r="AY1" s="174" t="s">
        <v>149</v>
      </c>
      <c r="AZ1" s="174" t="s">
        <v>149</v>
      </c>
      <c r="BA1" s="174" t="s">
        <v>149</v>
      </c>
      <c r="BB1" s="174" t="s">
        <v>149</v>
      </c>
      <c r="BC1" s="174" t="s">
        <v>149</v>
      </c>
    </row>
    <row r="2" spans="1:55" ht="13.5" thickBot="1" x14ac:dyDescent="0.25">
      <c r="B2" s="175" t="s">
        <v>5</v>
      </c>
      <c r="C2" s="175" t="s">
        <v>6</v>
      </c>
      <c r="D2" s="175" t="s">
        <v>7</v>
      </c>
      <c r="E2" s="175" t="s">
        <v>8</v>
      </c>
      <c r="F2" s="175" t="s">
        <v>9</v>
      </c>
      <c r="G2" s="175" t="s">
        <v>10</v>
      </c>
      <c r="H2" s="175" t="s">
        <v>11</v>
      </c>
      <c r="I2" s="175" t="s">
        <v>33</v>
      </c>
      <c r="J2" s="175" t="s">
        <v>34</v>
      </c>
      <c r="K2" s="175" t="s">
        <v>35</v>
      </c>
      <c r="L2" s="175" t="s">
        <v>36</v>
      </c>
      <c r="M2" s="175" t="s">
        <v>37</v>
      </c>
      <c r="N2" s="175" t="s">
        <v>38</v>
      </c>
      <c r="O2" s="175" t="s">
        <v>12</v>
      </c>
      <c r="P2" s="175" t="s">
        <v>13</v>
      </c>
      <c r="Q2" s="175" t="s">
        <v>14</v>
      </c>
      <c r="R2" s="175" t="s">
        <v>15</v>
      </c>
      <c r="S2" s="175" t="s">
        <v>16</v>
      </c>
      <c r="T2" s="175" t="s">
        <v>17</v>
      </c>
      <c r="U2" s="175" t="s">
        <v>18</v>
      </c>
      <c r="V2" s="175" t="s">
        <v>19</v>
      </c>
      <c r="W2" s="175" t="s">
        <v>20</v>
      </c>
      <c r="X2" s="175" t="s">
        <v>21</v>
      </c>
      <c r="Y2" s="175" t="s">
        <v>22</v>
      </c>
      <c r="Z2" s="175" t="s">
        <v>23</v>
      </c>
      <c r="AA2" s="175"/>
      <c r="AB2" s="176" t="s">
        <v>151</v>
      </c>
      <c r="AC2" s="176" t="s">
        <v>152</v>
      </c>
      <c r="AD2" s="176"/>
      <c r="AE2" s="176" t="s">
        <v>153</v>
      </c>
      <c r="AF2" s="176" t="s">
        <v>149</v>
      </c>
      <c r="AG2" s="176">
        <v>100</v>
      </c>
      <c r="AH2" s="176">
        <f t="shared" ref="AH2:BC2" si="0">AG2+100</f>
        <v>200</v>
      </c>
      <c r="AI2" s="176">
        <f t="shared" si="0"/>
        <v>300</v>
      </c>
      <c r="AJ2" s="176">
        <f t="shared" si="0"/>
        <v>400</v>
      </c>
      <c r="AK2" s="176">
        <f t="shared" si="0"/>
        <v>500</v>
      </c>
      <c r="AL2" s="176">
        <f t="shared" si="0"/>
        <v>600</v>
      </c>
      <c r="AM2" s="176">
        <f t="shared" si="0"/>
        <v>700</v>
      </c>
      <c r="AN2" s="176">
        <f t="shared" si="0"/>
        <v>800</v>
      </c>
      <c r="AO2" s="176">
        <f t="shared" si="0"/>
        <v>900</v>
      </c>
      <c r="AP2" s="176">
        <f t="shared" si="0"/>
        <v>1000</v>
      </c>
      <c r="AQ2" s="176">
        <f t="shared" si="0"/>
        <v>1100</v>
      </c>
      <c r="AR2" s="176">
        <f t="shared" si="0"/>
        <v>1200</v>
      </c>
      <c r="AS2" s="176">
        <f t="shared" si="0"/>
        <v>1300</v>
      </c>
      <c r="AT2" s="176">
        <f t="shared" si="0"/>
        <v>1400</v>
      </c>
      <c r="AU2" s="176">
        <f t="shared" si="0"/>
        <v>1500</v>
      </c>
      <c r="AV2" s="176">
        <f t="shared" si="0"/>
        <v>1600</v>
      </c>
      <c r="AW2" s="176">
        <f t="shared" si="0"/>
        <v>1700</v>
      </c>
      <c r="AX2" s="176">
        <f t="shared" si="0"/>
        <v>1800</v>
      </c>
      <c r="AY2" s="176">
        <f t="shared" si="0"/>
        <v>1900</v>
      </c>
      <c r="AZ2" s="176">
        <f t="shared" si="0"/>
        <v>2000</v>
      </c>
      <c r="BA2" s="176">
        <f t="shared" si="0"/>
        <v>2100</v>
      </c>
      <c r="BB2" s="176">
        <f t="shared" si="0"/>
        <v>2200</v>
      </c>
      <c r="BC2" s="176">
        <f t="shared" si="0"/>
        <v>2300</v>
      </c>
    </row>
    <row r="3" spans="1:55" ht="13.5" thickTop="1" x14ac:dyDescent="0.2">
      <c r="B3" s="177">
        <v>37430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B3">
        <f>SUM(C3:Z3)</f>
        <v>0</v>
      </c>
      <c r="AC3">
        <f>(1-AE3/72)*72^2*(AF3/AE3)</f>
        <v>0</v>
      </c>
      <c r="AE3">
        <f>AE$1</f>
        <v>24</v>
      </c>
      <c r="AF3">
        <f>SUM(AG3:BC3)/(2*(AE3-1))</f>
        <v>0</v>
      </c>
      <c r="AG3">
        <f t="shared" ref="AG3:AG34" si="1">(C3/3 - D3/3)^2</f>
        <v>0</v>
      </c>
      <c r="AH3">
        <f t="shared" ref="AH3:AW14" si="2">(D3/3 - E3/3)^2</f>
        <v>0</v>
      </c>
      <c r="AI3">
        <f t="shared" si="2"/>
        <v>0</v>
      </c>
      <c r="AJ3">
        <f t="shared" si="2"/>
        <v>0</v>
      </c>
      <c r="AK3">
        <f t="shared" si="2"/>
        <v>0</v>
      </c>
      <c r="AL3">
        <f t="shared" si="2"/>
        <v>0</v>
      </c>
      <c r="AM3">
        <f t="shared" si="2"/>
        <v>0</v>
      </c>
      <c r="AN3">
        <f t="shared" si="2"/>
        <v>0</v>
      </c>
      <c r="AO3">
        <f t="shared" si="2"/>
        <v>0</v>
      </c>
      <c r="AP3">
        <f t="shared" si="2"/>
        <v>0</v>
      </c>
      <c r="AQ3">
        <f t="shared" si="2"/>
        <v>0</v>
      </c>
      <c r="AR3">
        <f t="shared" si="2"/>
        <v>0</v>
      </c>
      <c r="AS3">
        <f t="shared" si="2"/>
        <v>0</v>
      </c>
      <c r="AT3">
        <f t="shared" si="2"/>
        <v>0</v>
      </c>
      <c r="AU3">
        <f t="shared" si="2"/>
        <v>0</v>
      </c>
      <c r="AV3">
        <f t="shared" si="2"/>
        <v>0</v>
      </c>
      <c r="AW3">
        <f t="shared" si="2"/>
        <v>0</v>
      </c>
      <c r="AX3">
        <f t="shared" ref="AU3:BC18" si="3">(T3/3 - U3/3)^2</f>
        <v>0</v>
      </c>
      <c r="AY3">
        <f t="shared" si="3"/>
        <v>0</v>
      </c>
      <c r="AZ3">
        <f t="shared" si="3"/>
        <v>0</v>
      </c>
      <c r="BA3">
        <f t="shared" si="3"/>
        <v>0</v>
      </c>
      <c r="BB3">
        <f t="shared" si="3"/>
        <v>0</v>
      </c>
      <c r="BC3">
        <f t="shared" si="3"/>
        <v>0</v>
      </c>
    </row>
    <row r="4" spans="1:55" x14ac:dyDescent="0.2">
      <c r="A4" s="9" t="s">
        <v>150</v>
      </c>
      <c r="B4" s="177">
        <v>37431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-12</v>
      </c>
      <c r="S4">
        <v>-3</v>
      </c>
      <c r="T4">
        <v>0</v>
      </c>
      <c r="U4">
        <v>0</v>
      </c>
      <c r="V4">
        <v>-6</v>
      </c>
      <c r="W4">
        <v>-9</v>
      </c>
      <c r="X4">
        <v>0</v>
      </c>
      <c r="Y4">
        <v>-24</v>
      </c>
      <c r="Z4">
        <v>3</v>
      </c>
      <c r="AB4">
        <f t="shared" ref="AB4:AB67" si="4">SUM(C4:Z4)</f>
        <v>-42</v>
      </c>
      <c r="AC4">
        <f t="shared" ref="AC4:AC67" si="5">(1-AE4/72)*72^2*(AF4/AE4)</f>
        <v>635.47826086956525</v>
      </c>
      <c r="AE4">
        <f t="shared" ref="AE4:AE67" si="6">AE$1</f>
        <v>24</v>
      </c>
      <c r="AF4">
        <f t="shared" ref="AF4:AF67" si="7">SUM(AG4:BC4)/(2*(AE4-1))</f>
        <v>4.4130434782608692</v>
      </c>
      <c r="AG4">
        <f t="shared" si="1"/>
        <v>0</v>
      </c>
      <c r="AH4">
        <f t="shared" si="2"/>
        <v>0</v>
      </c>
      <c r="AI4">
        <f t="shared" si="2"/>
        <v>0</v>
      </c>
      <c r="AJ4">
        <f t="shared" si="2"/>
        <v>0</v>
      </c>
      <c r="AK4">
        <f t="shared" si="2"/>
        <v>0</v>
      </c>
      <c r="AL4">
        <f t="shared" si="2"/>
        <v>0</v>
      </c>
      <c r="AM4">
        <f t="shared" si="2"/>
        <v>0</v>
      </c>
      <c r="AN4">
        <f t="shared" si="2"/>
        <v>9</v>
      </c>
      <c r="AO4">
        <f t="shared" si="2"/>
        <v>9</v>
      </c>
      <c r="AP4">
        <f t="shared" si="2"/>
        <v>0</v>
      </c>
      <c r="AQ4">
        <f t="shared" si="2"/>
        <v>0</v>
      </c>
      <c r="AR4">
        <f t="shared" si="2"/>
        <v>0</v>
      </c>
      <c r="AS4">
        <f t="shared" si="2"/>
        <v>0</v>
      </c>
      <c r="AT4">
        <f t="shared" si="2"/>
        <v>0</v>
      </c>
      <c r="AU4">
        <f t="shared" si="2"/>
        <v>16</v>
      </c>
      <c r="AV4">
        <f t="shared" si="2"/>
        <v>9</v>
      </c>
      <c r="AW4">
        <f t="shared" si="2"/>
        <v>1</v>
      </c>
      <c r="AX4">
        <f t="shared" si="3"/>
        <v>0</v>
      </c>
      <c r="AY4">
        <f t="shared" si="3"/>
        <v>4</v>
      </c>
      <c r="AZ4">
        <f t="shared" si="3"/>
        <v>1</v>
      </c>
      <c r="BA4">
        <f t="shared" si="3"/>
        <v>9</v>
      </c>
      <c r="BB4">
        <f t="shared" si="3"/>
        <v>64</v>
      </c>
      <c r="BC4">
        <f t="shared" si="3"/>
        <v>81</v>
      </c>
    </row>
    <row r="5" spans="1:55" x14ac:dyDescent="0.2">
      <c r="B5" s="177">
        <v>37432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-3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18</v>
      </c>
      <c r="Z5">
        <v>9</v>
      </c>
      <c r="AB5">
        <f t="shared" si="4"/>
        <v>24</v>
      </c>
      <c r="AC5">
        <f t="shared" si="5"/>
        <v>147.13043478260872</v>
      </c>
      <c r="AE5">
        <f t="shared" si="6"/>
        <v>24</v>
      </c>
      <c r="AF5">
        <f t="shared" si="7"/>
        <v>1.0217391304347827</v>
      </c>
      <c r="AG5">
        <f t="shared" si="1"/>
        <v>0</v>
      </c>
      <c r="AH5">
        <f t="shared" si="2"/>
        <v>0</v>
      </c>
      <c r="AI5">
        <f t="shared" si="2"/>
        <v>0</v>
      </c>
      <c r="AJ5">
        <f t="shared" si="2"/>
        <v>0</v>
      </c>
      <c r="AK5">
        <f t="shared" si="2"/>
        <v>0</v>
      </c>
      <c r="AL5">
        <f t="shared" si="2"/>
        <v>0</v>
      </c>
      <c r="AM5">
        <f t="shared" si="2"/>
        <v>1</v>
      </c>
      <c r="AN5">
        <f t="shared" si="2"/>
        <v>1</v>
      </c>
      <c r="AO5">
        <f t="shared" si="2"/>
        <v>0</v>
      </c>
      <c r="AP5">
        <f t="shared" si="2"/>
        <v>0</v>
      </c>
      <c r="AQ5">
        <f t="shared" si="2"/>
        <v>0</v>
      </c>
      <c r="AR5">
        <f t="shared" si="2"/>
        <v>0</v>
      </c>
      <c r="AS5">
        <f t="shared" si="2"/>
        <v>0</v>
      </c>
      <c r="AT5">
        <f t="shared" si="2"/>
        <v>0</v>
      </c>
      <c r="AU5">
        <f t="shared" si="2"/>
        <v>0</v>
      </c>
      <c r="AV5">
        <f t="shared" si="2"/>
        <v>0</v>
      </c>
      <c r="AW5">
        <f t="shared" si="2"/>
        <v>0</v>
      </c>
      <c r="AX5">
        <f t="shared" si="3"/>
        <v>0</v>
      </c>
      <c r="AY5">
        <f t="shared" si="3"/>
        <v>0</v>
      </c>
      <c r="AZ5">
        <f t="shared" si="3"/>
        <v>0</v>
      </c>
      <c r="BA5">
        <f t="shared" si="3"/>
        <v>0</v>
      </c>
      <c r="BB5">
        <f t="shared" si="3"/>
        <v>36</v>
      </c>
      <c r="BC5">
        <f t="shared" si="3"/>
        <v>9</v>
      </c>
    </row>
    <row r="6" spans="1:55" x14ac:dyDescent="0.2">
      <c r="B6" s="177">
        <v>37433</v>
      </c>
      <c r="C6">
        <v>69</v>
      </c>
      <c r="D6">
        <v>12</v>
      </c>
      <c r="E6">
        <v>0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-3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6</v>
      </c>
      <c r="T6">
        <v>0</v>
      </c>
      <c r="U6">
        <v>0</v>
      </c>
      <c r="V6">
        <v>0</v>
      </c>
      <c r="W6">
        <v>33</v>
      </c>
      <c r="X6">
        <v>24</v>
      </c>
      <c r="Y6">
        <v>18</v>
      </c>
      <c r="Z6">
        <v>45</v>
      </c>
      <c r="AB6">
        <f t="shared" si="4"/>
        <v>207</v>
      </c>
      <c r="AC6">
        <f t="shared" si="5"/>
        <v>1890.7826086956525</v>
      </c>
      <c r="AE6">
        <f t="shared" si="6"/>
        <v>24</v>
      </c>
      <c r="AF6">
        <f t="shared" si="7"/>
        <v>13.130434782608695</v>
      </c>
      <c r="AG6">
        <f t="shared" si="1"/>
        <v>361</v>
      </c>
      <c r="AH6">
        <f t="shared" si="2"/>
        <v>16</v>
      </c>
      <c r="AI6">
        <f t="shared" si="2"/>
        <v>1</v>
      </c>
      <c r="AJ6">
        <f t="shared" si="2"/>
        <v>1</v>
      </c>
      <c r="AK6">
        <f t="shared" si="2"/>
        <v>0</v>
      </c>
      <c r="AL6">
        <f t="shared" si="2"/>
        <v>0</v>
      </c>
      <c r="AM6">
        <f t="shared" si="2"/>
        <v>0</v>
      </c>
      <c r="AN6">
        <f t="shared" si="2"/>
        <v>0</v>
      </c>
      <c r="AO6">
        <f t="shared" si="2"/>
        <v>1</v>
      </c>
      <c r="AP6">
        <f t="shared" si="2"/>
        <v>1</v>
      </c>
      <c r="AQ6">
        <f t="shared" si="2"/>
        <v>0</v>
      </c>
      <c r="AR6">
        <f t="shared" si="2"/>
        <v>0</v>
      </c>
      <c r="AS6">
        <f t="shared" si="2"/>
        <v>0</v>
      </c>
      <c r="AT6">
        <f t="shared" si="2"/>
        <v>0</v>
      </c>
      <c r="AU6">
        <f t="shared" si="2"/>
        <v>0</v>
      </c>
      <c r="AV6">
        <f t="shared" si="2"/>
        <v>4</v>
      </c>
      <c r="AW6">
        <f t="shared" si="2"/>
        <v>4</v>
      </c>
      <c r="AX6">
        <f t="shared" si="3"/>
        <v>0</v>
      </c>
      <c r="AY6">
        <f t="shared" si="3"/>
        <v>0</v>
      </c>
      <c r="AZ6">
        <f t="shared" si="3"/>
        <v>121</v>
      </c>
      <c r="BA6">
        <f t="shared" si="3"/>
        <v>9</v>
      </c>
      <c r="BB6">
        <f t="shared" si="3"/>
        <v>4</v>
      </c>
      <c r="BC6">
        <f t="shared" si="3"/>
        <v>81</v>
      </c>
    </row>
    <row r="7" spans="1:55" x14ac:dyDescent="0.2">
      <c r="B7" s="177">
        <v>37434</v>
      </c>
      <c r="C7">
        <v>9</v>
      </c>
      <c r="D7">
        <v>123</v>
      </c>
      <c r="E7">
        <v>294</v>
      </c>
      <c r="F7">
        <v>51</v>
      </c>
      <c r="G7">
        <v>36</v>
      </c>
      <c r="H7">
        <v>-9</v>
      </c>
      <c r="I7">
        <v>-3</v>
      </c>
      <c r="J7">
        <v>0</v>
      </c>
      <c r="K7">
        <v>0</v>
      </c>
      <c r="L7">
        <v>3</v>
      </c>
      <c r="M7">
        <v>0</v>
      </c>
      <c r="N7">
        <v>0</v>
      </c>
      <c r="O7">
        <v>0</v>
      </c>
      <c r="P7">
        <v>0</v>
      </c>
      <c r="Q7">
        <v>9</v>
      </c>
      <c r="R7">
        <v>0</v>
      </c>
      <c r="S7">
        <v>3</v>
      </c>
      <c r="T7">
        <v>0</v>
      </c>
      <c r="U7">
        <v>3</v>
      </c>
      <c r="V7">
        <v>3</v>
      </c>
      <c r="W7">
        <v>6</v>
      </c>
      <c r="X7">
        <v>3</v>
      </c>
      <c r="Y7">
        <v>15</v>
      </c>
      <c r="Z7">
        <v>33</v>
      </c>
      <c r="AB7">
        <f t="shared" si="4"/>
        <v>579</v>
      </c>
      <c r="AC7">
        <f t="shared" si="5"/>
        <v>36269.217391304352</v>
      </c>
      <c r="AE7">
        <f t="shared" si="6"/>
        <v>24</v>
      </c>
      <c r="AF7">
        <f t="shared" si="7"/>
        <v>251.86956521739131</v>
      </c>
      <c r="AG7">
        <f t="shared" si="1"/>
        <v>1444</v>
      </c>
      <c r="AH7">
        <f t="shared" si="2"/>
        <v>3249</v>
      </c>
      <c r="AI7">
        <f t="shared" si="2"/>
        <v>6561</v>
      </c>
      <c r="AJ7">
        <f t="shared" si="2"/>
        <v>25</v>
      </c>
      <c r="AK7">
        <f t="shared" si="2"/>
        <v>225</v>
      </c>
      <c r="AL7">
        <f t="shared" si="2"/>
        <v>4</v>
      </c>
      <c r="AM7">
        <f t="shared" si="2"/>
        <v>1</v>
      </c>
      <c r="AN7">
        <f t="shared" si="2"/>
        <v>0</v>
      </c>
      <c r="AO7">
        <f t="shared" si="2"/>
        <v>1</v>
      </c>
      <c r="AP7">
        <f t="shared" si="2"/>
        <v>1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9</v>
      </c>
      <c r="AU7">
        <f t="shared" si="2"/>
        <v>9</v>
      </c>
      <c r="AV7">
        <f t="shared" si="2"/>
        <v>1</v>
      </c>
      <c r="AW7">
        <f t="shared" si="2"/>
        <v>1</v>
      </c>
      <c r="AX7">
        <f t="shared" si="3"/>
        <v>1</v>
      </c>
      <c r="AY7">
        <f t="shared" si="3"/>
        <v>0</v>
      </c>
      <c r="AZ7">
        <f t="shared" si="3"/>
        <v>1</v>
      </c>
      <c r="BA7">
        <f t="shared" si="3"/>
        <v>1</v>
      </c>
      <c r="BB7">
        <f t="shared" si="3"/>
        <v>16</v>
      </c>
      <c r="BC7">
        <f t="shared" si="3"/>
        <v>36</v>
      </c>
    </row>
    <row r="8" spans="1:55" x14ac:dyDescent="0.2">
      <c r="B8" s="177">
        <v>37070</v>
      </c>
      <c r="C8">
        <v>528</v>
      </c>
      <c r="D8">
        <v>996</v>
      </c>
      <c r="E8">
        <v>5595</v>
      </c>
      <c r="F8">
        <v>255</v>
      </c>
      <c r="G8">
        <v>-63</v>
      </c>
      <c r="H8">
        <v>0</v>
      </c>
      <c r="I8">
        <v>18</v>
      </c>
      <c r="J8">
        <v>6</v>
      </c>
      <c r="K8">
        <v>-30</v>
      </c>
      <c r="L8">
        <v>-9</v>
      </c>
      <c r="M8">
        <v>0</v>
      </c>
      <c r="N8">
        <v>9</v>
      </c>
      <c r="O8">
        <v>15</v>
      </c>
      <c r="P8">
        <v>0</v>
      </c>
      <c r="Q8">
        <v>0</v>
      </c>
      <c r="R8">
        <v>12</v>
      </c>
      <c r="S8">
        <v>0</v>
      </c>
      <c r="T8">
        <v>0</v>
      </c>
      <c r="U8">
        <v>0</v>
      </c>
      <c r="V8">
        <v>9</v>
      </c>
      <c r="W8">
        <v>192</v>
      </c>
      <c r="X8">
        <v>210</v>
      </c>
      <c r="Y8">
        <v>675</v>
      </c>
      <c r="Z8">
        <v>13272</v>
      </c>
      <c r="AA8" s="178"/>
      <c r="AB8">
        <f t="shared" si="4"/>
        <v>21690</v>
      </c>
      <c r="AC8">
        <f t="shared" si="5"/>
        <v>72670595.47826089</v>
      </c>
      <c r="AE8">
        <f t="shared" si="6"/>
        <v>24</v>
      </c>
      <c r="AF8">
        <f t="shared" si="7"/>
        <v>504656.91304347827</v>
      </c>
      <c r="AG8">
        <f t="shared" si="1"/>
        <v>24336</v>
      </c>
      <c r="AH8">
        <f t="shared" si="2"/>
        <v>2350089</v>
      </c>
      <c r="AI8">
        <f t="shared" si="2"/>
        <v>3168400</v>
      </c>
      <c r="AJ8">
        <f t="shared" si="2"/>
        <v>11236</v>
      </c>
      <c r="AK8">
        <f t="shared" si="2"/>
        <v>441</v>
      </c>
      <c r="AL8">
        <f t="shared" si="2"/>
        <v>36</v>
      </c>
      <c r="AM8">
        <f t="shared" si="2"/>
        <v>16</v>
      </c>
      <c r="AN8">
        <f t="shared" si="2"/>
        <v>144</v>
      </c>
      <c r="AO8">
        <f t="shared" si="2"/>
        <v>49</v>
      </c>
      <c r="AP8">
        <f t="shared" si="2"/>
        <v>9</v>
      </c>
      <c r="AQ8">
        <f t="shared" si="2"/>
        <v>9</v>
      </c>
      <c r="AR8">
        <f t="shared" si="2"/>
        <v>4</v>
      </c>
      <c r="AS8">
        <f t="shared" si="2"/>
        <v>25</v>
      </c>
      <c r="AT8">
        <f t="shared" si="2"/>
        <v>0</v>
      </c>
      <c r="AU8">
        <f t="shared" si="2"/>
        <v>16</v>
      </c>
      <c r="AV8">
        <f t="shared" si="2"/>
        <v>16</v>
      </c>
      <c r="AW8">
        <f t="shared" si="2"/>
        <v>0</v>
      </c>
      <c r="AX8">
        <f t="shared" si="3"/>
        <v>0</v>
      </c>
      <c r="AY8">
        <f t="shared" si="3"/>
        <v>9</v>
      </c>
      <c r="AZ8">
        <f t="shared" si="3"/>
        <v>3721</v>
      </c>
      <c r="BA8">
        <f t="shared" si="3"/>
        <v>36</v>
      </c>
      <c r="BB8">
        <f t="shared" si="3"/>
        <v>24025</v>
      </c>
      <c r="BC8">
        <f t="shared" si="3"/>
        <v>17631601</v>
      </c>
    </row>
    <row r="9" spans="1:55" x14ac:dyDescent="0.2">
      <c r="B9" s="177">
        <v>37071</v>
      </c>
      <c r="C9">
        <v>12090</v>
      </c>
      <c r="D9">
        <v>9702</v>
      </c>
      <c r="E9">
        <v>3039</v>
      </c>
      <c r="F9">
        <v>543</v>
      </c>
      <c r="G9">
        <v>327</v>
      </c>
      <c r="H9">
        <v>42</v>
      </c>
      <c r="I9">
        <v>-117</v>
      </c>
      <c r="J9">
        <v>-180</v>
      </c>
      <c r="K9">
        <v>-165</v>
      </c>
      <c r="L9">
        <v>-75</v>
      </c>
      <c r="M9">
        <v>-15</v>
      </c>
      <c r="N9">
        <v>-12</v>
      </c>
      <c r="O9">
        <v>0</v>
      </c>
      <c r="P9">
        <v>3</v>
      </c>
      <c r="Q9">
        <v>6</v>
      </c>
      <c r="R9">
        <v>-6</v>
      </c>
      <c r="S9">
        <v>6</v>
      </c>
      <c r="T9">
        <v>27</v>
      </c>
      <c r="U9">
        <v>165</v>
      </c>
      <c r="V9">
        <v>1467</v>
      </c>
      <c r="W9">
        <v>2652</v>
      </c>
      <c r="X9">
        <v>6273</v>
      </c>
      <c r="Y9">
        <v>849</v>
      </c>
      <c r="Z9">
        <v>7872</v>
      </c>
      <c r="AB9">
        <f t="shared" si="4"/>
        <v>44493</v>
      </c>
      <c r="AC9">
        <f t="shared" si="5"/>
        <v>52685392.695652179</v>
      </c>
      <c r="AE9" s="179">
        <f t="shared" si="6"/>
        <v>24</v>
      </c>
      <c r="AF9">
        <f t="shared" si="7"/>
        <v>365870.78260869568</v>
      </c>
      <c r="AG9">
        <f t="shared" si="1"/>
        <v>633616</v>
      </c>
      <c r="AH9">
        <f t="shared" si="2"/>
        <v>4932841</v>
      </c>
      <c r="AI9">
        <f t="shared" si="2"/>
        <v>692224</v>
      </c>
      <c r="AJ9">
        <f t="shared" si="2"/>
        <v>5184</v>
      </c>
      <c r="AK9">
        <f t="shared" si="2"/>
        <v>9025</v>
      </c>
      <c r="AL9">
        <f t="shared" si="2"/>
        <v>2809</v>
      </c>
      <c r="AM9">
        <f t="shared" si="2"/>
        <v>441</v>
      </c>
      <c r="AN9">
        <f t="shared" si="2"/>
        <v>25</v>
      </c>
      <c r="AO9">
        <f t="shared" si="2"/>
        <v>900</v>
      </c>
      <c r="AP9">
        <f t="shared" si="2"/>
        <v>400</v>
      </c>
      <c r="AQ9">
        <f t="shared" si="2"/>
        <v>1</v>
      </c>
      <c r="AR9">
        <f t="shared" si="2"/>
        <v>16</v>
      </c>
      <c r="AS9">
        <f t="shared" si="2"/>
        <v>1</v>
      </c>
      <c r="AT9">
        <f t="shared" si="2"/>
        <v>1</v>
      </c>
      <c r="AU9">
        <f t="shared" si="2"/>
        <v>16</v>
      </c>
      <c r="AV9">
        <f t="shared" si="2"/>
        <v>16</v>
      </c>
      <c r="AW9">
        <f t="shared" si="2"/>
        <v>49</v>
      </c>
      <c r="AX9">
        <f t="shared" si="3"/>
        <v>2116</v>
      </c>
      <c r="AY9">
        <f t="shared" si="3"/>
        <v>188356</v>
      </c>
      <c r="AZ9">
        <f t="shared" si="3"/>
        <v>156025</v>
      </c>
      <c r="BA9">
        <f t="shared" si="3"/>
        <v>1456849</v>
      </c>
      <c r="BB9">
        <f t="shared" si="3"/>
        <v>3268864</v>
      </c>
      <c r="BC9">
        <f t="shared" si="3"/>
        <v>5480281</v>
      </c>
    </row>
    <row r="10" spans="1:55" x14ac:dyDescent="0.2">
      <c r="B10" s="177">
        <v>37072</v>
      </c>
      <c r="C10">
        <v>4668</v>
      </c>
      <c r="D10">
        <v>12300</v>
      </c>
      <c r="E10">
        <v>4809</v>
      </c>
      <c r="F10">
        <v>516</v>
      </c>
      <c r="G10">
        <v>126</v>
      </c>
      <c r="H10">
        <v>381</v>
      </c>
      <c r="I10">
        <v>-357</v>
      </c>
      <c r="J10">
        <v>-129</v>
      </c>
      <c r="K10">
        <v>-51</v>
      </c>
      <c r="L10">
        <v>-93</v>
      </c>
      <c r="M10">
        <v>-24</v>
      </c>
      <c r="N10">
        <v>3</v>
      </c>
      <c r="O10">
        <v>15</v>
      </c>
      <c r="P10">
        <v>3</v>
      </c>
      <c r="Q10">
        <v>6</v>
      </c>
      <c r="R10">
        <v>12</v>
      </c>
      <c r="S10">
        <v>12</v>
      </c>
      <c r="T10">
        <v>0</v>
      </c>
      <c r="U10">
        <v>3</v>
      </c>
      <c r="V10">
        <v>15</v>
      </c>
      <c r="W10">
        <v>18</v>
      </c>
      <c r="X10">
        <v>243</v>
      </c>
      <c r="Y10">
        <v>4701</v>
      </c>
      <c r="Z10">
        <v>1245</v>
      </c>
      <c r="AB10">
        <f t="shared" si="4"/>
        <v>28422</v>
      </c>
      <c r="AC10">
        <f t="shared" si="5"/>
        <v>57561185.739130437</v>
      </c>
      <c r="AE10">
        <f t="shared" si="6"/>
        <v>24</v>
      </c>
      <c r="AF10" s="180">
        <f t="shared" si="7"/>
        <v>399730.45652173914</v>
      </c>
      <c r="AG10">
        <f t="shared" si="1"/>
        <v>6471936</v>
      </c>
      <c r="AH10">
        <f t="shared" si="2"/>
        <v>6235009</v>
      </c>
      <c r="AI10">
        <f t="shared" si="2"/>
        <v>2047761</v>
      </c>
      <c r="AJ10">
        <f t="shared" si="2"/>
        <v>16900</v>
      </c>
      <c r="AK10">
        <f t="shared" si="2"/>
        <v>7225</v>
      </c>
      <c r="AL10">
        <f t="shared" si="2"/>
        <v>60516</v>
      </c>
      <c r="AM10">
        <f t="shared" si="2"/>
        <v>5776</v>
      </c>
      <c r="AN10">
        <f t="shared" si="2"/>
        <v>676</v>
      </c>
      <c r="AO10">
        <f t="shared" si="2"/>
        <v>196</v>
      </c>
      <c r="AP10">
        <f t="shared" si="2"/>
        <v>529</v>
      </c>
      <c r="AQ10">
        <f t="shared" si="2"/>
        <v>81</v>
      </c>
      <c r="AR10">
        <f t="shared" si="2"/>
        <v>16</v>
      </c>
      <c r="AS10">
        <f t="shared" si="2"/>
        <v>16</v>
      </c>
      <c r="AT10">
        <f t="shared" si="2"/>
        <v>1</v>
      </c>
      <c r="AU10">
        <f t="shared" si="2"/>
        <v>4</v>
      </c>
      <c r="AV10">
        <f t="shared" si="2"/>
        <v>0</v>
      </c>
      <c r="AW10">
        <f t="shared" si="2"/>
        <v>16</v>
      </c>
      <c r="AX10">
        <f t="shared" si="3"/>
        <v>1</v>
      </c>
      <c r="AY10">
        <f t="shared" si="3"/>
        <v>16</v>
      </c>
      <c r="AZ10">
        <f t="shared" si="3"/>
        <v>1</v>
      </c>
      <c r="BA10">
        <f t="shared" si="3"/>
        <v>5625</v>
      </c>
      <c r="BB10">
        <f t="shared" si="3"/>
        <v>2208196</v>
      </c>
      <c r="BC10">
        <f t="shared" si="3"/>
        <v>1327104</v>
      </c>
    </row>
    <row r="11" spans="1:55" x14ac:dyDescent="0.2">
      <c r="B11" s="177">
        <v>37073</v>
      </c>
      <c r="C11">
        <v>13860</v>
      </c>
      <c r="D11">
        <v>390</v>
      </c>
      <c r="E11">
        <v>417</v>
      </c>
      <c r="F11">
        <v>114</v>
      </c>
      <c r="G11">
        <v>132</v>
      </c>
      <c r="H11">
        <v>204</v>
      </c>
      <c r="I11">
        <v>138</v>
      </c>
      <c r="J11">
        <v>-165</v>
      </c>
      <c r="K11">
        <v>-876</v>
      </c>
      <c r="L11">
        <v>-192</v>
      </c>
      <c r="M11">
        <v>-24</v>
      </c>
      <c r="N11">
        <v>-6</v>
      </c>
      <c r="O11">
        <v>9</v>
      </c>
      <c r="P11">
        <v>-3</v>
      </c>
      <c r="Q11">
        <v>21</v>
      </c>
      <c r="R11">
        <v>6</v>
      </c>
      <c r="S11">
        <v>9</v>
      </c>
      <c r="T11">
        <v>48</v>
      </c>
      <c r="U11">
        <v>14700</v>
      </c>
      <c r="V11">
        <v>771</v>
      </c>
      <c r="W11">
        <v>6780</v>
      </c>
      <c r="X11">
        <v>3450</v>
      </c>
      <c r="Y11">
        <v>5130</v>
      </c>
      <c r="Z11">
        <v>1350</v>
      </c>
      <c r="AB11">
        <f t="shared" si="4"/>
        <v>46263</v>
      </c>
      <c r="AC11">
        <f t="shared" si="5"/>
        <v>228050665.04347831</v>
      </c>
      <c r="AE11">
        <f t="shared" si="6"/>
        <v>24</v>
      </c>
      <c r="AF11">
        <f t="shared" si="7"/>
        <v>1583685.1739130435</v>
      </c>
      <c r="AG11">
        <f t="shared" si="1"/>
        <v>20160100</v>
      </c>
      <c r="AH11">
        <f t="shared" si="2"/>
        <v>81</v>
      </c>
      <c r="AI11">
        <f t="shared" si="2"/>
        <v>10201</v>
      </c>
      <c r="AJ11">
        <f t="shared" si="2"/>
        <v>36</v>
      </c>
      <c r="AK11">
        <f t="shared" si="2"/>
        <v>576</v>
      </c>
      <c r="AL11">
        <f t="shared" si="2"/>
        <v>484</v>
      </c>
      <c r="AM11">
        <f t="shared" si="2"/>
        <v>10201</v>
      </c>
      <c r="AN11">
        <f t="shared" si="2"/>
        <v>56169</v>
      </c>
      <c r="AO11">
        <f t="shared" si="2"/>
        <v>51984</v>
      </c>
      <c r="AP11">
        <f t="shared" si="2"/>
        <v>3136</v>
      </c>
      <c r="AQ11">
        <f t="shared" si="2"/>
        <v>36</v>
      </c>
      <c r="AR11">
        <f t="shared" si="2"/>
        <v>25</v>
      </c>
      <c r="AS11">
        <f t="shared" si="2"/>
        <v>16</v>
      </c>
      <c r="AT11">
        <f t="shared" si="2"/>
        <v>64</v>
      </c>
      <c r="AU11">
        <f t="shared" si="2"/>
        <v>25</v>
      </c>
      <c r="AV11">
        <f t="shared" si="2"/>
        <v>1</v>
      </c>
      <c r="AW11">
        <f t="shared" si="2"/>
        <v>169</v>
      </c>
      <c r="AX11">
        <f t="shared" si="3"/>
        <v>23853456</v>
      </c>
      <c r="AY11">
        <f t="shared" si="3"/>
        <v>21557449</v>
      </c>
      <c r="AZ11">
        <f t="shared" si="3"/>
        <v>4012009</v>
      </c>
      <c r="BA11">
        <f t="shared" si="3"/>
        <v>1232100</v>
      </c>
      <c r="BB11">
        <f t="shared" si="3"/>
        <v>313600</v>
      </c>
      <c r="BC11">
        <f t="shared" si="3"/>
        <v>1587600</v>
      </c>
    </row>
    <row r="12" spans="1:55" x14ac:dyDescent="0.2">
      <c r="B12" s="177">
        <v>37074</v>
      </c>
      <c r="C12">
        <v>1086</v>
      </c>
      <c r="D12">
        <v>7224</v>
      </c>
      <c r="E12">
        <v>2076</v>
      </c>
      <c r="F12">
        <v>108</v>
      </c>
      <c r="G12">
        <v>186</v>
      </c>
      <c r="H12">
        <v>60</v>
      </c>
      <c r="I12">
        <v>9</v>
      </c>
      <c r="J12">
        <v>-27</v>
      </c>
      <c r="K12">
        <v>-60</v>
      </c>
      <c r="L12">
        <v>-330</v>
      </c>
      <c r="M12">
        <v>-162</v>
      </c>
      <c r="N12">
        <v>-267</v>
      </c>
      <c r="O12">
        <v>-27</v>
      </c>
      <c r="P12">
        <v>621</v>
      </c>
      <c r="Q12">
        <v>132</v>
      </c>
      <c r="R12">
        <v>63</v>
      </c>
      <c r="S12">
        <v>78</v>
      </c>
      <c r="T12">
        <v>657</v>
      </c>
      <c r="U12">
        <v>960</v>
      </c>
      <c r="V12">
        <v>4110</v>
      </c>
      <c r="W12">
        <v>1059</v>
      </c>
      <c r="X12">
        <v>162</v>
      </c>
      <c r="Y12">
        <v>120</v>
      </c>
      <c r="Z12">
        <v>819</v>
      </c>
      <c r="AA12" s="178"/>
      <c r="AB12">
        <f t="shared" si="4"/>
        <v>18657</v>
      </c>
      <c r="AC12">
        <f t="shared" si="5"/>
        <v>31256974.956521746</v>
      </c>
      <c r="AE12">
        <f t="shared" si="6"/>
        <v>24</v>
      </c>
      <c r="AF12">
        <f t="shared" si="7"/>
        <v>217062.32608695651</v>
      </c>
      <c r="AG12">
        <f t="shared" si="1"/>
        <v>4186116</v>
      </c>
      <c r="AH12">
        <f t="shared" si="2"/>
        <v>2944656</v>
      </c>
      <c r="AI12">
        <f t="shared" si="2"/>
        <v>430336</v>
      </c>
      <c r="AJ12">
        <f t="shared" si="2"/>
        <v>676</v>
      </c>
      <c r="AK12">
        <f t="shared" si="2"/>
        <v>1764</v>
      </c>
      <c r="AL12">
        <f t="shared" si="2"/>
        <v>289</v>
      </c>
      <c r="AM12">
        <f t="shared" si="2"/>
        <v>144</v>
      </c>
      <c r="AN12">
        <f t="shared" si="2"/>
        <v>121</v>
      </c>
      <c r="AO12">
        <f t="shared" si="2"/>
        <v>8100</v>
      </c>
      <c r="AP12">
        <f t="shared" si="2"/>
        <v>3136</v>
      </c>
      <c r="AQ12">
        <f t="shared" si="2"/>
        <v>1225</v>
      </c>
      <c r="AR12">
        <f t="shared" si="2"/>
        <v>6400</v>
      </c>
      <c r="AS12">
        <f t="shared" si="2"/>
        <v>46656</v>
      </c>
      <c r="AT12">
        <f t="shared" si="2"/>
        <v>26569</v>
      </c>
      <c r="AU12">
        <f t="shared" si="2"/>
        <v>529</v>
      </c>
      <c r="AV12">
        <f t="shared" si="2"/>
        <v>25</v>
      </c>
      <c r="AW12">
        <f t="shared" si="2"/>
        <v>37249</v>
      </c>
      <c r="AX12">
        <f t="shared" si="3"/>
        <v>10201</v>
      </c>
      <c r="AY12">
        <f t="shared" si="3"/>
        <v>1102500</v>
      </c>
      <c r="AZ12">
        <f t="shared" si="3"/>
        <v>1034289</v>
      </c>
      <c r="BA12">
        <f t="shared" si="3"/>
        <v>89401</v>
      </c>
      <c r="BB12">
        <f t="shared" si="3"/>
        <v>196</v>
      </c>
      <c r="BC12">
        <f t="shared" si="3"/>
        <v>54289</v>
      </c>
    </row>
    <row r="13" spans="1:55" x14ac:dyDescent="0.2">
      <c r="B13" s="177">
        <v>37075</v>
      </c>
      <c r="C13">
        <v>16410</v>
      </c>
      <c r="D13">
        <v>7410</v>
      </c>
      <c r="E13">
        <v>2091</v>
      </c>
      <c r="F13">
        <v>225</v>
      </c>
      <c r="G13">
        <v>60</v>
      </c>
      <c r="H13">
        <v>216</v>
      </c>
      <c r="I13">
        <v>321</v>
      </c>
      <c r="J13">
        <v>-84</v>
      </c>
      <c r="K13">
        <v>-141</v>
      </c>
      <c r="L13">
        <v>0</v>
      </c>
      <c r="M13">
        <v>-6</v>
      </c>
      <c r="N13">
        <v>0</v>
      </c>
      <c r="O13">
        <v>12</v>
      </c>
      <c r="P13">
        <v>33</v>
      </c>
      <c r="Q13">
        <v>12</v>
      </c>
      <c r="R13">
        <v>27</v>
      </c>
      <c r="S13">
        <v>60</v>
      </c>
      <c r="T13">
        <v>3420</v>
      </c>
      <c r="U13">
        <v>7500</v>
      </c>
      <c r="V13">
        <v>1530</v>
      </c>
      <c r="W13">
        <v>4080</v>
      </c>
      <c r="X13">
        <v>4980</v>
      </c>
      <c r="Y13">
        <v>16290</v>
      </c>
      <c r="Z13">
        <v>19680</v>
      </c>
      <c r="AB13">
        <f t="shared" si="4"/>
        <v>84126</v>
      </c>
      <c r="AC13">
        <f t="shared" si="5"/>
        <v>112460337.39130436</v>
      </c>
      <c r="AE13">
        <f t="shared" si="6"/>
        <v>24</v>
      </c>
      <c r="AF13">
        <f t="shared" si="7"/>
        <v>780974.56521739135</v>
      </c>
      <c r="AG13">
        <f t="shared" si="1"/>
        <v>9000000</v>
      </c>
      <c r="AH13">
        <f t="shared" si="2"/>
        <v>3143529</v>
      </c>
      <c r="AI13">
        <f t="shared" si="2"/>
        <v>386884</v>
      </c>
      <c r="AJ13">
        <f t="shared" si="2"/>
        <v>3025</v>
      </c>
      <c r="AK13">
        <f t="shared" si="2"/>
        <v>2704</v>
      </c>
      <c r="AL13">
        <f t="shared" si="2"/>
        <v>1225</v>
      </c>
      <c r="AM13">
        <f t="shared" si="2"/>
        <v>18225</v>
      </c>
      <c r="AN13">
        <f t="shared" si="2"/>
        <v>361</v>
      </c>
      <c r="AO13">
        <f t="shared" si="2"/>
        <v>2209</v>
      </c>
      <c r="AP13">
        <f t="shared" si="2"/>
        <v>4</v>
      </c>
      <c r="AQ13">
        <f t="shared" si="2"/>
        <v>4</v>
      </c>
      <c r="AR13">
        <f t="shared" si="2"/>
        <v>16</v>
      </c>
      <c r="AS13">
        <f t="shared" si="2"/>
        <v>49</v>
      </c>
      <c r="AT13">
        <f t="shared" si="2"/>
        <v>49</v>
      </c>
      <c r="AU13">
        <f t="shared" si="2"/>
        <v>25</v>
      </c>
      <c r="AV13">
        <f t="shared" si="2"/>
        <v>121</v>
      </c>
      <c r="AW13">
        <f t="shared" si="2"/>
        <v>1254400</v>
      </c>
      <c r="AX13">
        <f t="shared" si="3"/>
        <v>1849600</v>
      </c>
      <c r="AY13">
        <f t="shared" si="3"/>
        <v>3960100</v>
      </c>
      <c r="AZ13">
        <f t="shared" si="3"/>
        <v>722500</v>
      </c>
      <c r="BA13">
        <f t="shared" si="3"/>
        <v>90000</v>
      </c>
      <c r="BB13">
        <f t="shared" si="3"/>
        <v>14212900</v>
      </c>
      <c r="BC13">
        <f t="shared" si="3"/>
        <v>1276900</v>
      </c>
    </row>
    <row r="14" spans="1:55" x14ac:dyDescent="0.2">
      <c r="B14" s="177">
        <v>37076</v>
      </c>
      <c r="C14">
        <v>10650</v>
      </c>
      <c r="D14">
        <v>10680</v>
      </c>
      <c r="E14">
        <v>20130</v>
      </c>
      <c r="F14">
        <v>4155</v>
      </c>
      <c r="G14">
        <v>4116</v>
      </c>
      <c r="H14">
        <v>3756</v>
      </c>
      <c r="I14">
        <v>18600</v>
      </c>
      <c r="J14">
        <v>1956</v>
      </c>
      <c r="K14">
        <v>11550</v>
      </c>
      <c r="L14">
        <v>2310</v>
      </c>
      <c r="M14">
        <v>2160</v>
      </c>
      <c r="N14">
        <v>330</v>
      </c>
      <c r="O14">
        <v>24</v>
      </c>
      <c r="P14">
        <v>-33</v>
      </c>
      <c r="Q14">
        <v>-3</v>
      </c>
      <c r="R14">
        <v>-15</v>
      </c>
      <c r="S14">
        <v>156</v>
      </c>
      <c r="T14">
        <v>435</v>
      </c>
      <c r="U14">
        <v>4530</v>
      </c>
      <c r="V14">
        <v>4290</v>
      </c>
      <c r="W14">
        <v>5520</v>
      </c>
      <c r="X14">
        <v>28080</v>
      </c>
      <c r="Y14">
        <v>11520</v>
      </c>
      <c r="Z14">
        <v>66720</v>
      </c>
      <c r="AB14">
        <f t="shared" si="4"/>
        <v>211617</v>
      </c>
      <c r="AC14">
        <f t="shared" si="5"/>
        <v>1694458361.7391305</v>
      </c>
      <c r="AE14">
        <f t="shared" si="6"/>
        <v>24</v>
      </c>
      <c r="AF14">
        <f t="shared" si="7"/>
        <v>11767071.956521738</v>
      </c>
      <c r="AG14">
        <f t="shared" si="1"/>
        <v>100</v>
      </c>
      <c r="AH14">
        <f t="shared" si="2"/>
        <v>9922500</v>
      </c>
      <c r="AI14">
        <f t="shared" si="2"/>
        <v>28355625</v>
      </c>
      <c r="AJ14">
        <f t="shared" si="2"/>
        <v>169</v>
      </c>
      <c r="AK14">
        <f t="shared" si="2"/>
        <v>14400</v>
      </c>
      <c r="AL14">
        <f t="shared" si="2"/>
        <v>24482704</v>
      </c>
      <c r="AM14">
        <f t="shared" si="2"/>
        <v>30780304</v>
      </c>
      <c r="AN14">
        <f t="shared" si="2"/>
        <v>10227204</v>
      </c>
      <c r="AO14">
        <f t="shared" si="2"/>
        <v>9486400</v>
      </c>
      <c r="AP14">
        <f t="shared" si="2"/>
        <v>2500</v>
      </c>
      <c r="AQ14">
        <f t="shared" si="2"/>
        <v>372100</v>
      </c>
      <c r="AR14">
        <f t="shared" si="2"/>
        <v>10404</v>
      </c>
      <c r="AS14">
        <f t="shared" si="2"/>
        <v>361</v>
      </c>
      <c r="AT14">
        <f t="shared" si="2"/>
        <v>100</v>
      </c>
      <c r="AU14">
        <f t="shared" si="2"/>
        <v>16</v>
      </c>
      <c r="AV14">
        <f t="shared" si="2"/>
        <v>3249</v>
      </c>
      <c r="AW14">
        <f t="shared" si="2"/>
        <v>8649</v>
      </c>
      <c r="AX14">
        <f t="shared" si="3"/>
        <v>1863225</v>
      </c>
      <c r="AY14">
        <f t="shared" si="3"/>
        <v>6400</v>
      </c>
      <c r="AZ14">
        <f t="shared" si="3"/>
        <v>168100</v>
      </c>
      <c r="BA14">
        <f t="shared" si="3"/>
        <v>56550400</v>
      </c>
      <c r="BB14">
        <f t="shared" si="3"/>
        <v>30470400</v>
      </c>
      <c r="BC14">
        <f t="shared" si="3"/>
        <v>338560000</v>
      </c>
    </row>
    <row r="15" spans="1:55" x14ac:dyDescent="0.2">
      <c r="B15" s="177">
        <v>37077</v>
      </c>
      <c r="C15">
        <v>12771</v>
      </c>
      <c r="D15">
        <v>10863</v>
      </c>
      <c r="E15">
        <v>2967</v>
      </c>
      <c r="F15">
        <v>186</v>
      </c>
      <c r="G15">
        <v>72</v>
      </c>
      <c r="H15">
        <v>2424</v>
      </c>
      <c r="I15">
        <v>915</v>
      </c>
      <c r="J15">
        <v>420</v>
      </c>
      <c r="K15">
        <v>96</v>
      </c>
      <c r="L15">
        <v>36</v>
      </c>
      <c r="M15">
        <v>48</v>
      </c>
      <c r="N15">
        <v>15</v>
      </c>
      <c r="O15">
        <v>-6</v>
      </c>
      <c r="P15">
        <v>3</v>
      </c>
      <c r="Q15">
        <v>105</v>
      </c>
      <c r="R15">
        <v>321</v>
      </c>
      <c r="S15">
        <v>1512</v>
      </c>
      <c r="T15">
        <v>11850</v>
      </c>
      <c r="U15">
        <v>18360</v>
      </c>
      <c r="V15">
        <v>7680</v>
      </c>
      <c r="W15">
        <v>3960</v>
      </c>
      <c r="X15">
        <v>4860</v>
      </c>
      <c r="Y15">
        <v>4290</v>
      </c>
      <c r="Z15">
        <v>8010</v>
      </c>
      <c r="AA15" s="178"/>
      <c r="AB15">
        <f t="shared" si="4"/>
        <v>91758</v>
      </c>
      <c r="AC15">
        <f t="shared" si="5"/>
        <v>130609587.13043481</v>
      </c>
      <c r="AE15">
        <f t="shared" si="6"/>
        <v>24</v>
      </c>
      <c r="AF15">
        <f t="shared" si="7"/>
        <v>907011.02173913049</v>
      </c>
      <c r="AG15">
        <f t="shared" si="1"/>
        <v>404496</v>
      </c>
      <c r="AH15">
        <f t="shared" ref="AH15:AH31" si="8">(D15/3 - E15/3)^2</f>
        <v>6927424</v>
      </c>
      <c r="AI15">
        <f t="shared" ref="AI15:AI31" si="9">(E15/3 - F15/3)^2</f>
        <v>859329</v>
      </c>
      <c r="AJ15">
        <f t="shared" ref="AJ15:AJ31" si="10">(F15/3 - G15/3)^2</f>
        <v>1444</v>
      </c>
      <c r="AK15">
        <f t="shared" ref="AK15:AK31" si="11">(G15/3 - H15/3)^2</f>
        <v>614656</v>
      </c>
      <c r="AL15">
        <f t="shared" ref="AL15:AL31" si="12">(H15/3 - I15/3)^2</f>
        <v>253009</v>
      </c>
      <c r="AM15">
        <f t="shared" ref="AM15:AM31" si="13">(I15/3 - J15/3)^2</f>
        <v>27225</v>
      </c>
      <c r="AN15">
        <f t="shared" ref="AN15:AN31" si="14">(J15/3 - K15/3)^2</f>
        <v>11664</v>
      </c>
      <c r="AO15">
        <f t="shared" ref="AO15:AO31" si="15">(K15/3 - L15/3)^2</f>
        <v>400</v>
      </c>
      <c r="AP15">
        <f t="shared" ref="AP15:AP31" si="16">(L15/3 - M15/3)^2</f>
        <v>16</v>
      </c>
      <c r="AQ15">
        <f t="shared" ref="AQ15:AQ31" si="17">(M15/3 - N15/3)^2</f>
        <v>121</v>
      </c>
      <c r="AR15">
        <f t="shared" ref="AR15:AR31" si="18">(N15/3 - O15/3)^2</f>
        <v>49</v>
      </c>
      <c r="AS15">
        <f t="shared" ref="AS15:AS31" si="19">(O15/3 - P15/3)^2</f>
        <v>9</v>
      </c>
      <c r="AT15">
        <f t="shared" ref="AT15:AT31" si="20">(P15/3 - Q15/3)^2</f>
        <v>1156</v>
      </c>
      <c r="AU15">
        <f t="shared" si="3"/>
        <v>5184</v>
      </c>
      <c r="AV15">
        <f t="shared" si="3"/>
        <v>157609</v>
      </c>
      <c r="AW15">
        <f t="shared" si="3"/>
        <v>11874916</v>
      </c>
      <c r="AX15">
        <f t="shared" si="3"/>
        <v>4708900</v>
      </c>
      <c r="AY15">
        <f t="shared" si="3"/>
        <v>12673600</v>
      </c>
      <c r="AZ15">
        <f t="shared" si="3"/>
        <v>1537600</v>
      </c>
      <c r="BA15">
        <f t="shared" si="3"/>
        <v>90000</v>
      </c>
      <c r="BB15">
        <f t="shared" si="3"/>
        <v>36100</v>
      </c>
      <c r="BC15">
        <f t="shared" si="3"/>
        <v>1537600</v>
      </c>
    </row>
    <row r="16" spans="1:55" x14ac:dyDescent="0.2">
      <c r="B16" s="177">
        <v>37078</v>
      </c>
      <c r="C16">
        <v>19500</v>
      </c>
      <c r="D16">
        <v>13680</v>
      </c>
      <c r="E16">
        <v>13122</v>
      </c>
      <c r="F16">
        <v>11622</v>
      </c>
      <c r="G16">
        <v>6768</v>
      </c>
      <c r="H16">
        <v>7902</v>
      </c>
      <c r="I16">
        <v>8991</v>
      </c>
      <c r="J16">
        <v>3678</v>
      </c>
      <c r="K16">
        <v>996</v>
      </c>
      <c r="L16">
        <v>147</v>
      </c>
      <c r="M16">
        <v>39</v>
      </c>
      <c r="N16">
        <v>9</v>
      </c>
      <c r="O16">
        <v>12</v>
      </c>
      <c r="P16">
        <v>24</v>
      </c>
      <c r="Q16">
        <v>171</v>
      </c>
      <c r="R16">
        <v>264</v>
      </c>
      <c r="S16">
        <v>273</v>
      </c>
      <c r="T16">
        <v>1530</v>
      </c>
      <c r="U16">
        <v>3636</v>
      </c>
      <c r="V16">
        <v>9750</v>
      </c>
      <c r="W16">
        <v>9570</v>
      </c>
      <c r="X16">
        <v>22320</v>
      </c>
      <c r="Y16">
        <v>23010</v>
      </c>
      <c r="Z16">
        <v>14550</v>
      </c>
      <c r="AB16">
        <f t="shared" si="4"/>
        <v>171564</v>
      </c>
      <c r="AC16">
        <f t="shared" si="5"/>
        <v>131022882.78260872</v>
      </c>
      <c r="AE16">
        <f t="shared" si="6"/>
        <v>24</v>
      </c>
      <c r="AF16">
        <f t="shared" si="7"/>
        <v>909881.13043478259</v>
      </c>
      <c r="AG16">
        <f t="shared" si="1"/>
        <v>3763600</v>
      </c>
      <c r="AH16">
        <f t="shared" si="8"/>
        <v>34596</v>
      </c>
      <c r="AI16">
        <f t="shared" si="9"/>
        <v>250000</v>
      </c>
      <c r="AJ16">
        <f t="shared" si="10"/>
        <v>2617924</v>
      </c>
      <c r="AK16">
        <f t="shared" si="11"/>
        <v>142884</v>
      </c>
      <c r="AL16">
        <f t="shared" si="12"/>
        <v>131769</v>
      </c>
      <c r="AM16">
        <f t="shared" si="13"/>
        <v>3136441</v>
      </c>
      <c r="AN16">
        <f t="shared" si="14"/>
        <v>799236</v>
      </c>
      <c r="AO16">
        <f t="shared" si="15"/>
        <v>80089</v>
      </c>
      <c r="AP16">
        <f t="shared" si="16"/>
        <v>1296</v>
      </c>
      <c r="AQ16">
        <f t="shared" si="17"/>
        <v>100</v>
      </c>
      <c r="AR16">
        <f t="shared" si="18"/>
        <v>1</v>
      </c>
      <c r="AS16">
        <f t="shared" si="19"/>
        <v>16</v>
      </c>
      <c r="AT16">
        <f t="shared" si="20"/>
        <v>2401</v>
      </c>
      <c r="AU16">
        <f t="shared" si="3"/>
        <v>961</v>
      </c>
      <c r="AV16">
        <f t="shared" si="3"/>
        <v>9</v>
      </c>
      <c r="AW16">
        <f t="shared" si="3"/>
        <v>175561</v>
      </c>
      <c r="AX16">
        <f t="shared" si="3"/>
        <v>492804</v>
      </c>
      <c r="AY16">
        <f t="shared" si="3"/>
        <v>4153444</v>
      </c>
      <c r="AZ16">
        <f t="shared" si="3"/>
        <v>3600</v>
      </c>
      <c r="BA16">
        <f t="shared" si="3"/>
        <v>18062500</v>
      </c>
      <c r="BB16">
        <f t="shared" si="3"/>
        <v>52900</v>
      </c>
      <c r="BC16">
        <f t="shared" si="3"/>
        <v>7952400</v>
      </c>
    </row>
    <row r="17" spans="1:55" x14ac:dyDescent="0.2">
      <c r="B17" s="177">
        <v>37079</v>
      </c>
      <c r="C17">
        <v>15090</v>
      </c>
      <c r="D17">
        <v>17580</v>
      </c>
      <c r="E17">
        <v>18360</v>
      </c>
      <c r="F17">
        <v>10536</v>
      </c>
      <c r="G17">
        <v>5700</v>
      </c>
      <c r="H17">
        <v>3189</v>
      </c>
      <c r="I17">
        <v>6309</v>
      </c>
      <c r="J17">
        <v>2787</v>
      </c>
      <c r="K17">
        <v>1206</v>
      </c>
      <c r="L17">
        <v>54</v>
      </c>
      <c r="M17">
        <v>-27</v>
      </c>
      <c r="N17">
        <v>-84</v>
      </c>
      <c r="O17">
        <v>-18</v>
      </c>
      <c r="P17">
        <v>231</v>
      </c>
      <c r="Q17">
        <v>363</v>
      </c>
      <c r="R17">
        <v>1809</v>
      </c>
      <c r="S17">
        <v>3930</v>
      </c>
      <c r="T17">
        <v>621</v>
      </c>
      <c r="U17">
        <v>495</v>
      </c>
      <c r="V17">
        <v>456</v>
      </c>
      <c r="W17">
        <v>7380</v>
      </c>
      <c r="X17">
        <v>10440</v>
      </c>
      <c r="Y17">
        <v>8670</v>
      </c>
      <c r="Z17">
        <v>4500</v>
      </c>
      <c r="AB17">
        <f t="shared" si="4"/>
        <v>119577</v>
      </c>
      <c r="AC17">
        <f t="shared" si="5"/>
        <v>76228954.434782624</v>
      </c>
      <c r="AE17">
        <f t="shared" si="6"/>
        <v>24</v>
      </c>
      <c r="AF17">
        <f t="shared" si="7"/>
        <v>529367.73913043481</v>
      </c>
      <c r="AG17">
        <f t="shared" si="1"/>
        <v>688900</v>
      </c>
      <c r="AH17">
        <f t="shared" si="8"/>
        <v>67600</v>
      </c>
      <c r="AI17">
        <f t="shared" si="9"/>
        <v>6801664</v>
      </c>
      <c r="AJ17">
        <f t="shared" si="10"/>
        <v>2598544</v>
      </c>
      <c r="AK17">
        <f t="shared" si="11"/>
        <v>700569</v>
      </c>
      <c r="AL17">
        <f t="shared" si="12"/>
        <v>1081600</v>
      </c>
      <c r="AM17">
        <f t="shared" si="13"/>
        <v>1378276</v>
      </c>
      <c r="AN17">
        <f t="shared" si="14"/>
        <v>277729</v>
      </c>
      <c r="AO17">
        <f t="shared" si="15"/>
        <v>147456</v>
      </c>
      <c r="AP17">
        <f t="shared" si="16"/>
        <v>729</v>
      </c>
      <c r="AQ17">
        <f t="shared" si="17"/>
        <v>361</v>
      </c>
      <c r="AR17">
        <f t="shared" si="18"/>
        <v>484</v>
      </c>
      <c r="AS17">
        <f t="shared" si="19"/>
        <v>6889</v>
      </c>
      <c r="AT17">
        <f t="shared" si="20"/>
        <v>1936</v>
      </c>
      <c r="AU17">
        <f t="shared" si="3"/>
        <v>232324</v>
      </c>
      <c r="AV17">
        <f t="shared" si="3"/>
        <v>499849</v>
      </c>
      <c r="AW17">
        <f t="shared" si="3"/>
        <v>1216609</v>
      </c>
      <c r="AX17">
        <f t="shared" si="3"/>
        <v>1764</v>
      </c>
      <c r="AY17">
        <f t="shared" si="3"/>
        <v>169</v>
      </c>
      <c r="AZ17">
        <f t="shared" si="3"/>
        <v>5326864</v>
      </c>
      <c r="BA17">
        <f t="shared" si="3"/>
        <v>1040400</v>
      </c>
      <c r="BB17">
        <f t="shared" si="3"/>
        <v>348100</v>
      </c>
      <c r="BC17">
        <f t="shared" si="3"/>
        <v>1932100</v>
      </c>
    </row>
    <row r="18" spans="1:55" x14ac:dyDescent="0.2">
      <c r="B18" s="177">
        <v>37080</v>
      </c>
      <c r="C18">
        <v>9060</v>
      </c>
      <c r="D18">
        <v>12531</v>
      </c>
      <c r="E18">
        <v>3384</v>
      </c>
      <c r="F18">
        <v>9573</v>
      </c>
      <c r="G18">
        <v>5040</v>
      </c>
      <c r="H18">
        <v>1743</v>
      </c>
      <c r="I18">
        <v>498</v>
      </c>
      <c r="J18">
        <v>108</v>
      </c>
      <c r="K18">
        <v>-207</v>
      </c>
      <c r="L18">
        <v>-153</v>
      </c>
      <c r="M18">
        <v>-132</v>
      </c>
      <c r="N18">
        <v>-63</v>
      </c>
      <c r="O18">
        <v>0</v>
      </c>
      <c r="P18">
        <v>21</v>
      </c>
      <c r="Q18">
        <v>66</v>
      </c>
      <c r="R18">
        <v>45</v>
      </c>
      <c r="S18">
        <v>249</v>
      </c>
      <c r="T18">
        <v>6</v>
      </c>
      <c r="U18">
        <v>528</v>
      </c>
      <c r="V18">
        <v>8220</v>
      </c>
      <c r="W18">
        <v>11460</v>
      </c>
      <c r="X18">
        <v>11490</v>
      </c>
      <c r="Y18">
        <v>13110</v>
      </c>
      <c r="Z18">
        <v>34020</v>
      </c>
      <c r="AB18">
        <f t="shared" si="4"/>
        <v>120597</v>
      </c>
      <c r="AC18">
        <f t="shared" si="5"/>
        <v>235528635.13043481</v>
      </c>
      <c r="AE18">
        <f t="shared" si="6"/>
        <v>24</v>
      </c>
      <c r="AF18">
        <f t="shared" si="7"/>
        <v>1635615.5217391304</v>
      </c>
      <c r="AG18">
        <f t="shared" si="1"/>
        <v>1338649</v>
      </c>
      <c r="AH18">
        <f t="shared" si="8"/>
        <v>9296401</v>
      </c>
      <c r="AI18">
        <f t="shared" si="9"/>
        <v>4255969</v>
      </c>
      <c r="AJ18">
        <f t="shared" si="10"/>
        <v>2283121</v>
      </c>
      <c r="AK18">
        <f t="shared" si="11"/>
        <v>1207801</v>
      </c>
      <c r="AL18">
        <f t="shared" si="12"/>
        <v>172225</v>
      </c>
      <c r="AM18">
        <f t="shared" si="13"/>
        <v>16900</v>
      </c>
      <c r="AN18">
        <f t="shared" si="14"/>
        <v>11025</v>
      </c>
      <c r="AO18">
        <f t="shared" si="15"/>
        <v>324</v>
      </c>
      <c r="AP18">
        <f t="shared" si="16"/>
        <v>49</v>
      </c>
      <c r="AQ18">
        <f t="shared" si="17"/>
        <v>529</v>
      </c>
      <c r="AR18">
        <f t="shared" si="18"/>
        <v>441</v>
      </c>
      <c r="AS18">
        <f t="shared" si="19"/>
        <v>49</v>
      </c>
      <c r="AT18">
        <f t="shared" si="20"/>
        <v>225</v>
      </c>
      <c r="AU18">
        <f t="shared" si="3"/>
        <v>49</v>
      </c>
      <c r="AV18">
        <f t="shared" si="3"/>
        <v>4624</v>
      </c>
      <c r="AW18">
        <f t="shared" si="3"/>
        <v>6561</v>
      </c>
      <c r="AX18">
        <f t="shared" si="3"/>
        <v>30276</v>
      </c>
      <c r="AY18">
        <f t="shared" si="3"/>
        <v>6574096</v>
      </c>
      <c r="AZ18">
        <f t="shared" si="3"/>
        <v>1166400</v>
      </c>
      <c r="BA18">
        <f t="shared" si="3"/>
        <v>100</v>
      </c>
      <c r="BB18">
        <f t="shared" si="3"/>
        <v>291600</v>
      </c>
      <c r="BC18">
        <f t="shared" si="3"/>
        <v>48580900</v>
      </c>
    </row>
    <row r="19" spans="1:55" x14ac:dyDescent="0.2">
      <c r="B19" s="177">
        <v>37081</v>
      </c>
      <c r="C19">
        <v>19395</v>
      </c>
      <c r="D19">
        <v>9201</v>
      </c>
      <c r="E19">
        <v>3075</v>
      </c>
      <c r="F19">
        <v>360</v>
      </c>
      <c r="G19">
        <v>24</v>
      </c>
      <c r="H19">
        <v>24</v>
      </c>
      <c r="I19">
        <v>-6</v>
      </c>
      <c r="J19">
        <v>-3</v>
      </c>
      <c r="K19">
        <v>-645</v>
      </c>
      <c r="L19">
        <v>-1479</v>
      </c>
      <c r="M19">
        <v>-2220</v>
      </c>
      <c r="N19">
        <v>-3060</v>
      </c>
      <c r="O19">
        <v>-5490</v>
      </c>
      <c r="P19">
        <v>-3162</v>
      </c>
      <c r="Q19">
        <v>-3810</v>
      </c>
      <c r="R19">
        <v>-5910</v>
      </c>
      <c r="S19">
        <v>-2160</v>
      </c>
      <c r="T19">
        <v>-3930</v>
      </c>
      <c r="U19">
        <v>-4980</v>
      </c>
      <c r="V19">
        <v>-3900</v>
      </c>
      <c r="W19">
        <v>-4680</v>
      </c>
      <c r="X19">
        <v>-2910</v>
      </c>
      <c r="Y19">
        <v>-336</v>
      </c>
      <c r="Z19">
        <v>-1029</v>
      </c>
      <c r="AA19" s="178"/>
      <c r="AB19">
        <f t="shared" si="4"/>
        <v>-17631</v>
      </c>
      <c r="AC19">
        <f t="shared" si="5"/>
        <v>68785619.47826089</v>
      </c>
      <c r="AE19">
        <f t="shared" si="6"/>
        <v>24</v>
      </c>
      <c r="AF19">
        <f t="shared" si="7"/>
        <v>477677.91304347827</v>
      </c>
      <c r="AG19">
        <f t="shared" si="1"/>
        <v>11546404</v>
      </c>
      <c r="AH19">
        <f t="shared" si="8"/>
        <v>4169764</v>
      </c>
      <c r="AI19">
        <f t="shared" si="9"/>
        <v>819025</v>
      </c>
      <c r="AJ19">
        <f t="shared" si="10"/>
        <v>12544</v>
      </c>
      <c r="AK19">
        <f t="shared" si="11"/>
        <v>0</v>
      </c>
      <c r="AL19">
        <f t="shared" si="12"/>
        <v>100</v>
      </c>
      <c r="AM19">
        <f t="shared" si="13"/>
        <v>1</v>
      </c>
      <c r="AN19">
        <f t="shared" si="14"/>
        <v>45796</v>
      </c>
      <c r="AO19">
        <f t="shared" si="15"/>
        <v>77284</v>
      </c>
      <c r="AP19">
        <f t="shared" si="16"/>
        <v>61009</v>
      </c>
      <c r="AQ19">
        <f t="shared" si="17"/>
        <v>78400</v>
      </c>
      <c r="AR19">
        <f t="shared" si="18"/>
        <v>656100</v>
      </c>
      <c r="AS19">
        <f t="shared" si="19"/>
        <v>602176</v>
      </c>
      <c r="AT19">
        <f t="shared" si="20"/>
        <v>46656</v>
      </c>
      <c r="AU19">
        <f>(Q19/3 - R19/3)^2</f>
        <v>490000</v>
      </c>
      <c r="AV19">
        <f>(R19/3 - S19/3)^2</f>
        <v>1562500</v>
      </c>
      <c r="AW19">
        <f t="shared" ref="AU19:BC49" si="21">(S19/3 - T19/3)^2</f>
        <v>348100</v>
      </c>
      <c r="AX19">
        <f t="shared" si="21"/>
        <v>122500</v>
      </c>
      <c r="AY19">
        <f t="shared" si="21"/>
        <v>129600</v>
      </c>
      <c r="AZ19">
        <f t="shared" si="21"/>
        <v>67600</v>
      </c>
      <c r="BA19">
        <f t="shared" si="21"/>
        <v>348100</v>
      </c>
      <c r="BB19">
        <f t="shared" si="21"/>
        <v>736164</v>
      </c>
      <c r="BC19">
        <f t="shared" si="21"/>
        <v>53361</v>
      </c>
    </row>
    <row r="20" spans="1:55" x14ac:dyDescent="0.2">
      <c r="B20" s="177">
        <v>37082</v>
      </c>
      <c r="C20">
        <v>621</v>
      </c>
      <c r="D20">
        <v>-798</v>
      </c>
      <c r="E20">
        <v>-2175</v>
      </c>
      <c r="F20">
        <v>-108</v>
      </c>
      <c r="G20">
        <v>-6</v>
      </c>
      <c r="H20">
        <v>-141</v>
      </c>
      <c r="I20">
        <v>-387</v>
      </c>
      <c r="J20">
        <v>-408</v>
      </c>
      <c r="K20">
        <v>-111</v>
      </c>
      <c r="L20">
        <v>-231</v>
      </c>
      <c r="M20">
        <v>-1848</v>
      </c>
      <c r="N20">
        <v>-4470</v>
      </c>
      <c r="O20">
        <v>-4200</v>
      </c>
      <c r="P20">
        <v>-1830</v>
      </c>
      <c r="Q20">
        <v>-267</v>
      </c>
      <c r="R20">
        <v>-81</v>
      </c>
      <c r="S20">
        <v>-18</v>
      </c>
      <c r="T20">
        <v>-54</v>
      </c>
      <c r="U20">
        <v>18</v>
      </c>
      <c r="V20">
        <v>78</v>
      </c>
      <c r="W20">
        <v>1140</v>
      </c>
      <c r="X20">
        <v>249</v>
      </c>
      <c r="Y20">
        <v>2220</v>
      </c>
      <c r="Z20">
        <v>2826</v>
      </c>
      <c r="AB20">
        <f t="shared" si="4"/>
        <v>-9981</v>
      </c>
      <c r="AC20">
        <f t="shared" si="5"/>
        <v>11206665.391304351</v>
      </c>
      <c r="AE20">
        <f t="shared" si="6"/>
        <v>24</v>
      </c>
      <c r="AF20">
        <f t="shared" si="7"/>
        <v>77824.065217391311</v>
      </c>
      <c r="AG20">
        <f t="shared" si="1"/>
        <v>223729</v>
      </c>
      <c r="AH20">
        <f t="shared" si="8"/>
        <v>210681</v>
      </c>
      <c r="AI20">
        <f t="shared" si="9"/>
        <v>474721</v>
      </c>
      <c r="AJ20">
        <f t="shared" si="10"/>
        <v>1156</v>
      </c>
      <c r="AK20">
        <f t="shared" si="11"/>
        <v>2025</v>
      </c>
      <c r="AL20">
        <f t="shared" si="12"/>
        <v>6724</v>
      </c>
      <c r="AM20">
        <f t="shared" si="13"/>
        <v>49</v>
      </c>
      <c r="AN20">
        <f t="shared" si="14"/>
        <v>9801</v>
      </c>
      <c r="AO20">
        <f t="shared" si="15"/>
        <v>1600</v>
      </c>
      <c r="AP20">
        <f t="shared" si="16"/>
        <v>290521</v>
      </c>
      <c r="AQ20">
        <f t="shared" si="17"/>
        <v>763876</v>
      </c>
      <c r="AR20">
        <f t="shared" si="18"/>
        <v>8100</v>
      </c>
      <c r="AS20">
        <f t="shared" si="19"/>
        <v>624100</v>
      </c>
      <c r="AT20">
        <f t="shared" si="20"/>
        <v>271441</v>
      </c>
      <c r="AU20">
        <f t="shared" si="21"/>
        <v>3844</v>
      </c>
      <c r="AV20">
        <f t="shared" si="21"/>
        <v>441</v>
      </c>
      <c r="AW20">
        <f t="shared" si="21"/>
        <v>144</v>
      </c>
      <c r="AX20">
        <f t="shared" si="21"/>
        <v>576</v>
      </c>
      <c r="AY20">
        <f t="shared" si="21"/>
        <v>400</v>
      </c>
      <c r="AZ20">
        <f t="shared" si="21"/>
        <v>125316</v>
      </c>
      <c r="BA20">
        <f t="shared" si="21"/>
        <v>88209</v>
      </c>
      <c r="BB20">
        <f t="shared" si="21"/>
        <v>431649</v>
      </c>
      <c r="BC20">
        <f t="shared" si="21"/>
        <v>40804</v>
      </c>
    </row>
    <row r="21" spans="1:55" x14ac:dyDescent="0.2">
      <c r="B21" s="177">
        <v>37083</v>
      </c>
      <c r="C21">
        <v>3099</v>
      </c>
      <c r="D21">
        <v>4128</v>
      </c>
      <c r="E21">
        <v>1398</v>
      </c>
      <c r="F21">
        <v>762</v>
      </c>
      <c r="G21">
        <v>-1926</v>
      </c>
      <c r="H21">
        <v>-888</v>
      </c>
      <c r="I21">
        <v>-192</v>
      </c>
      <c r="J21">
        <v>-144</v>
      </c>
      <c r="K21">
        <v>-102</v>
      </c>
      <c r="L21">
        <v>-27</v>
      </c>
      <c r="M21">
        <v>462</v>
      </c>
      <c r="N21">
        <v>-186</v>
      </c>
      <c r="O21">
        <v>21</v>
      </c>
      <c r="P21">
        <v>-252</v>
      </c>
      <c r="Q21">
        <v>-372</v>
      </c>
      <c r="R21">
        <v>-303</v>
      </c>
      <c r="S21">
        <v>-441</v>
      </c>
      <c r="T21">
        <v>828</v>
      </c>
      <c r="U21">
        <v>927</v>
      </c>
      <c r="V21">
        <v>360</v>
      </c>
      <c r="W21">
        <v>-468</v>
      </c>
      <c r="X21">
        <v>-138</v>
      </c>
      <c r="Y21">
        <v>-312</v>
      </c>
      <c r="Z21">
        <v>-858</v>
      </c>
      <c r="AB21">
        <f t="shared" si="4"/>
        <v>5376</v>
      </c>
      <c r="AC21">
        <f t="shared" si="5"/>
        <v>7510354.4347826103</v>
      </c>
      <c r="AE21">
        <f t="shared" si="6"/>
        <v>24</v>
      </c>
      <c r="AF21">
        <f t="shared" si="7"/>
        <v>52155.239130434784</v>
      </c>
      <c r="AG21">
        <f t="shared" si="1"/>
        <v>117649</v>
      </c>
      <c r="AH21">
        <f t="shared" si="8"/>
        <v>828100</v>
      </c>
      <c r="AI21">
        <f t="shared" si="9"/>
        <v>44944</v>
      </c>
      <c r="AJ21">
        <f t="shared" si="10"/>
        <v>802816</v>
      </c>
      <c r="AK21">
        <f t="shared" si="11"/>
        <v>119716</v>
      </c>
      <c r="AL21">
        <f t="shared" si="12"/>
        <v>53824</v>
      </c>
      <c r="AM21">
        <f t="shared" si="13"/>
        <v>256</v>
      </c>
      <c r="AN21">
        <f t="shared" si="14"/>
        <v>196</v>
      </c>
      <c r="AO21">
        <f t="shared" si="15"/>
        <v>625</v>
      </c>
      <c r="AP21">
        <f t="shared" si="16"/>
        <v>26569</v>
      </c>
      <c r="AQ21">
        <f t="shared" si="17"/>
        <v>46656</v>
      </c>
      <c r="AR21">
        <f t="shared" si="18"/>
        <v>4761</v>
      </c>
      <c r="AS21">
        <f t="shared" si="19"/>
        <v>8281</v>
      </c>
      <c r="AT21">
        <f t="shared" si="20"/>
        <v>1600</v>
      </c>
      <c r="AU21">
        <f t="shared" si="21"/>
        <v>529</v>
      </c>
      <c r="AV21">
        <f t="shared" si="21"/>
        <v>2116</v>
      </c>
      <c r="AW21">
        <f t="shared" si="21"/>
        <v>178929</v>
      </c>
      <c r="AX21">
        <f t="shared" si="21"/>
        <v>1089</v>
      </c>
      <c r="AY21">
        <f t="shared" si="21"/>
        <v>35721</v>
      </c>
      <c r="AZ21">
        <f t="shared" si="21"/>
        <v>76176</v>
      </c>
      <c r="BA21">
        <f t="shared" si="21"/>
        <v>12100</v>
      </c>
      <c r="BB21">
        <f t="shared" si="21"/>
        <v>3364</v>
      </c>
      <c r="BC21">
        <f t="shared" si="21"/>
        <v>33124</v>
      </c>
    </row>
    <row r="22" spans="1:55" x14ac:dyDescent="0.2">
      <c r="B22" s="177">
        <v>37084</v>
      </c>
      <c r="C22">
        <v>-1992</v>
      </c>
      <c r="D22">
        <v>-3300</v>
      </c>
      <c r="E22">
        <v>-1140</v>
      </c>
      <c r="F22">
        <v>-432</v>
      </c>
      <c r="G22">
        <v>-1281</v>
      </c>
      <c r="H22">
        <v>-2100</v>
      </c>
      <c r="I22">
        <v>-612</v>
      </c>
      <c r="J22">
        <v>-1164</v>
      </c>
      <c r="K22">
        <v>-1272</v>
      </c>
      <c r="L22">
        <v>-1431</v>
      </c>
      <c r="M22">
        <v>-1116</v>
      </c>
      <c r="N22">
        <v>-567</v>
      </c>
      <c r="O22">
        <v>-342</v>
      </c>
      <c r="P22">
        <v>-300</v>
      </c>
      <c r="Q22">
        <v>126</v>
      </c>
      <c r="R22">
        <v>507</v>
      </c>
      <c r="S22">
        <v>5892</v>
      </c>
      <c r="T22">
        <v>2556</v>
      </c>
      <c r="U22">
        <v>2613</v>
      </c>
      <c r="V22">
        <v>2844</v>
      </c>
      <c r="W22">
        <v>1080</v>
      </c>
      <c r="X22">
        <v>2751</v>
      </c>
      <c r="Y22">
        <v>2778</v>
      </c>
      <c r="Z22">
        <v>3198</v>
      </c>
      <c r="AA22" s="178"/>
      <c r="AB22">
        <f t="shared" si="4"/>
        <v>7296</v>
      </c>
      <c r="AC22">
        <f t="shared" si="5"/>
        <v>20128532.869565219</v>
      </c>
      <c r="AE22">
        <f t="shared" si="6"/>
        <v>24</v>
      </c>
      <c r="AF22">
        <f t="shared" si="7"/>
        <v>139781.47826086957</v>
      </c>
      <c r="AG22">
        <f t="shared" si="1"/>
        <v>190096</v>
      </c>
      <c r="AH22">
        <f t="shared" si="8"/>
        <v>518400</v>
      </c>
      <c r="AI22">
        <f t="shared" si="9"/>
        <v>55696</v>
      </c>
      <c r="AJ22">
        <f t="shared" si="10"/>
        <v>80089</v>
      </c>
      <c r="AK22">
        <f t="shared" si="11"/>
        <v>74529</v>
      </c>
      <c r="AL22">
        <f t="shared" si="12"/>
        <v>246016</v>
      </c>
      <c r="AM22">
        <f t="shared" si="13"/>
        <v>33856</v>
      </c>
      <c r="AN22">
        <f t="shared" si="14"/>
        <v>1296</v>
      </c>
      <c r="AO22">
        <f t="shared" si="15"/>
        <v>2809</v>
      </c>
      <c r="AP22">
        <f t="shared" si="16"/>
        <v>11025</v>
      </c>
      <c r="AQ22">
        <f t="shared" si="17"/>
        <v>33489</v>
      </c>
      <c r="AR22">
        <f t="shared" si="18"/>
        <v>5625</v>
      </c>
      <c r="AS22">
        <f t="shared" si="19"/>
        <v>196</v>
      </c>
      <c r="AT22">
        <f t="shared" si="20"/>
        <v>20164</v>
      </c>
      <c r="AU22">
        <f t="shared" si="21"/>
        <v>16129</v>
      </c>
      <c r="AV22">
        <f t="shared" si="21"/>
        <v>3222025</v>
      </c>
      <c r="AW22">
        <f t="shared" si="21"/>
        <v>1236544</v>
      </c>
      <c r="AX22">
        <f t="shared" si="21"/>
        <v>361</v>
      </c>
      <c r="AY22">
        <f t="shared" si="21"/>
        <v>5929</v>
      </c>
      <c r="AZ22">
        <f t="shared" si="21"/>
        <v>345744</v>
      </c>
      <c r="BA22">
        <f t="shared" si="21"/>
        <v>310249</v>
      </c>
      <c r="BB22">
        <f t="shared" si="21"/>
        <v>81</v>
      </c>
      <c r="BC22">
        <f t="shared" si="21"/>
        <v>19600</v>
      </c>
    </row>
    <row r="23" spans="1:55" x14ac:dyDescent="0.2">
      <c r="A23">
        <f>SUM(C23:J23,S23:Z23)</f>
        <v>6090</v>
      </c>
      <c r="B23" s="177">
        <v>37085</v>
      </c>
      <c r="C23">
        <v>222</v>
      </c>
      <c r="D23">
        <v>15</v>
      </c>
      <c r="E23">
        <v>-360</v>
      </c>
      <c r="F23">
        <v>-66</v>
      </c>
      <c r="G23">
        <v>-57</v>
      </c>
      <c r="H23">
        <v>-156</v>
      </c>
      <c r="I23">
        <v>-330</v>
      </c>
      <c r="J23">
        <v>-171</v>
      </c>
      <c r="K23" s="181">
        <f>SUM($C$23:$J$23,$S$23:$Z$23)*K83/SUM($C$83:$J$83,$S$83:$Z$83)</f>
        <v>216.89572859295609</v>
      </c>
      <c r="L23" s="181">
        <f t="shared" ref="L23:R23" si="22">SUM($C$23:$J$23,$S$23:$Z$23)*L83/SUM($C$83:$J$83,$S$83:$Z$83)</f>
        <v>93.951151532932371</v>
      </c>
      <c r="M23" s="181">
        <f>SUM($C$23:$J$23,$S$23:$Z$23)*M83/SUM($C$83:$J$83,$S$83:$Z$83)</f>
        <v>18.422059823702774</v>
      </c>
      <c r="N23" s="181">
        <f t="shared" si="22"/>
        <v>-13.22435888887407</v>
      </c>
      <c r="O23" s="181">
        <f t="shared" si="22"/>
        <v>-16.77070692253324</v>
      </c>
      <c r="P23" s="181">
        <f t="shared" si="22"/>
        <v>26.732967047621582</v>
      </c>
      <c r="Q23" s="181">
        <f t="shared" si="22"/>
        <v>30.604171389707545</v>
      </c>
      <c r="R23" s="181">
        <f t="shared" si="22"/>
        <v>40.322789283475799</v>
      </c>
      <c r="S23">
        <v>1356</v>
      </c>
      <c r="T23">
        <v>1503</v>
      </c>
      <c r="U23">
        <v>1356</v>
      </c>
      <c r="V23">
        <v>432</v>
      </c>
      <c r="W23">
        <v>438</v>
      </c>
      <c r="X23">
        <v>486</v>
      </c>
      <c r="Y23">
        <v>696</v>
      </c>
      <c r="Z23">
        <v>726</v>
      </c>
      <c r="AB23" s="208">
        <f t="shared" si="4"/>
        <v>6486.9338018589888</v>
      </c>
      <c r="AC23" s="182">
        <f t="shared" si="5"/>
        <v>1299076.8193976316</v>
      </c>
      <c r="AE23" s="196">
        <f>AE$1*(SUM(C$83:J$83)+SUM(S$83:Z$83))</f>
        <v>22.531446206236033</v>
      </c>
      <c r="AF23">
        <f t="shared" si="7"/>
        <v>8217.9253365385612</v>
      </c>
      <c r="AG23">
        <f t="shared" si="1"/>
        <v>4761</v>
      </c>
      <c r="AH23">
        <f t="shared" si="8"/>
        <v>15625</v>
      </c>
      <c r="AI23">
        <f t="shared" si="9"/>
        <v>9604</v>
      </c>
      <c r="AJ23">
        <f t="shared" si="10"/>
        <v>9</v>
      </c>
      <c r="AK23">
        <f t="shared" si="11"/>
        <v>1089</v>
      </c>
      <c r="AL23">
        <f t="shared" si="12"/>
        <v>3364</v>
      </c>
      <c r="AM23">
        <f t="shared" si="13"/>
        <v>2809</v>
      </c>
      <c r="AN23">
        <f t="shared" si="14"/>
        <v>16718.12180674003</v>
      </c>
      <c r="AO23">
        <f t="shared" si="15"/>
        <v>1679.4854476075677</v>
      </c>
      <c r="AP23">
        <f t="shared" si="16"/>
        <v>633.84929938013499</v>
      </c>
      <c r="AQ23">
        <f t="shared" si="17"/>
        <v>111.27731303685931</v>
      </c>
      <c r="AR23">
        <f t="shared" si="18"/>
        <v>1.3973982639820275</v>
      </c>
      <c r="AS23">
        <f t="shared" si="19"/>
        <v>210.28551654461404</v>
      </c>
      <c r="AT23">
        <f t="shared" si="20"/>
        <v>1.6651358953539102</v>
      </c>
      <c r="AU23">
        <f t="shared" si="21"/>
        <v>10.494614862785836</v>
      </c>
      <c r="AV23">
        <f t="shared" si="21"/>
        <v>192334.05808875701</v>
      </c>
      <c r="AW23">
        <f t="shared" si="21"/>
        <v>2401</v>
      </c>
      <c r="AX23">
        <f t="shared" si="21"/>
        <v>2401</v>
      </c>
      <c r="AY23">
        <f t="shared" si="21"/>
        <v>94864</v>
      </c>
      <c r="AZ23">
        <f t="shared" si="21"/>
        <v>4</v>
      </c>
      <c r="BA23">
        <f t="shared" si="21"/>
        <v>256</v>
      </c>
      <c r="BB23">
        <f t="shared" si="21"/>
        <v>4900</v>
      </c>
      <c r="BC23">
        <f t="shared" si="21"/>
        <v>100</v>
      </c>
    </row>
    <row r="24" spans="1:55" x14ac:dyDescent="0.2">
      <c r="B24" s="177">
        <v>37086</v>
      </c>
      <c r="C24">
        <v>1134</v>
      </c>
      <c r="D24">
        <v>81</v>
      </c>
      <c r="E24">
        <v>-36</v>
      </c>
      <c r="F24">
        <v>18</v>
      </c>
      <c r="G24">
        <v>84</v>
      </c>
      <c r="H24">
        <v>621</v>
      </c>
      <c r="I24">
        <v>-156</v>
      </c>
      <c r="J24">
        <v>-165</v>
      </c>
      <c r="K24">
        <v>-87</v>
      </c>
      <c r="L24">
        <v>-48</v>
      </c>
      <c r="M24">
        <v>27</v>
      </c>
      <c r="N24">
        <v>24</v>
      </c>
      <c r="O24">
        <v>165</v>
      </c>
      <c r="P24">
        <v>-177</v>
      </c>
      <c r="Q24">
        <v>717</v>
      </c>
      <c r="R24">
        <v>603</v>
      </c>
      <c r="S24">
        <v>159</v>
      </c>
      <c r="T24">
        <v>648</v>
      </c>
      <c r="U24">
        <v>1830</v>
      </c>
      <c r="V24">
        <v>2535</v>
      </c>
      <c r="W24">
        <v>1830</v>
      </c>
      <c r="X24">
        <v>2880</v>
      </c>
      <c r="Y24">
        <v>1557</v>
      </c>
      <c r="Z24">
        <v>1140</v>
      </c>
      <c r="AB24">
        <f t="shared" si="4"/>
        <v>15384</v>
      </c>
      <c r="AC24">
        <f t="shared" si="5"/>
        <v>3074230.9565217393</v>
      </c>
      <c r="AE24">
        <f t="shared" si="6"/>
        <v>24</v>
      </c>
      <c r="AF24">
        <f t="shared" si="7"/>
        <v>21348.82608695652</v>
      </c>
      <c r="AG24">
        <f t="shared" si="1"/>
        <v>123201</v>
      </c>
      <c r="AH24">
        <f t="shared" si="8"/>
        <v>1521</v>
      </c>
      <c r="AI24">
        <f t="shared" si="9"/>
        <v>324</v>
      </c>
      <c r="AJ24">
        <f t="shared" si="10"/>
        <v>484</v>
      </c>
      <c r="AK24">
        <f t="shared" si="11"/>
        <v>32041</v>
      </c>
      <c r="AL24">
        <f t="shared" si="12"/>
        <v>67081</v>
      </c>
      <c r="AM24">
        <f t="shared" si="13"/>
        <v>9</v>
      </c>
      <c r="AN24">
        <f t="shared" si="14"/>
        <v>676</v>
      </c>
      <c r="AO24">
        <f t="shared" si="15"/>
        <v>169</v>
      </c>
      <c r="AP24">
        <f t="shared" si="16"/>
        <v>625</v>
      </c>
      <c r="AQ24">
        <f t="shared" si="17"/>
        <v>1</v>
      </c>
      <c r="AR24">
        <f t="shared" si="18"/>
        <v>2209</v>
      </c>
      <c r="AS24">
        <f t="shared" si="19"/>
        <v>12996</v>
      </c>
      <c r="AT24">
        <f t="shared" si="20"/>
        <v>88804</v>
      </c>
      <c r="AU24">
        <f t="shared" si="21"/>
        <v>1444</v>
      </c>
      <c r="AV24">
        <f t="shared" si="21"/>
        <v>21904</v>
      </c>
      <c r="AW24">
        <f t="shared" si="21"/>
        <v>26569</v>
      </c>
      <c r="AX24">
        <f t="shared" si="21"/>
        <v>155236</v>
      </c>
      <c r="AY24">
        <f t="shared" si="21"/>
        <v>55225</v>
      </c>
      <c r="AZ24">
        <f t="shared" si="21"/>
        <v>55225</v>
      </c>
      <c r="BA24">
        <f t="shared" si="21"/>
        <v>122500</v>
      </c>
      <c r="BB24">
        <f t="shared" si="21"/>
        <v>194481</v>
      </c>
      <c r="BC24">
        <f t="shared" si="21"/>
        <v>19321</v>
      </c>
    </row>
    <row r="25" spans="1:55" x14ac:dyDescent="0.2">
      <c r="B25" s="177">
        <v>37087</v>
      </c>
      <c r="C25">
        <v>-36</v>
      </c>
      <c r="D25">
        <v>-507</v>
      </c>
      <c r="E25">
        <v>-375</v>
      </c>
      <c r="F25">
        <v>-123</v>
      </c>
      <c r="G25">
        <v>-60</v>
      </c>
      <c r="H25">
        <v>-126</v>
      </c>
      <c r="I25">
        <v>-150</v>
      </c>
      <c r="J25">
        <v>-69</v>
      </c>
      <c r="K25">
        <v>-36</v>
      </c>
      <c r="L25">
        <v>-36</v>
      </c>
      <c r="M25">
        <v>-48</v>
      </c>
      <c r="N25">
        <v>-21</v>
      </c>
      <c r="O25">
        <v>-24</v>
      </c>
      <c r="P25">
        <v>-93</v>
      </c>
      <c r="Q25">
        <v>0</v>
      </c>
      <c r="R25">
        <v>129</v>
      </c>
      <c r="S25">
        <v>114</v>
      </c>
      <c r="T25">
        <v>1785</v>
      </c>
      <c r="U25">
        <v>3099</v>
      </c>
      <c r="V25">
        <v>3567</v>
      </c>
      <c r="W25">
        <v>3279</v>
      </c>
      <c r="X25">
        <v>4644</v>
      </c>
      <c r="Y25">
        <v>939</v>
      </c>
      <c r="Z25">
        <v>2289</v>
      </c>
      <c r="AB25">
        <f t="shared" si="4"/>
        <v>18141</v>
      </c>
      <c r="AC25">
        <f t="shared" si="5"/>
        <v>7855315.8260869579</v>
      </c>
      <c r="AE25">
        <f t="shared" si="6"/>
        <v>24</v>
      </c>
      <c r="AF25">
        <f t="shared" si="7"/>
        <v>54550.804347826088</v>
      </c>
      <c r="AG25">
        <f t="shared" si="1"/>
        <v>24649</v>
      </c>
      <c r="AH25">
        <f t="shared" si="8"/>
        <v>1936</v>
      </c>
      <c r="AI25">
        <f t="shared" si="9"/>
        <v>7056</v>
      </c>
      <c r="AJ25">
        <f t="shared" si="10"/>
        <v>441</v>
      </c>
      <c r="AK25">
        <f t="shared" si="11"/>
        <v>484</v>
      </c>
      <c r="AL25">
        <f t="shared" si="12"/>
        <v>64</v>
      </c>
      <c r="AM25">
        <f t="shared" si="13"/>
        <v>729</v>
      </c>
      <c r="AN25">
        <f t="shared" si="14"/>
        <v>121</v>
      </c>
      <c r="AO25">
        <f t="shared" si="15"/>
        <v>0</v>
      </c>
      <c r="AP25">
        <f t="shared" si="16"/>
        <v>16</v>
      </c>
      <c r="AQ25">
        <f t="shared" si="17"/>
        <v>81</v>
      </c>
      <c r="AR25">
        <f t="shared" si="18"/>
        <v>1</v>
      </c>
      <c r="AS25">
        <f t="shared" si="19"/>
        <v>529</v>
      </c>
      <c r="AT25">
        <f t="shared" si="20"/>
        <v>961</v>
      </c>
      <c r="AU25">
        <f t="shared" si="21"/>
        <v>1849</v>
      </c>
      <c r="AV25">
        <f t="shared" si="21"/>
        <v>25</v>
      </c>
      <c r="AW25">
        <f t="shared" si="21"/>
        <v>310249</v>
      </c>
      <c r="AX25">
        <f t="shared" si="21"/>
        <v>191844</v>
      </c>
      <c r="AY25">
        <f t="shared" si="21"/>
        <v>24336</v>
      </c>
      <c r="AZ25">
        <f t="shared" si="21"/>
        <v>9216</v>
      </c>
      <c r="BA25">
        <f t="shared" si="21"/>
        <v>207025</v>
      </c>
      <c r="BB25">
        <f t="shared" si="21"/>
        <v>1525225</v>
      </c>
      <c r="BC25">
        <f t="shared" si="21"/>
        <v>202500</v>
      </c>
    </row>
    <row r="26" spans="1:55" x14ac:dyDescent="0.2">
      <c r="B26" s="177">
        <v>37088</v>
      </c>
      <c r="C26">
        <v>3642</v>
      </c>
      <c r="D26">
        <v>705</v>
      </c>
      <c r="E26">
        <v>117</v>
      </c>
      <c r="F26">
        <v>-12</v>
      </c>
      <c r="G26">
        <v>15</v>
      </c>
      <c r="H26">
        <v>186</v>
      </c>
      <c r="I26">
        <v>180</v>
      </c>
      <c r="J26">
        <v>189</v>
      </c>
      <c r="K26">
        <v>1599</v>
      </c>
      <c r="L26">
        <v>2010</v>
      </c>
      <c r="M26">
        <v>372</v>
      </c>
      <c r="N26">
        <v>735</v>
      </c>
      <c r="O26">
        <v>69</v>
      </c>
      <c r="P26">
        <v>183</v>
      </c>
      <c r="Q26">
        <v>201</v>
      </c>
      <c r="R26">
        <v>1584</v>
      </c>
      <c r="S26">
        <v>3276</v>
      </c>
      <c r="T26">
        <v>2595</v>
      </c>
      <c r="U26">
        <v>1824</v>
      </c>
      <c r="V26">
        <v>2091</v>
      </c>
      <c r="W26">
        <v>1350</v>
      </c>
      <c r="X26">
        <v>801</v>
      </c>
      <c r="Y26">
        <v>1164</v>
      </c>
      <c r="Z26">
        <v>513</v>
      </c>
      <c r="AA26" s="178"/>
      <c r="AB26">
        <f t="shared" si="4"/>
        <v>25389</v>
      </c>
      <c r="AC26">
        <f t="shared" si="5"/>
        <v>7568085.9130434794</v>
      </c>
      <c r="AE26">
        <f t="shared" si="6"/>
        <v>24</v>
      </c>
      <c r="AF26">
        <f t="shared" si="7"/>
        <v>52556.15217391304</v>
      </c>
      <c r="AG26">
        <f t="shared" si="1"/>
        <v>958441</v>
      </c>
      <c r="AH26">
        <f t="shared" si="8"/>
        <v>38416</v>
      </c>
      <c r="AI26">
        <f t="shared" si="9"/>
        <v>1849</v>
      </c>
      <c r="AJ26">
        <f t="shared" si="10"/>
        <v>81</v>
      </c>
      <c r="AK26">
        <f t="shared" si="11"/>
        <v>3249</v>
      </c>
      <c r="AL26">
        <f t="shared" si="12"/>
        <v>4</v>
      </c>
      <c r="AM26">
        <f t="shared" si="13"/>
        <v>9</v>
      </c>
      <c r="AN26">
        <f t="shared" si="14"/>
        <v>220900</v>
      </c>
      <c r="AO26">
        <f t="shared" si="15"/>
        <v>18769</v>
      </c>
      <c r="AP26">
        <f t="shared" si="16"/>
        <v>298116</v>
      </c>
      <c r="AQ26">
        <f t="shared" si="17"/>
        <v>14641</v>
      </c>
      <c r="AR26">
        <f t="shared" si="18"/>
        <v>49284</v>
      </c>
      <c r="AS26">
        <f t="shared" si="19"/>
        <v>1444</v>
      </c>
      <c r="AT26">
        <f t="shared" si="20"/>
        <v>36</v>
      </c>
      <c r="AU26">
        <f t="shared" si="21"/>
        <v>212521</v>
      </c>
      <c r="AV26">
        <f t="shared" si="21"/>
        <v>318096</v>
      </c>
      <c r="AW26">
        <f t="shared" si="21"/>
        <v>51529</v>
      </c>
      <c r="AX26">
        <f t="shared" si="21"/>
        <v>66049</v>
      </c>
      <c r="AY26">
        <f t="shared" si="21"/>
        <v>7921</v>
      </c>
      <c r="AZ26">
        <f t="shared" si="21"/>
        <v>61009</v>
      </c>
      <c r="BA26">
        <f t="shared" si="21"/>
        <v>33489</v>
      </c>
      <c r="BB26">
        <f t="shared" si="21"/>
        <v>14641</v>
      </c>
      <c r="BC26">
        <f t="shared" si="21"/>
        <v>47089</v>
      </c>
    </row>
    <row r="27" spans="1:55" x14ac:dyDescent="0.2">
      <c r="B27" s="177">
        <v>37089</v>
      </c>
      <c r="C27">
        <v>621</v>
      </c>
      <c r="D27">
        <v>57</v>
      </c>
      <c r="E27">
        <v>3</v>
      </c>
      <c r="F27">
        <v>9</v>
      </c>
      <c r="G27">
        <v>15</v>
      </c>
      <c r="H27">
        <v>6</v>
      </c>
      <c r="I27">
        <v>-18</v>
      </c>
      <c r="J27">
        <v>-15</v>
      </c>
      <c r="K27">
        <v>57</v>
      </c>
      <c r="L27">
        <v>-9</v>
      </c>
      <c r="M27">
        <v>12</v>
      </c>
      <c r="N27">
        <v>6</v>
      </c>
      <c r="O27">
        <v>129</v>
      </c>
      <c r="P27">
        <v>426</v>
      </c>
      <c r="Q27">
        <v>534</v>
      </c>
      <c r="R27">
        <v>225</v>
      </c>
      <c r="S27">
        <v>963</v>
      </c>
      <c r="T27">
        <v>3834</v>
      </c>
      <c r="U27">
        <v>3342</v>
      </c>
      <c r="V27">
        <v>2340</v>
      </c>
      <c r="W27">
        <v>1773</v>
      </c>
      <c r="X27">
        <v>1818</v>
      </c>
      <c r="Y27">
        <v>1251</v>
      </c>
      <c r="Z27">
        <v>294</v>
      </c>
      <c r="AB27">
        <f t="shared" si="4"/>
        <v>17673</v>
      </c>
      <c r="AC27">
        <f t="shared" si="5"/>
        <v>4221375.6521739131</v>
      </c>
      <c r="AE27">
        <f t="shared" si="6"/>
        <v>24</v>
      </c>
      <c r="AF27">
        <f t="shared" si="7"/>
        <v>29315.108695652172</v>
      </c>
      <c r="AG27">
        <f t="shared" si="1"/>
        <v>35344</v>
      </c>
      <c r="AH27">
        <f t="shared" si="8"/>
        <v>324</v>
      </c>
      <c r="AI27">
        <f t="shared" si="9"/>
        <v>4</v>
      </c>
      <c r="AJ27">
        <f t="shared" si="10"/>
        <v>4</v>
      </c>
      <c r="AK27">
        <f t="shared" si="11"/>
        <v>9</v>
      </c>
      <c r="AL27">
        <f t="shared" si="12"/>
        <v>64</v>
      </c>
      <c r="AM27">
        <f t="shared" si="13"/>
        <v>1</v>
      </c>
      <c r="AN27">
        <f t="shared" si="14"/>
        <v>576</v>
      </c>
      <c r="AO27">
        <f t="shared" si="15"/>
        <v>484</v>
      </c>
      <c r="AP27">
        <f t="shared" si="16"/>
        <v>49</v>
      </c>
      <c r="AQ27">
        <f t="shared" si="17"/>
        <v>4</v>
      </c>
      <c r="AR27">
        <f t="shared" si="18"/>
        <v>1681</v>
      </c>
      <c r="AS27">
        <f t="shared" si="19"/>
        <v>9801</v>
      </c>
      <c r="AT27">
        <f t="shared" si="20"/>
        <v>1296</v>
      </c>
      <c r="AU27">
        <f t="shared" si="21"/>
        <v>10609</v>
      </c>
      <c r="AV27">
        <f t="shared" si="21"/>
        <v>60516</v>
      </c>
      <c r="AW27">
        <f t="shared" si="21"/>
        <v>915849</v>
      </c>
      <c r="AX27">
        <f t="shared" si="21"/>
        <v>26896</v>
      </c>
      <c r="AY27">
        <f t="shared" si="21"/>
        <v>111556</v>
      </c>
      <c r="AZ27">
        <f t="shared" si="21"/>
        <v>35721</v>
      </c>
      <c r="BA27">
        <f t="shared" si="21"/>
        <v>225</v>
      </c>
      <c r="BB27">
        <f t="shared" si="21"/>
        <v>35721</v>
      </c>
      <c r="BC27">
        <f t="shared" si="21"/>
        <v>101761</v>
      </c>
    </row>
    <row r="28" spans="1:55" x14ac:dyDescent="0.2">
      <c r="B28" s="177">
        <v>37090</v>
      </c>
      <c r="C28">
        <v>966</v>
      </c>
      <c r="D28">
        <v>36</v>
      </c>
      <c r="E28">
        <v>9</v>
      </c>
      <c r="F28">
        <v>-18</v>
      </c>
      <c r="G28">
        <v>63</v>
      </c>
      <c r="H28">
        <v>18</v>
      </c>
      <c r="I28">
        <v>246</v>
      </c>
      <c r="J28">
        <v>183</v>
      </c>
      <c r="K28">
        <v>54</v>
      </c>
      <c r="L28">
        <v>150</v>
      </c>
      <c r="M28">
        <v>84</v>
      </c>
      <c r="N28">
        <v>18</v>
      </c>
      <c r="O28">
        <v>3</v>
      </c>
      <c r="P28">
        <v>-12</v>
      </c>
      <c r="Q28">
        <v>3</v>
      </c>
      <c r="R28">
        <v>36</v>
      </c>
      <c r="S28">
        <v>21</v>
      </c>
      <c r="T28">
        <v>6</v>
      </c>
      <c r="U28">
        <v>108</v>
      </c>
      <c r="V28">
        <v>1116</v>
      </c>
      <c r="W28">
        <v>3510</v>
      </c>
      <c r="X28">
        <v>873</v>
      </c>
      <c r="Y28">
        <v>2343</v>
      </c>
      <c r="Z28">
        <v>7653</v>
      </c>
      <c r="AB28">
        <f t="shared" si="4"/>
        <v>17469</v>
      </c>
      <c r="AC28">
        <f t="shared" si="5"/>
        <v>15664748.869565221</v>
      </c>
      <c r="AE28">
        <f t="shared" si="6"/>
        <v>24</v>
      </c>
      <c r="AF28">
        <f t="shared" si="7"/>
        <v>108782.97826086957</v>
      </c>
      <c r="AG28">
        <f t="shared" si="1"/>
        <v>96100</v>
      </c>
      <c r="AH28">
        <f t="shared" si="8"/>
        <v>81</v>
      </c>
      <c r="AI28">
        <f t="shared" si="9"/>
        <v>81</v>
      </c>
      <c r="AJ28">
        <f t="shared" si="10"/>
        <v>729</v>
      </c>
      <c r="AK28">
        <f t="shared" si="11"/>
        <v>225</v>
      </c>
      <c r="AL28">
        <f t="shared" si="12"/>
        <v>5776</v>
      </c>
      <c r="AM28">
        <f t="shared" si="13"/>
        <v>441</v>
      </c>
      <c r="AN28">
        <f t="shared" si="14"/>
        <v>1849</v>
      </c>
      <c r="AO28">
        <f t="shared" si="15"/>
        <v>1024</v>
      </c>
      <c r="AP28">
        <f t="shared" si="16"/>
        <v>484</v>
      </c>
      <c r="AQ28">
        <f t="shared" si="17"/>
        <v>484</v>
      </c>
      <c r="AR28">
        <f t="shared" si="18"/>
        <v>25</v>
      </c>
      <c r="AS28">
        <f t="shared" si="19"/>
        <v>25</v>
      </c>
      <c r="AT28">
        <f t="shared" si="20"/>
        <v>25</v>
      </c>
      <c r="AU28">
        <f t="shared" si="21"/>
        <v>121</v>
      </c>
      <c r="AV28">
        <f t="shared" si="21"/>
        <v>25</v>
      </c>
      <c r="AW28">
        <f t="shared" si="21"/>
        <v>25</v>
      </c>
      <c r="AX28">
        <f t="shared" si="21"/>
        <v>1156</v>
      </c>
      <c r="AY28">
        <f t="shared" si="21"/>
        <v>112896</v>
      </c>
      <c r="AZ28">
        <f t="shared" si="21"/>
        <v>636804</v>
      </c>
      <c r="BA28">
        <f t="shared" si="21"/>
        <v>772641</v>
      </c>
      <c r="BB28">
        <f t="shared" si="21"/>
        <v>240100</v>
      </c>
      <c r="BC28">
        <f t="shared" si="21"/>
        <v>3132900</v>
      </c>
    </row>
    <row r="29" spans="1:55" x14ac:dyDescent="0.2">
      <c r="B29" s="177">
        <v>37091</v>
      </c>
      <c r="C29">
        <v>4323</v>
      </c>
      <c r="D29">
        <v>4428</v>
      </c>
      <c r="E29">
        <v>4500</v>
      </c>
      <c r="F29">
        <v>1710</v>
      </c>
      <c r="G29">
        <v>495</v>
      </c>
      <c r="H29">
        <v>2040</v>
      </c>
      <c r="I29">
        <v>3381</v>
      </c>
      <c r="J29">
        <v>2328</v>
      </c>
      <c r="K29">
        <v>4362</v>
      </c>
      <c r="L29">
        <v>1758</v>
      </c>
      <c r="M29">
        <v>303</v>
      </c>
      <c r="N29">
        <v>12</v>
      </c>
      <c r="O29">
        <v>2373</v>
      </c>
      <c r="P29">
        <v>1350</v>
      </c>
      <c r="Q29">
        <v>1779</v>
      </c>
      <c r="R29">
        <v>6315</v>
      </c>
      <c r="S29">
        <v>24750</v>
      </c>
      <c r="T29">
        <v>7293</v>
      </c>
      <c r="U29">
        <v>9984</v>
      </c>
      <c r="V29">
        <v>13140</v>
      </c>
      <c r="W29">
        <v>18252</v>
      </c>
      <c r="X29">
        <v>17400</v>
      </c>
      <c r="Y29">
        <v>20001</v>
      </c>
      <c r="Z29">
        <v>666</v>
      </c>
      <c r="AA29" s="178"/>
      <c r="AB29">
        <f t="shared" si="4"/>
        <v>152943</v>
      </c>
      <c r="AC29">
        <f t="shared" si="5"/>
        <v>391072792.69565225</v>
      </c>
      <c r="AE29">
        <f t="shared" si="6"/>
        <v>24</v>
      </c>
      <c r="AF29">
        <f t="shared" si="7"/>
        <v>2715783.2826086958</v>
      </c>
      <c r="AG29">
        <f t="shared" si="1"/>
        <v>1225</v>
      </c>
      <c r="AH29">
        <f t="shared" si="8"/>
        <v>576</v>
      </c>
      <c r="AI29">
        <f t="shared" si="9"/>
        <v>864900</v>
      </c>
      <c r="AJ29">
        <f t="shared" si="10"/>
        <v>164025</v>
      </c>
      <c r="AK29">
        <f t="shared" si="11"/>
        <v>265225</v>
      </c>
      <c r="AL29">
        <f t="shared" si="12"/>
        <v>199809</v>
      </c>
      <c r="AM29">
        <f t="shared" si="13"/>
        <v>123201</v>
      </c>
      <c r="AN29">
        <f t="shared" si="14"/>
        <v>459684</v>
      </c>
      <c r="AO29">
        <f t="shared" si="15"/>
        <v>753424</v>
      </c>
      <c r="AP29">
        <f t="shared" si="16"/>
        <v>235225</v>
      </c>
      <c r="AQ29">
        <f t="shared" si="17"/>
        <v>9409</v>
      </c>
      <c r="AR29">
        <f t="shared" si="18"/>
        <v>619369</v>
      </c>
      <c r="AS29">
        <f t="shared" si="19"/>
        <v>116281</v>
      </c>
      <c r="AT29">
        <f t="shared" si="20"/>
        <v>20449</v>
      </c>
      <c r="AU29">
        <f t="shared" si="21"/>
        <v>2286144</v>
      </c>
      <c r="AV29">
        <f t="shared" si="21"/>
        <v>37761025</v>
      </c>
      <c r="AW29">
        <f t="shared" si="21"/>
        <v>33860761</v>
      </c>
      <c r="AX29">
        <f t="shared" si="21"/>
        <v>804609</v>
      </c>
      <c r="AY29">
        <f t="shared" si="21"/>
        <v>1106704</v>
      </c>
      <c r="AZ29">
        <f t="shared" si="21"/>
        <v>2903616</v>
      </c>
      <c r="BA29">
        <f t="shared" si="21"/>
        <v>80656</v>
      </c>
      <c r="BB29">
        <f t="shared" si="21"/>
        <v>751689</v>
      </c>
      <c r="BC29">
        <f t="shared" si="21"/>
        <v>41538025</v>
      </c>
    </row>
    <row r="30" spans="1:55" x14ac:dyDescent="0.2">
      <c r="B30" s="177">
        <v>37092</v>
      </c>
      <c r="C30">
        <v>5649</v>
      </c>
      <c r="D30">
        <v>5778</v>
      </c>
      <c r="E30">
        <v>3060</v>
      </c>
      <c r="F30">
        <v>-45</v>
      </c>
      <c r="G30">
        <v>-90</v>
      </c>
      <c r="H30">
        <v>-363</v>
      </c>
      <c r="I30">
        <v>-285</v>
      </c>
      <c r="J30">
        <v>-171</v>
      </c>
      <c r="K30">
        <v>486</v>
      </c>
      <c r="L30">
        <v>384</v>
      </c>
      <c r="M30">
        <v>-1107</v>
      </c>
      <c r="N30">
        <v>-1227</v>
      </c>
      <c r="O30">
        <v>-1173</v>
      </c>
      <c r="P30">
        <v>-1470</v>
      </c>
      <c r="Q30">
        <v>-2313</v>
      </c>
      <c r="R30">
        <v>-1968</v>
      </c>
      <c r="S30">
        <v>-912</v>
      </c>
      <c r="T30">
        <v>-957</v>
      </c>
      <c r="U30">
        <v>-1452</v>
      </c>
      <c r="V30">
        <v>-1002</v>
      </c>
      <c r="W30">
        <v>-1017</v>
      </c>
      <c r="X30">
        <v>-795</v>
      </c>
      <c r="Y30">
        <v>-1596</v>
      </c>
      <c r="Z30">
        <v>-1440</v>
      </c>
      <c r="AB30">
        <f t="shared" si="4"/>
        <v>-4026</v>
      </c>
      <c r="AC30">
        <f t="shared" si="5"/>
        <v>8007404.8695652187</v>
      </c>
      <c r="AE30">
        <f t="shared" si="6"/>
        <v>24</v>
      </c>
      <c r="AF30">
        <f t="shared" si="7"/>
        <v>55606.978260869568</v>
      </c>
      <c r="AG30">
        <f t="shared" si="1"/>
        <v>1849</v>
      </c>
      <c r="AH30">
        <f t="shared" si="8"/>
        <v>820836</v>
      </c>
      <c r="AI30">
        <f t="shared" si="9"/>
        <v>1071225</v>
      </c>
      <c r="AJ30">
        <f t="shared" si="10"/>
        <v>225</v>
      </c>
      <c r="AK30">
        <f t="shared" si="11"/>
        <v>8281</v>
      </c>
      <c r="AL30">
        <f t="shared" si="12"/>
        <v>676</v>
      </c>
      <c r="AM30">
        <f t="shared" si="13"/>
        <v>1444</v>
      </c>
      <c r="AN30">
        <f t="shared" si="14"/>
        <v>47961</v>
      </c>
      <c r="AO30">
        <f t="shared" si="15"/>
        <v>1156</v>
      </c>
      <c r="AP30">
        <f t="shared" si="16"/>
        <v>247009</v>
      </c>
      <c r="AQ30">
        <f t="shared" si="17"/>
        <v>1600</v>
      </c>
      <c r="AR30">
        <f t="shared" si="18"/>
        <v>324</v>
      </c>
      <c r="AS30">
        <f t="shared" si="19"/>
        <v>9801</v>
      </c>
      <c r="AT30">
        <f t="shared" si="20"/>
        <v>78961</v>
      </c>
      <c r="AU30">
        <f t="shared" si="21"/>
        <v>13225</v>
      </c>
      <c r="AV30">
        <f t="shared" si="21"/>
        <v>123904</v>
      </c>
      <c r="AW30">
        <f t="shared" si="21"/>
        <v>225</v>
      </c>
      <c r="AX30">
        <f t="shared" si="21"/>
        <v>27225</v>
      </c>
      <c r="AY30">
        <f t="shared" si="21"/>
        <v>22500</v>
      </c>
      <c r="AZ30">
        <f t="shared" si="21"/>
        <v>25</v>
      </c>
      <c r="BA30">
        <f t="shared" si="21"/>
        <v>5476</v>
      </c>
      <c r="BB30">
        <f t="shared" si="21"/>
        <v>71289</v>
      </c>
      <c r="BC30">
        <f t="shared" si="21"/>
        <v>2704</v>
      </c>
    </row>
    <row r="31" spans="1:55" x14ac:dyDescent="0.2">
      <c r="B31" s="177">
        <v>37093</v>
      </c>
      <c r="C31">
        <v>-7362</v>
      </c>
      <c r="D31">
        <v>-4242</v>
      </c>
      <c r="E31">
        <v>-3138</v>
      </c>
      <c r="F31">
        <v>-996</v>
      </c>
      <c r="G31">
        <v>-1425</v>
      </c>
      <c r="H31">
        <v>-1794</v>
      </c>
      <c r="I31">
        <v>-4551</v>
      </c>
      <c r="J31">
        <v>-4278</v>
      </c>
      <c r="K31">
        <v>4872</v>
      </c>
      <c r="L31">
        <v>93</v>
      </c>
      <c r="M31">
        <v>-663</v>
      </c>
      <c r="N31">
        <v>-690</v>
      </c>
      <c r="O31">
        <v>-603</v>
      </c>
      <c r="P31">
        <v>-156</v>
      </c>
      <c r="Q31">
        <v>-51</v>
      </c>
      <c r="R31">
        <v>-69</v>
      </c>
      <c r="S31">
        <v>-102</v>
      </c>
      <c r="T31">
        <v>0</v>
      </c>
      <c r="U31">
        <v>33</v>
      </c>
      <c r="V31">
        <v>12</v>
      </c>
      <c r="W31">
        <v>108</v>
      </c>
      <c r="X31">
        <v>-375</v>
      </c>
      <c r="Y31">
        <v>333</v>
      </c>
      <c r="Z31">
        <v>300</v>
      </c>
      <c r="AB31">
        <f t="shared" si="4"/>
        <v>-24744</v>
      </c>
      <c r="AC31">
        <f t="shared" si="5"/>
        <v>45790390.956521749</v>
      </c>
      <c r="AE31">
        <f t="shared" si="6"/>
        <v>24</v>
      </c>
      <c r="AF31">
        <f t="shared" si="7"/>
        <v>317988.82608695654</v>
      </c>
      <c r="AG31">
        <f t="shared" si="1"/>
        <v>1081600</v>
      </c>
      <c r="AH31">
        <f t="shared" si="8"/>
        <v>135424</v>
      </c>
      <c r="AI31">
        <f t="shared" si="9"/>
        <v>509796</v>
      </c>
      <c r="AJ31">
        <f t="shared" si="10"/>
        <v>20449</v>
      </c>
      <c r="AK31">
        <f t="shared" si="11"/>
        <v>15129</v>
      </c>
      <c r="AL31">
        <f t="shared" si="12"/>
        <v>844561</v>
      </c>
      <c r="AM31">
        <f t="shared" si="13"/>
        <v>8281</v>
      </c>
      <c r="AN31">
        <f t="shared" si="14"/>
        <v>9302500</v>
      </c>
      <c r="AO31">
        <f t="shared" si="15"/>
        <v>2537649</v>
      </c>
      <c r="AP31">
        <f t="shared" si="16"/>
        <v>63504</v>
      </c>
      <c r="AQ31">
        <f t="shared" si="17"/>
        <v>81</v>
      </c>
      <c r="AR31">
        <f t="shared" si="18"/>
        <v>841</v>
      </c>
      <c r="AS31">
        <f t="shared" si="19"/>
        <v>22201</v>
      </c>
      <c r="AT31">
        <f t="shared" si="20"/>
        <v>1225</v>
      </c>
      <c r="AU31">
        <f t="shared" si="21"/>
        <v>36</v>
      </c>
      <c r="AV31">
        <f t="shared" si="21"/>
        <v>121</v>
      </c>
      <c r="AW31">
        <f t="shared" si="21"/>
        <v>1156</v>
      </c>
      <c r="AX31">
        <f t="shared" si="21"/>
        <v>121</v>
      </c>
      <c r="AY31">
        <f t="shared" si="21"/>
        <v>49</v>
      </c>
      <c r="AZ31">
        <f t="shared" si="21"/>
        <v>1024</v>
      </c>
      <c r="BA31">
        <f t="shared" si="21"/>
        <v>25921</v>
      </c>
      <c r="BB31">
        <f t="shared" si="21"/>
        <v>55696</v>
      </c>
      <c r="BC31">
        <f t="shared" si="21"/>
        <v>121</v>
      </c>
    </row>
    <row r="32" spans="1:55" x14ac:dyDescent="0.2">
      <c r="B32" s="177">
        <v>37094</v>
      </c>
      <c r="C32">
        <v>63</v>
      </c>
      <c r="D32">
        <v>-27</v>
      </c>
      <c r="E32">
        <v>-63</v>
      </c>
      <c r="F32">
        <v>-189</v>
      </c>
      <c r="G32">
        <v>-96</v>
      </c>
      <c r="H32">
        <v>-162</v>
      </c>
      <c r="I32">
        <v>-156</v>
      </c>
      <c r="J32">
        <v>-87</v>
      </c>
      <c r="K32">
        <v>-63</v>
      </c>
      <c r="L32">
        <v>-21</v>
      </c>
      <c r="M32">
        <v>-12</v>
      </c>
      <c r="N32">
        <v>18</v>
      </c>
      <c r="O32">
        <v>60</v>
      </c>
      <c r="P32">
        <v>48</v>
      </c>
      <c r="Q32">
        <v>90</v>
      </c>
      <c r="R32">
        <v>51</v>
      </c>
      <c r="S32">
        <v>33</v>
      </c>
      <c r="T32">
        <v>135</v>
      </c>
      <c r="U32">
        <v>534</v>
      </c>
      <c r="V32">
        <v>1503</v>
      </c>
      <c r="W32">
        <v>5964</v>
      </c>
      <c r="X32">
        <v>3501</v>
      </c>
      <c r="Y32">
        <v>2925</v>
      </c>
      <c r="Z32">
        <v>3555</v>
      </c>
      <c r="AB32">
        <f t="shared" si="4"/>
        <v>17604</v>
      </c>
      <c r="AC32">
        <f t="shared" si="5"/>
        <v>9689058.7826086972</v>
      </c>
      <c r="AE32">
        <f t="shared" si="6"/>
        <v>24</v>
      </c>
      <c r="AF32">
        <f t="shared" si="7"/>
        <v>67285.130434782608</v>
      </c>
      <c r="AG32">
        <f t="shared" si="1"/>
        <v>900</v>
      </c>
      <c r="AH32">
        <f t="shared" ref="AH32:AH69" si="23">(D32/3 - E32/3)^2</f>
        <v>144</v>
      </c>
      <c r="AI32">
        <f t="shared" ref="AI32:AI69" si="24">(E32/3 - F32/3)^2</f>
        <v>1764</v>
      </c>
      <c r="AJ32">
        <f t="shared" ref="AJ32:AJ69" si="25">(F32/3 - G32/3)^2</f>
        <v>961</v>
      </c>
      <c r="AK32">
        <f t="shared" ref="AK32:AW57" si="26">(G32/3 - H32/3)^2</f>
        <v>484</v>
      </c>
      <c r="AL32">
        <f t="shared" si="26"/>
        <v>4</v>
      </c>
      <c r="AM32">
        <f t="shared" si="26"/>
        <v>529</v>
      </c>
      <c r="AN32">
        <f t="shared" si="26"/>
        <v>64</v>
      </c>
      <c r="AO32">
        <f t="shared" si="26"/>
        <v>196</v>
      </c>
      <c r="AP32">
        <f t="shared" si="26"/>
        <v>9</v>
      </c>
      <c r="AQ32">
        <f t="shared" si="26"/>
        <v>100</v>
      </c>
      <c r="AR32">
        <f t="shared" si="26"/>
        <v>196</v>
      </c>
      <c r="AS32">
        <f t="shared" si="26"/>
        <v>16</v>
      </c>
      <c r="AT32">
        <f t="shared" si="26"/>
        <v>196</v>
      </c>
      <c r="AU32">
        <f t="shared" si="21"/>
        <v>169</v>
      </c>
      <c r="AV32">
        <f t="shared" si="21"/>
        <v>36</v>
      </c>
      <c r="AW32">
        <f t="shared" si="21"/>
        <v>1156</v>
      </c>
      <c r="AX32">
        <f t="shared" si="21"/>
        <v>17689</v>
      </c>
      <c r="AY32">
        <f t="shared" si="21"/>
        <v>104329</v>
      </c>
      <c r="AZ32">
        <f t="shared" si="21"/>
        <v>2211169</v>
      </c>
      <c r="BA32">
        <f t="shared" si="21"/>
        <v>674041</v>
      </c>
      <c r="BB32">
        <f t="shared" si="21"/>
        <v>36864</v>
      </c>
      <c r="BC32">
        <f t="shared" si="21"/>
        <v>44100</v>
      </c>
    </row>
    <row r="33" spans="2:55" x14ac:dyDescent="0.2">
      <c r="B33" s="177">
        <v>37095</v>
      </c>
      <c r="C33">
        <v>5100</v>
      </c>
      <c r="D33">
        <v>3651</v>
      </c>
      <c r="E33">
        <v>2034</v>
      </c>
      <c r="F33">
        <v>45</v>
      </c>
      <c r="G33">
        <v>57</v>
      </c>
      <c r="H33">
        <v>3</v>
      </c>
      <c r="I33">
        <v>903</v>
      </c>
      <c r="J33">
        <v>855</v>
      </c>
      <c r="K33">
        <v>5163</v>
      </c>
      <c r="L33">
        <v>3405</v>
      </c>
      <c r="M33">
        <v>1347</v>
      </c>
      <c r="N33">
        <v>1203</v>
      </c>
      <c r="O33">
        <v>1095</v>
      </c>
      <c r="P33">
        <v>420</v>
      </c>
      <c r="Q33">
        <v>174</v>
      </c>
      <c r="R33">
        <v>72</v>
      </c>
      <c r="S33">
        <v>153</v>
      </c>
      <c r="T33">
        <v>195</v>
      </c>
      <c r="U33">
        <v>321</v>
      </c>
      <c r="V33">
        <v>252</v>
      </c>
      <c r="W33">
        <v>2526</v>
      </c>
      <c r="X33">
        <v>3633</v>
      </c>
      <c r="Y33">
        <v>2298</v>
      </c>
      <c r="Z33">
        <v>5472</v>
      </c>
      <c r="AA33" s="178"/>
      <c r="AB33">
        <f t="shared" si="4"/>
        <v>40377</v>
      </c>
      <c r="AC33">
        <f t="shared" si="5"/>
        <v>18856173.91304348</v>
      </c>
      <c r="AE33">
        <f t="shared" si="6"/>
        <v>24</v>
      </c>
      <c r="AF33">
        <f t="shared" si="7"/>
        <v>130945.65217391304</v>
      </c>
      <c r="AG33">
        <f t="shared" si="1"/>
        <v>233289</v>
      </c>
      <c r="AH33">
        <f t="shared" si="23"/>
        <v>290521</v>
      </c>
      <c r="AI33">
        <f t="shared" si="24"/>
        <v>439569</v>
      </c>
      <c r="AJ33">
        <f t="shared" si="25"/>
        <v>16</v>
      </c>
      <c r="AK33">
        <f t="shared" ref="AK33:AK69" si="27">(G33/3 - H33/3)^2</f>
        <v>324</v>
      </c>
      <c r="AL33">
        <f t="shared" ref="AL33:AL69" si="28">(H33/3 - I33/3)^2</f>
        <v>90000</v>
      </c>
      <c r="AM33">
        <f t="shared" si="26"/>
        <v>256</v>
      </c>
      <c r="AN33">
        <f t="shared" si="26"/>
        <v>2062096</v>
      </c>
      <c r="AO33">
        <f t="shared" si="26"/>
        <v>343396</v>
      </c>
      <c r="AP33">
        <f t="shared" si="26"/>
        <v>470596</v>
      </c>
      <c r="AQ33">
        <f t="shared" si="26"/>
        <v>2304</v>
      </c>
      <c r="AR33">
        <f t="shared" si="26"/>
        <v>1296</v>
      </c>
      <c r="AS33">
        <f t="shared" si="26"/>
        <v>50625</v>
      </c>
      <c r="AT33">
        <f t="shared" si="26"/>
        <v>6724</v>
      </c>
      <c r="AU33">
        <f t="shared" si="21"/>
        <v>1156</v>
      </c>
      <c r="AV33">
        <f t="shared" si="21"/>
        <v>729</v>
      </c>
      <c r="AW33">
        <f t="shared" si="21"/>
        <v>196</v>
      </c>
      <c r="AX33">
        <f t="shared" si="21"/>
        <v>1764</v>
      </c>
      <c r="AY33">
        <f t="shared" si="21"/>
        <v>529</v>
      </c>
      <c r="AZ33">
        <f t="shared" si="21"/>
        <v>574564</v>
      </c>
      <c r="BA33">
        <f t="shared" si="21"/>
        <v>136161</v>
      </c>
      <c r="BB33">
        <f t="shared" si="21"/>
        <v>198025</v>
      </c>
      <c r="BC33">
        <f t="shared" si="21"/>
        <v>1119364</v>
      </c>
    </row>
    <row r="34" spans="2:55" x14ac:dyDescent="0.2">
      <c r="B34" s="177">
        <v>37096</v>
      </c>
      <c r="C34">
        <v>1875</v>
      </c>
      <c r="D34">
        <v>1608</v>
      </c>
      <c r="E34">
        <v>54</v>
      </c>
      <c r="F34">
        <v>12</v>
      </c>
      <c r="G34">
        <v>27</v>
      </c>
      <c r="H34">
        <v>54</v>
      </c>
      <c r="I34">
        <v>1014</v>
      </c>
      <c r="J34">
        <v>279</v>
      </c>
      <c r="K34">
        <v>3564</v>
      </c>
      <c r="L34">
        <v>834</v>
      </c>
      <c r="M34">
        <v>84</v>
      </c>
      <c r="N34">
        <v>81</v>
      </c>
      <c r="O34">
        <v>15</v>
      </c>
      <c r="P34">
        <v>18</v>
      </c>
      <c r="Q34">
        <v>78</v>
      </c>
      <c r="R34">
        <v>66</v>
      </c>
      <c r="S34">
        <v>156</v>
      </c>
      <c r="T34">
        <v>150</v>
      </c>
      <c r="U34">
        <v>279</v>
      </c>
      <c r="V34">
        <v>369</v>
      </c>
      <c r="W34">
        <v>8061</v>
      </c>
      <c r="X34">
        <v>13650</v>
      </c>
      <c r="Y34">
        <v>15648</v>
      </c>
      <c r="Z34">
        <v>5802</v>
      </c>
      <c r="AA34" s="178"/>
      <c r="AB34">
        <f t="shared" si="4"/>
        <v>53778</v>
      </c>
      <c r="AC34">
        <f t="shared" si="5"/>
        <v>74482738.434782609</v>
      </c>
      <c r="AE34">
        <f t="shared" si="6"/>
        <v>24</v>
      </c>
      <c r="AF34">
        <f t="shared" si="7"/>
        <v>517241.23913043475</v>
      </c>
      <c r="AG34">
        <f t="shared" si="1"/>
        <v>7921</v>
      </c>
      <c r="AH34">
        <f t="shared" si="23"/>
        <v>268324</v>
      </c>
      <c r="AI34">
        <f t="shared" si="24"/>
        <v>196</v>
      </c>
      <c r="AJ34">
        <f t="shared" si="25"/>
        <v>25</v>
      </c>
      <c r="AK34">
        <f t="shared" si="27"/>
        <v>81</v>
      </c>
      <c r="AL34">
        <f t="shared" si="28"/>
        <v>102400</v>
      </c>
      <c r="AM34">
        <f t="shared" si="26"/>
        <v>60025</v>
      </c>
      <c r="AN34">
        <f t="shared" si="26"/>
        <v>1199025</v>
      </c>
      <c r="AO34">
        <f t="shared" si="26"/>
        <v>828100</v>
      </c>
      <c r="AP34">
        <f t="shared" si="26"/>
        <v>62500</v>
      </c>
      <c r="AQ34">
        <f t="shared" si="26"/>
        <v>1</v>
      </c>
      <c r="AR34">
        <f t="shared" si="26"/>
        <v>484</v>
      </c>
      <c r="AS34">
        <f t="shared" si="26"/>
        <v>1</v>
      </c>
      <c r="AT34">
        <f t="shared" si="26"/>
        <v>400</v>
      </c>
      <c r="AU34">
        <f t="shared" si="21"/>
        <v>16</v>
      </c>
      <c r="AV34">
        <f t="shared" si="21"/>
        <v>900</v>
      </c>
      <c r="AW34">
        <f t="shared" si="21"/>
        <v>4</v>
      </c>
      <c r="AX34">
        <f t="shared" si="21"/>
        <v>1849</v>
      </c>
      <c r="AY34">
        <f t="shared" si="21"/>
        <v>900</v>
      </c>
      <c r="AZ34">
        <f t="shared" si="21"/>
        <v>6574096</v>
      </c>
      <c r="BA34">
        <f t="shared" si="21"/>
        <v>3470769</v>
      </c>
      <c r="BB34">
        <f t="shared" si="21"/>
        <v>443556</v>
      </c>
      <c r="BC34">
        <f t="shared" si="21"/>
        <v>10771524</v>
      </c>
    </row>
    <row r="35" spans="2:55" x14ac:dyDescent="0.2">
      <c r="B35" s="177">
        <v>37097</v>
      </c>
      <c r="C35">
        <v>3108</v>
      </c>
      <c r="D35">
        <v>3780</v>
      </c>
      <c r="E35">
        <v>978</v>
      </c>
      <c r="F35">
        <v>81</v>
      </c>
      <c r="G35">
        <v>9</v>
      </c>
      <c r="H35">
        <v>261</v>
      </c>
      <c r="I35">
        <v>654</v>
      </c>
      <c r="J35">
        <v>14100</v>
      </c>
      <c r="K35">
        <v>10611</v>
      </c>
      <c r="L35">
        <v>7824</v>
      </c>
      <c r="M35">
        <v>5016</v>
      </c>
      <c r="N35">
        <v>4416</v>
      </c>
      <c r="O35">
        <v>3744</v>
      </c>
      <c r="P35">
        <v>8925</v>
      </c>
      <c r="Q35">
        <v>7473</v>
      </c>
      <c r="R35">
        <v>4239</v>
      </c>
      <c r="S35">
        <v>1731</v>
      </c>
      <c r="T35">
        <v>1776</v>
      </c>
      <c r="U35">
        <v>90</v>
      </c>
      <c r="V35">
        <v>-36</v>
      </c>
      <c r="W35">
        <v>54</v>
      </c>
      <c r="X35">
        <v>30</v>
      </c>
      <c r="Y35">
        <v>-81</v>
      </c>
      <c r="Z35">
        <v>48</v>
      </c>
      <c r="AA35" s="178"/>
      <c r="AB35">
        <f t="shared" si="4"/>
        <v>78831</v>
      </c>
      <c r="AC35">
        <f t="shared" si="5"/>
        <v>92994924.52173914</v>
      </c>
      <c r="AE35">
        <f t="shared" si="6"/>
        <v>24</v>
      </c>
      <c r="AF35">
        <f t="shared" si="7"/>
        <v>645798.08695652173</v>
      </c>
      <c r="AG35">
        <f t="shared" ref="AG35:AG70" si="29">(C35/3 - D35/3)^2</f>
        <v>50176</v>
      </c>
      <c r="AH35">
        <f t="shared" si="23"/>
        <v>872356</v>
      </c>
      <c r="AI35">
        <f t="shared" si="24"/>
        <v>89401</v>
      </c>
      <c r="AJ35">
        <f t="shared" si="25"/>
        <v>576</v>
      </c>
      <c r="AK35">
        <f t="shared" si="27"/>
        <v>7056</v>
      </c>
      <c r="AL35">
        <f t="shared" si="28"/>
        <v>17161</v>
      </c>
      <c r="AM35">
        <f t="shared" si="26"/>
        <v>20088324</v>
      </c>
      <c r="AN35">
        <f t="shared" si="26"/>
        <v>1352569</v>
      </c>
      <c r="AO35">
        <f t="shared" si="26"/>
        <v>863041</v>
      </c>
      <c r="AP35">
        <f t="shared" si="26"/>
        <v>876096</v>
      </c>
      <c r="AQ35">
        <f t="shared" si="26"/>
        <v>40000</v>
      </c>
      <c r="AR35">
        <f t="shared" si="26"/>
        <v>50176</v>
      </c>
      <c r="AS35">
        <f t="shared" si="26"/>
        <v>2982529</v>
      </c>
      <c r="AT35">
        <f t="shared" si="26"/>
        <v>234256</v>
      </c>
      <c r="AU35">
        <f t="shared" si="21"/>
        <v>1162084</v>
      </c>
      <c r="AV35">
        <f t="shared" si="21"/>
        <v>698896</v>
      </c>
      <c r="AW35">
        <f t="shared" si="21"/>
        <v>225</v>
      </c>
      <c r="AX35">
        <f t="shared" si="21"/>
        <v>315844</v>
      </c>
      <c r="AY35">
        <f t="shared" si="21"/>
        <v>1764</v>
      </c>
      <c r="AZ35">
        <f t="shared" si="21"/>
        <v>900</v>
      </c>
      <c r="BA35">
        <f t="shared" si="21"/>
        <v>64</v>
      </c>
      <c r="BB35">
        <f t="shared" si="21"/>
        <v>1369</v>
      </c>
      <c r="BC35">
        <f t="shared" si="21"/>
        <v>1849</v>
      </c>
    </row>
    <row r="36" spans="2:55" x14ac:dyDescent="0.2">
      <c r="B36" s="177">
        <v>37098</v>
      </c>
      <c r="C36">
        <v>1506</v>
      </c>
      <c r="D36">
        <v>186</v>
      </c>
      <c r="E36">
        <v>-141</v>
      </c>
      <c r="F36">
        <v>-45</v>
      </c>
      <c r="G36">
        <v>-36</v>
      </c>
      <c r="H36">
        <v>-45</v>
      </c>
      <c r="I36">
        <v>27</v>
      </c>
      <c r="J36">
        <v>225</v>
      </c>
      <c r="K36">
        <v>315</v>
      </c>
      <c r="L36">
        <v>714</v>
      </c>
      <c r="M36">
        <v>468</v>
      </c>
      <c r="N36">
        <v>123</v>
      </c>
      <c r="O36">
        <v>393</v>
      </c>
      <c r="P36">
        <v>570</v>
      </c>
      <c r="Q36">
        <v>366</v>
      </c>
      <c r="R36">
        <v>81</v>
      </c>
      <c r="S36">
        <v>78</v>
      </c>
      <c r="T36">
        <v>1191</v>
      </c>
      <c r="U36">
        <v>1092</v>
      </c>
      <c r="V36">
        <v>2076</v>
      </c>
      <c r="W36">
        <v>150</v>
      </c>
      <c r="X36">
        <v>2625</v>
      </c>
      <c r="Y36">
        <v>606</v>
      </c>
      <c r="Z36">
        <v>150</v>
      </c>
      <c r="AA36" s="178"/>
      <c r="AB36">
        <f t="shared" si="4"/>
        <v>12675</v>
      </c>
      <c r="AC36">
        <f t="shared" si="5"/>
        <v>6543735.652173914</v>
      </c>
      <c r="AE36">
        <f t="shared" si="6"/>
        <v>24</v>
      </c>
      <c r="AF36">
        <f t="shared" si="7"/>
        <v>45442.608695652176</v>
      </c>
      <c r="AG36">
        <f t="shared" si="29"/>
        <v>193600</v>
      </c>
      <c r="AH36">
        <f t="shared" si="23"/>
        <v>11881</v>
      </c>
      <c r="AI36">
        <f t="shared" si="24"/>
        <v>1024</v>
      </c>
      <c r="AJ36">
        <f t="shared" si="25"/>
        <v>9</v>
      </c>
      <c r="AK36">
        <f t="shared" si="27"/>
        <v>9</v>
      </c>
      <c r="AL36">
        <f t="shared" si="28"/>
        <v>576</v>
      </c>
      <c r="AM36">
        <f t="shared" si="26"/>
        <v>4356</v>
      </c>
      <c r="AN36">
        <f t="shared" si="26"/>
        <v>900</v>
      </c>
      <c r="AO36">
        <f t="shared" si="26"/>
        <v>17689</v>
      </c>
      <c r="AP36">
        <f t="shared" si="26"/>
        <v>6724</v>
      </c>
      <c r="AQ36">
        <f t="shared" si="26"/>
        <v>13225</v>
      </c>
      <c r="AR36">
        <f t="shared" si="26"/>
        <v>8100</v>
      </c>
      <c r="AS36">
        <f t="shared" si="26"/>
        <v>3481</v>
      </c>
      <c r="AT36">
        <f t="shared" si="26"/>
        <v>4624</v>
      </c>
      <c r="AU36">
        <f t="shared" si="21"/>
        <v>9025</v>
      </c>
      <c r="AV36">
        <f t="shared" si="21"/>
        <v>1</v>
      </c>
      <c r="AW36">
        <f t="shared" si="21"/>
        <v>137641</v>
      </c>
      <c r="AX36">
        <f t="shared" si="21"/>
        <v>1089</v>
      </c>
      <c r="AY36">
        <f t="shared" si="21"/>
        <v>107584</v>
      </c>
      <c r="AZ36">
        <f t="shared" si="21"/>
        <v>412164</v>
      </c>
      <c r="BA36">
        <f t="shared" si="21"/>
        <v>680625</v>
      </c>
      <c r="BB36">
        <f t="shared" si="21"/>
        <v>452929</v>
      </c>
      <c r="BC36">
        <f t="shared" si="21"/>
        <v>23104</v>
      </c>
    </row>
    <row r="37" spans="2:55" x14ac:dyDescent="0.2">
      <c r="B37" s="177">
        <v>37099</v>
      </c>
      <c r="C37">
        <v>555</v>
      </c>
      <c r="D37">
        <v>354</v>
      </c>
      <c r="E37">
        <v>144</v>
      </c>
      <c r="F37">
        <v>33</v>
      </c>
      <c r="G37">
        <v>27</v>
      </c>
      <c r="H37">
        <v>21</v>
      </c>
      <c r="I37">
        <v>-21</v>
      </c>
      <c r="J37">
        <v>0</v>
      </c>
      <c r="K37">
        <v>-9</v>
      </c>
      <c r="L37">
        <v>-78</v>
      </c>
      <c r="M37">
        <v>-39</v>
      </c>
      <c r="N37">
        <v>3</v>
      </c>
      <c r="O37">
        <v>-54</v>
      </c>
      <c r="P37">
        <v>45</v>
      </c>
      <c r="Q37">
        <v>12</v>
      </c>
      <c r="R37">
        <v>57</v>
      </c>
      <c r="S37">
        <v>120</v>
      </c>
      <c r="T37">
        <v>336</v>
      </c>
      <c r="U37">
        <v>444</v>
      </c>
      <c r="V37">
        <v>753</v>
      </c>
      <c r="W37">
        <v>501</v>
      </c>
      <c r="X37">
        <v>1215</v>
      </c>
      <c r="Y37">
        <v>2346</v>
      </c>
      <c r="Z37">
        <v>3081</v>
      </c>
      <c r="AA37" s="178"/>
      <c r="AB37">
        <f t="shared" si="4"/>
        <v>9846</v>
      </c>
      <c r="AC37">
        <f t="shared" si="5"/>
        <v>930033.3913043479</v>
      </c>
      <c r="AE37">
        <f t="shared" si="6"/>
        <v>24</v>
      </c>
      <c r="AF37">
        <f t="shared" si="7"/>
        <v>6458.565217391304</v>
      </c>
      <c r="AG37">
        <f t="shared" si="29"/>
        <v>4489</v>
      </c>
      <c r="AH37">
        <f t="shared" si="23"/>
        <v>4900</v>
      </c>
      <c r="AI37">
        <f t="shared" si="24"/>
        <v>1369</v>
      </c>
      <c r="AJ37">
        <f t="shared" si="25"/>
        <v>4</v>
      </c>
      <c r="AK37">
        <f t="shared" si="27"/>
        <v>4</v>
      </c>
      <c r="AL37">
        <f t="shared" si="28"/>
        <v>196</v>
      </c>
      <c r="AM37">
        <f t="shared" si="26"/>
        <v>49</v>
      </c>
      <c r="AN37">
        <f t="shared" si="26"/>
        <v>9</v>
      </c>
      <c r="AO37">
        <f t="shared" si="26"/>
        <v>529</v>
      </c>
      <c r="AP37">
        <f t="shared" si="26"/>
        <v>169</v>
      </c>
      <c r="AQ37">
        <f t="shared" si="26"/>
        <v>196</v>
      </c>
      <c r="AR37">
        <f t="shared" si="26"/>
        <v>361</v>
      </c>
      <c r="AS37">
        <f t="shared" si="26"/>
        <v>1089</v>
      </c>
      <c r="AT37">
        <f t="shared" si="26"/>
        <v>121</v>
      </c>
      <c r="AU37">
        <f t="shared" si="21"/>
        <v>225</v>
      </c>
      <c r="AV37">
        <f t="shared" si="21"/>
        <v>441</v>
      </c>
      <c r="AW37">
        <f t="shared" si="21"/>
        <v>5184</v>
      </c>
      <c r="AX37">
        <f t="shared" si="21"/>
        <v>1296</v>
      </c>
      <c r="AY37">
        <f t="shared" si="21"/>
        <v>10609</v>
      </c>
      <c r="AZ37">
        <f t="shared" si="21"/>
        <v>7056</v>
      </c>
      <c r="BA37">
        <f t="shared" si="21"/>
        <v>56644</v>
      </c>
      <c r="BB37">
        <f t="shared" si="21"/>
        <v>142129</v>
      </c>
      <c r="BC37">
        <f t="shared" si="21"/>
        <v>60025</v>
      </c>
    </row>
    <row r="38" spans="2:55" x14ac:dyDescent="0.2">
      <c r="B38" s="177">
        <v>37100</v>
      </c>
      <c r="C38">
        <v>3054</v>
      </c>
      <c r="D38">
        <v>966</v>
      </c>
      <c r="E38">
        <v>573</v>
      </c>
      <c r="F38">
        <v>210</v>
      </c>
      <c r="G38">
        <v>54</v>
      </c>
      <c r="H38">
        <v>18</v>
      </c>
      <c r="I38">
        <v>39</v>
      </c>
      <c r="J38">
        <v>42</v>
      </c>
      <c r="K38">
        <v>2514</v>
      </c>
      <c r="L38">
        <v>783</v>
      </c>
      <c r="M38">
        <v>312</v>
      </c>
      <c r="N38">
        <v>33</v>
      </c>
      <c r="O38">
        <v>6</v>
      </c>
      <c r="P38">
        <v>15</v>
      </c>
      <c r="Q38">
        <v>417</v>
      </c>
      <c r="R38">
        <v>675</v>
      </c>
      <c r="S38">
        <v>951</v>
      </c>
      <c r="T38">
        <v>1335</v>
      </c>
      <c r="U38">
        <v>762</v>
      </c>
      <c r="V38">
        <v>708</v>
      </c>
      <c r="W38">
        <v>1635</v>
      </c>
      <c r="X38">
        <v>1263</v>
      </c>
      <c r="Y38">
        <v>1017</v>
      </c>
      <c r="Z38">
        <v>525</v>
      </c>
      <c r="AA38" s="178"/>
      <c r="AB38">
        <f t="shared" si="4"/>
        <v>17907</v>
      </c>
      <c r="AC38">
        <f t="shared" si="5"/>
        <v>5621919.652173914</v>
      </c>
      <c r="AE38">
        <f t="shared" si="6"/>
        <v>24</v>
      </c>
      <c r="AF38">
        <f t="shared" si="7"/>
        <v>39041.108695652176</v>
      </c>
      <c r="AG38">
        <f t="shared" si="29"/>
        <v>484416</v>
      </c>
      <c r="AH38">
        <f t="shared" si="23"/>
        <v>17161</v>
      </c>
      <c r="AI38">
        <f t="shared" si="24"/>
        <v>14641</v>
      </c>
      <c r="AJ38">
        <f t="shared" si="25"/>
        <v>2704</v>
      </c>
      <c r="AK38">
        <f t="shared" si="27"/>
        <v>144</v>
      </c>
      <c r="AL38">
        <f t="shared" si="28"/>
        <v>49</v>
      </c>
      <c r="AM38">
        <f t="shared" si="26"/>
        <v>1</v>
      </c>
      <c r="AN38">
        <f t="shared" si="26"/>
        <v>678976</v>
      </c>
      <c r="AO38">
        <f t="shared" si="26"/>
        <v>332929</v>
      </c>
      <c r="AP38">
        <f t="shared" si="26"/>
        <v>24649</v>
      </c>
      <c r="AQ38">
        <f t="shared" si="26"/>
        <v>8649</v>
      </c>
      <c r="AR38">
        <f t="shared" si="26"/>
        <v>81</v>
      </c>
      <c r="AS38">
        <f t="shared" si="26"/>
        <v>9</v>
      </c>
      <c r="AT38">
        <f t="shared" si="26"/>
        <v>17956</v>
      </c>
      <c r="AU38">
        <f t="shared" si="21"/>
        <v>7396</v>
      </c>
      <c r="AV38">
        <f t="shared" si="21"/>
        <v>8464</v>
      </c>
      <c r="AW38">
        <f t="shared" si="21"/>
        <v>16384</v>
      </c>
      <c r="AX38">
        <f t="shared" si="21"/>
        <v>36481</v>
      </c>
      <c r="AY38">
        <f t="shared" si="21"/>
        <v>324</v>
      </c>
      <c r="AZ38">
        <f t="shared" si="21"/>
        <v>95481</v>
      </c>
      <c r="BA38">
        <f t="shared" si="21"/>
        <v>15376</v>
      </c>
      <c r="BB38">
        <f t="shared" si="21"/>
        <v>6724</v>
      </c>
      <c r="BC38">
        <f t="shared" si="21"/>
        <v>26896</v>
      </c>
    </row>
    <row r="39" spans="2:55" x14ac:dyDescent="0.2">
      <c r="B39" s="177">
        <v>37101</v>
      </c>
      <c r="C39">
        <v>174</v>
      </c>
      <c r="D39">
        <v>114</v>
      </c>
      <c r="E39">
        <v>54</v>
      </c>
      <c r="F39">
        <v>9</v>
      </c>
      <c r="G39">
        <v>21</v>
      </c>
      <c r="H39">
        <v>15</v>
      </c>
      <c r="I39">
        <v>27</v>
      </c>
      <c r="J39">
        <v>7740</v>
      </c>
      <c r="K39">
        <v>2940</v>
      </c>
      <c r="L39">
        <v>3870</v>
      </c>
      <c r="M39">
        <v>402</v>
      </c>
      <c r="N39">
        <v>456</v>
      </c>
      <c r="O39">
        <v>-159</v>
      </c>
      <c r="P39">
        <v>114</v>
      </c>
      <c r="Q39">
        <v>408</v>
      </c>
      <c r="R39">
        <v>-279</v>
      </c>
      <c r="S39">
        <v>-198</v>
      </c>
      <c r="T39">
        <v>-237</v>
      </c>
      <c r="U39">
        <v>-513</v>
      </c>
      <c r="V39">
        <v>-294</v>
      </c>
      <c r="W39">
        <v>-273</v>
      </c>
      <c r="X39">
        <v>-516</v>
      </c>
      <c r="Y39">
        <v>-651</v>
      </c>
      <c r="Z39">
        <v>-540</v>
      </c>
      <c r="AA39" s="178"/>
      <c r="AB39">
        <f t="shared" si="4"/>
        <v>12684</v>
      </c>
      <c r="AC39">
        <f t="shared" si="5"/>
        <v>33623712.000000007</v>
      </c>
      <c r="AE39">
        <f t="shared" si="6"/>
        <v>24</v>
      </c>
      <c r="AF39">
        <f t="shared" si="7"/>
        <v>233498</v>
      </c>
      <c r="AG39">
        <f t="shared" si="29"/>
        <v>400</v>
      </c>
      <c r="AH39">
        <f t="shared" si="23"/>
        <v>400</v>
      </c>
      <c r="AI39">
        <f t="shared" si="24"/>
        <v>225</v>
      </c>
      <c r="AJ39">
        <f t="shared" si="25"/>
        <v>16</v>
      </c>
      <c r="AK39">
        <f t="shared" si="27"/>
        <v>4</v>
      </c>
      <c r="AL39">
        <f t="shared" si="28"/>
        <v>16</v>
      </c>
      <c r="AM39">
        <f t="shared" si="26"/>
        <v>6610041</v>
      </c>
      <c r="AN39">
        <f t="shared" si="26"/>
        <v>2560000</v>
      </c>
      <c r="AO39">
        <f t="shared" si="26"/>
        <v>96100</v>
      </c>
      <c r="AP39">
        <f t="shared" si="26"/>
        <v>1336336</v>
      </c>
      <c r="AQ39">
        <f t="shared" si="26"/>
        <v>324</v>
      </c>
      <c r="AR39">
        <f t="shared" si="26"/>
        <v>42025</v>
      </c>
      <c r="AS39">
        <f t="shared" si="26"/>
        <v>8281</v>
      </c>
      <c r="AT39">
        <f t="shared" si="26"/>
        <v>9604</v>
      </c>
      <c r="AU39">
        <f t="shared" si="21"/>
        <v>52441</v>
      </c>
      <c r="AV39">
        <f t="shared" si="21"/>
        <v>729</v>
      </c>
      <c r="AW39">
        <f t="shared" si="21"/>
        <v>169</v>
      </c>
      <c r="AX39">
        <f t="shared" si="21"/>
        <v>8464</v>
      </c>
      <c r="AY39">
        <f t="shared" si="21"/>
        <v>5329</v>
      </c>
      <c r="AZ39">
        <f t="shared" si="21"/>
        <v>49</v>
      </c>
      <c r="BA39">
        <f t="shared" si="21"/>
        <v>6561</v>
      </c>
      <c r="BB39">
        <f t="shared" si="21"/>
        <v>2025</v>
      </c>
      <c r="BC39">
        <f t="shared" si="21"/>
        <v>1369</v>
      </c>
    </row>
    <row r="40" spans="2:55" x14ac:dyDescent="0.2">
      <c r="B40" s="177">
        <v>37102</v>
      </c>
      <c r="C40">
        <v>-387</v>
      </c>
      <c r="D40">
        <v>-138</v>
      </c>
      <c r="E40">
        <v>-93</v>
      </c>
      <c r="F40">
        <v>-33</v>
      </c>
      <c r="G40">
        <v>-15</v>
      </c>
      <c r="H40">
        <v>-51</v>
      </c>
      <c r="I40">
        <v>-48</v>
      </c>
      <c r="J40">
        <v>-3</v>
      </c>
      <c r="K40">
        <v>0</v>
      </c>
      <c r="L40">
        <v>75</v>
      </c>
      <c r="M40">
        <v>81</v>
      </c>
      <c r="N40">
        <v>-18</v>
      </c>
      <c r="O40">
        <v>-45</v>
      </c>
      <c r="P40">
        <v>-3</v>
      </c>
      <c r="Q40">
        <v>21</v>
      </c>
      <c r="R40">
        <v>36</v>
      </c>
      <c r="S40">
        <v>3</v>
      </c>
      <c r="T40">
        <v>135</v>
      </c>
      <c r="U40">
        <v>1038</v>
      </c>
      <c r="V40">
        <v>414</v>
      </c>
      <c r="W40">
        <v>438</v>
      </c>
      <c r="X40">
        <v>210</v>
      </c>
      <c r="Y40">
        <v>141</v>
      </c>
      <c r="Z40">
        <v>123</v>
      </c>
      <c r="AA40" s="178"/>
      <c r="AB40">
        <f t="shared" si="4"/>
        <v>1881</v>
      </c>
      <c r="AC40">
        <f t="shared" si="5"/>
        <v>476865.39130434796</v>
      </c>
      <c r="AE40">
        <f t="shared" si="6"/>
        <v>24</v>
      </c>
      <c r="AF40">
        <f t="shared" si="7"/>
        <v>3311.5652173913045</v>
      </c>
      <c r="AG40">
        <f t="shared" si="29"/>
        <v>6889</v>
      </c>
      <c r="AH40">
        <f t="shared" si="23"/>
        <v>225</v>
      </c>
      <c r="AI40">
        <f t="shared" si="24"/>
        <v>400</v>
      </c>
      <c r="AJ40">
        <f t="shared" si="25"/>
        <v>36</v>
      </c>
      <c r="AK40">
        <f t="shared" si="27"/>
        <v>144</v>
      </c>
      <c r="AL40">
        <f t="shared" si="28"/>
        <v>1</v>
      </c>
      <c r="AM40">
        <f t="shared" si="26"/>
        <v>225</v>
      </c>
      <c r="AN40">
        <f t="shared" si="26"/>
        <v>1</v>
      </c>
      <c r="AO40">
        <f t="shared" si="26"/>
        <v>625</v>
      </c>
      <c r="AP40">
        <f t="shared" si="26"/>
        <v>4</v>
      </c>
      <c r="AQ40">
        <f t="shared" si="26"/>
        <v>1089</v>
      </c>
      <c r="AR40">
        <f t="shared" si="26"/>
        <v>81</v>
      </c>
      <c r="AS40">
        <f t="shared" si="26"/>
        <v>196</v>
      </c>
      <c r="AT40">
        <f t="shared" si="26"/>
        <v>64</v>
      </c>
      <c r="AU40">
        <f t="shared" si="21"/>
        <v>25</v>
      </c>
      <c r="AV40">
        <f t="shared" si="21"/>
        <v>121</v>
      </c>
      <c r="AW40">
        <f t="shared" si="21"/>
        <v>1936</v>
      </c>
      <c r="AX40">
        <f t="shared" si="21"/>
        <v>90601</v>
      </c>
      <c r="AY40">
        <f t="shared" si="21"/>
        <v>43264</v>
      </c>
      <c r="AZ40">
        <f t="shared" si="21"/>
        <v>64</v>
      </c>
      <c r="BA40">
        <f t="shared" si="21"/>
        <v>5776</v>
      </c>
      <c r="BB40">
        <f t="shared" si="21"/>
        <v>529</v>
      </c>
      <c r="BC40">
        <f t="shared" si="21"/>
        <v>36</v>
      </c>
    </row>
    <row r="41" spans="2:55" x14ac:dyDescent="0.2">
      <c r="B41" s="177">
        <v>37103</v>
      </c>
      <c r="C41">
        <v>-39</v>
      </c>
      <c r="D41">
        <v>-108</v>
      </c>
      <c r="E41">
        <v>-39</v>
      </c>
      <c r="F41">
        <v>-9</v>
      </c>
      <c r="G41">
        <v>12</v>
      </c>
      <c r="H41">
        <v>18</v>
      </c>
      <c r="I41">
        <v>9</v>
      </c>
      <c r="J41">
        <v>15</v>
      </c>
      <c r="K41">
        <v>42</v>
      </c>
      <c r="L41">
        <v>27</v>
      </c>
      <c r="M41">
        <v>12</v>
      </c>
      <c r="N41">
        <v>6</v>
      </c>
      <c r="O41">
        <v>18</v>
      </c>
      <c r="P41">
        <v>3</v>
      </c>
      <c r="Q41">
        <v>3</v>
      </c>
      <c r="R41">
        <v>33</v>
      </c>
      <c r="S41">
        <v>117</v>
      </c>
      <c r="T41">
        <v>144</v>
      </c>
      <c r="U41">
        <v>42</v>
      </c>
      <c r="V41">
        <v>621</v>
      </c>
      <c r="W41">
        <v>249</v>
      </c>
      <c r="X41">
        <v>111</v>
      </c>
      <c r="Y41">
        <v>243</v>
      </c>
      <c r="Z41">
        <v>171</v>
      </c>
      <c r="AB41">
        <f t="shared" si="4"/>
        <v>1701</v>
      </c>
      <c r="AC41">
        <f t="shared" si="5"/>
        <v>190249.04347826089</v>
      </c>
      <c r="AE41">
        <f t="shared" si="6"/>
        <v>24</v>
      </c>
      <c r="AF41">
        <f t="shared" si="7"/>
        <v>1321.1739130434783</v>
      </c>
      <c r="AG41">
        <f t="shared" si="29"/>
        <v>529</v>
      </c>
      <c r="AH41">
        <f t="shared" si="23"/>
        <v>529</v>
      </c>
      <c r="AI41">
        <f t="shared" si="24"/>
        <v>100</v>
      </c>
      <c r="AJ41">
        <f t="shared" si="25"/>
        <v>49</v>
      </c>
      <c r="AK41">
        <f t="shared" si="27"/>
        <v>4</v>
      </c>
      <c r="AL41">
        <f t="shared" si="28"/>
        <v>9</v>
      </c>
      <c r="AM41">
        <f t="shared" si="26"/>
        <v>4</v>
      </c>
      <c r="AN41">
        <f t="shared" si="26"/>
        <v>81</v>
      </c>
      <c r="AO41">
        <f t="shared" si="26"/>
        <v>25</v>
      </c>
      <c r="AP41">
        <f t="shared" si="26"/>
        <v>25</v>
      </c>
      <c r="AQ41">
        <f t="shared" si="26"/>
        <v>4</v>
      </c>
      <c r="AR41">
        <f t="shared" si="26"/>
        <v>16</v>
      </c>
      <c r="AS41">
        <f t="shared" si="26"/>
        <v>25</v>
      </c>
      <c r="AT41">
        <f t="shared" si="26"/>
        <v>0</v>
      </c>
      <c r="AU41">
        <f t="shared" si="21"/>
        <v>100</v>
      </c>
      <c r="AV41">
        <f t="shared" si="21"/>
        <v>784</v>
      </c>
      <c r="AW41">
        <f t="shared" si="21"/>
        <v>81</v>
      </c>
      <c r="AX41">
        <f t="shared" si="21"/>
        <v>1156</v>
      </c>
      <c r="AY41">
        <f t="shared" si="21"/>
        <v>37249</v>
      </c>
      <c r="AZ41">
        <f t="shared" si="21"/>
        <v>15376</v>
      </c>
      <c r="BA41">
        <f t="shared" si="21"/>
        <v>2116</v>
      </c>
      <c r="BB41">
        <f t="shared" si="21"/>
        <v>1936</v>
      </c>
      <c r="BC41">
        <f t="shared" si="21"/>
        <v>576</v>
      </c>
    </row>
    <row r="42" spans="2:55" x14ac:dyDescent="0.2">
      <c r="B42" s="177">
        <v>37104</v>
      </c>
      <c r="C42">
        <v>129</v>
      </c>
      <c r="D42">
        <v>99</v>
      </c>
      <c r="E42">
        <v>42</v>
      </c>
      <c r="F42">
        <v>78</v>
      </c>
      <c r="G42">
        <v>108</v>
      </c>
      <c r="H42">
        <v>57</v>
      </c>
      <c r="I42">
        <v>21</v>
      </c>
      <c r="J42">
        <v>24</v>
      </c>
      <c r="K42">
        <v>78</v>
      </c>
      <c r="L42">
        <v>42</v>
      </c>
      <c r="M42">
        <v>-6</v>
      </c>
      <c r="N42">
        <v>6</v>
      </c>
      <c r="O42">
        <v>42</v>
      </c>
      <c r="P42">
        <v>3</v>
      </c>
      <c r="Q42">
        <v>0</v>
      </c>
      <c r="R42">
        <v>9</v>
      </c>
      <c r="S42">
        <v>33</v>
      </c>
      <c r="T42">
        <v>12</v>
      </c>
      <c r="U42">
        <v>-9</v>
      </c>
      <c r="V42">
        <v>6</v>
      </c>
      <c r="W42">
        <v>3</v>
      </c>
      <c r="X42">
        <v>24</v>
      </c>
      <c r="Y42">
        <v>60</v>
      </c>
      <c r="Z42">
        <v>114</v>
      </c>
      <c r="AA42" s="178"/>
      <c r="AB42">
        <f t="shared" si="4"/>
        <v>975</v>
      </c>
      <c r="AC42">
        <f t="shared" si="5"/>
        <v>9100.1739130434798</v>
      </c>
      <c r="AE42">
        <f t="shared" si="6"/>
        <v>24</v>
      </c>
      <c r="AF42">
        <f t="shared" si="7"/>
        <v>63.195652173913047</v>
      </c>
      <c r="AG42">
        <f t="shared" si="29"/>
        <v>100</v>
      </c>
      <c r="AH42">
        <f t="shared" si="23"/>
        <v>361</v>
      </c>
      <c r="AI42">
        <f t="shared" si="24"/>
        <v>144</v>
      </c>
      <c r="AJ42">
        <f t="shared" si="25"/>
        <v>100</v>
      </c>
      <c r="AK42">
        <f t="shared" si="27"/>
        <v>289</v>
      </c>
      <c r="AL42">
        <f t="shared" si="28"/>
        <v>144</v>
      </c>
      <c r="AM42">
        <f t="shared" si="26"/>
        <v>1</v>
      </c>
      <c r="AN42">
        <f t="shared" si="26"/>
        <v>324</v>
      </c>
      <c r="AO42">
        <f t="shared" si="26"/>
        <v>144</v>
      </c>
      <c r="AP42">
        <f t="shared" si="26"/>
        <v>256</v>
      </c>
      <c r="AQ42">
        <f t="shared" si="26"/>
        <v>16</v>
      </c>
      <c r="AR42">
        <f t="shared" si="26"/>
        <v>144</v>
      </c>
      <c r="AS42">
        <f t="shared" si="26"/>
        <v>169</v>
      </c>
      <c r="AT42">
        <f t="shared" si="26"/>
        <v>1</v>
      </c>
      <c r="AU42">
        <f t="shared" si="21"/>
        <v>9</v>
      </c>
      <c r="AV42">
        <f t="shared" si="21"/>
        <v>64</v>
      </c>
      <c r="AW42">
        <f t="shared" si="21"/>
        <v>49</v>
      </c>
      <c r="AX42">
        <f t="shared" si="21"/>
        <v>49</v>
      </c>
      <c r="AY42">
        <f t="shared" si="21"/>
        <v>25</v>
      </c>
      <c r="AZ42">
        <f t="shared" si="21"/>
        <v>1</v>
      </c>
      <c r="BA42">
        <f t="shared" si="21"/>
        <v>49</v>
      </c>
      <c r="BB42">
        <f t="shared" si="21"/>
        <v>144</v>
      </c>
      <c r="BC42">
        <f t="shared" si="21"/>
        <v>324</v>
      </c>
    </row>
    <row r="43" spans="2:55" x14ac:dyDescent="0.2">
      <c r="B43" s="177">
        <v>37105</v>
      </c>
      <c r="C43">
        <v>66</v>
      </c>
      <c r="D43">
        <v>36</v>
      </c>
      <c r="E43">
        <v>54</v>
      </c>
      <c r="F43">
        <v>15</v>
      </c>
      <c r="G43">
        <v>18</v>
      </c>
      <c r="H43">
        <v>27</v>
      </c>
      <c r="I43">
        <v>51</v>
      </c>
      <c r="J43">
        <v>294</v>
      </c>
      <c r="K43">
        <v>102</v>
      </c>
      <c r="L43">
        <v>39</v>
      </c>
      <c r="M43">
        <v>-9</v>
      </c>
      <c r="N43">
        <v>15</v>
      </c>
      <c r="O43">
        <v>24</v>
      </c>
      <c r="P43">
        <v>102</v>
      </c>
      <c r="Q43">
        <v>12</v>
      </c>
      <c r="R43">
        <v>12</v>
      </c>
      <c r="S43">
        <v>117</v>
      </c>
      <c r="T43">
        <v>57</v>
      </c>
      <c r="U43">
        <v>264</v>
      </c>
      <c r="V43">
        <v>108</v>
      </c>
      <c r="W43">
        <v>444</v>
      </c>
      <c r="X43">
        <v>333</v>
      </c>
      <c r="Y43">
        <v>1866</v>
      </c>
      <c r="Z43">
        <v>726</v>
      </c>
      <c r="AB43">
        <f t="shared" si="4"/>
        <v>4773</v>
      </c>
      <c r="AC43">
        <f t="shared" si="5"/>
        <v>1383357.9130434785</v>
      </c>
      <c r="AE43">
        <f t="shared" si="6"/>
        <v>24</v>
      </c>
      <c r="AF43">
        <f t="shared" si="7"/>
        <v>9606.652173913044</v>
      </c>
      <c r="AG43">
        <f t="shared" si="29"/>
        <v>100</v>
      </c>
      <c r="AH43">
        <f t="shared" si="23"/>
        <v>36</v>
      </c>
      <c r="AI43">
        <f t="shared" si="24"/>
        <v>169</v>
      </c>
      <c r="AJ43">
        <f t="shared" si="25"/>
        <v>1</v>
      </c>
      <c r="AK43">
        <f t="shared" si="27"/>
        <v>9</v>
      </c>
      <c r="AL43">
        <f t="shared" si="28"/>
        <v>64</v>
      </c>
      <c r="AM43">
        <f t="shared" si="26"/>
        <v>6561</v>
      </c>
      <c r="AN43">
        <f t="shared" si="26"/>
        <v>4096</v>
      </c>
      <c r="AO43">
        <f t="shared" si="26"/>
        <v>441</v>
      </c>
      <c r="AP43">
        <f t="shared" si="26"/>
        <v>256</v>
      </c>
      <c r="AQ43">
        <f t="shared" si="26"/>
        <v>64</v>
      </c>
      <c r="AR43">
        <f t="shared" si="26"/>
        <v>9</v>
      </c>
      <c r="AS43">
        <f t="shared" si="26"/>
        <v>676</v>
      </c>
      <c r="AT43">
        <f t="shared" si="26"/>
        <v>900</v>
      </c>
      <c r="AU43">
        <f t="shared" si="26"/>
        <v>0</v>
      </c>
      <c r="AV43">
        <f t="shared" si="26"/>
        <v>1225</v>
      </c>
      <c r="AW43">
        <f t="shared" si="26"/>
        <v>400</v>
      </c>
      <c r="AX43">
        <f t="shared" si="21"/>
        <v>4761</v>
      </c>
      <c r="AY43">
        <f t="shared" si="21"/>
        <v>2704</v>
      </c>
      <c r="AZ43">
        <f t="shared" si="21"/>
        <v>12544</v>
      </c>
      <c r="BA43">
        <f t="shared" si="21"/>
        <v>1369</v>
      </c>
      <c r="BB43">
        <f t="shared" si="21"/>
        <v>261121</v>
      </c>
      <c r="BC43">
        <f t="shared" si="21"/>
        <v>144400</v>
      </c>
    </row>
    <row r="44" spans="2:55" x14ac:dyDescent="0.2">
      <c r="B44" s="177">
        <v>37106</v>
      </c>
      <c r="C44">
        <v>1074</v>
      </c>
      <c r="D44">
        <v>696</v>
      </c>
      <c r="E44">
        <v>162</v>
      </c>
      <c r="F44">
        <v>108</v>
      </c>
      <c r="G44">
        <v>99</v>
      </c>
      <c r="H44">
        <v>48</v>
      </c>
      <c r="I44">
        <v>159</v>
      </c>
      <c r="J44">
        <v>891</v>
      </c>
      <c r="K44">
        <v>195</v>
      </c>
      <c r="L44">
        <v>21</v>
      </c>
      <c r="M44">
        <v>18</v>
      </c>
      <c r="N44">
        <v>18</v>
      </c>
      <c r="O44">
        <v>15</v>
      </c>
      <c r="P44">
        <v>9</v>
      </c>
      <c r="Q44">
        <v>9</v>
      </c>
      <c r="R44">
        <v>51</v>
      </c>
      <c r="S44">
        <v>90</v>
      </c>
      <c r="T44">
        <v>138</v>
      </c>
      <c r="U44">
        <v>126</v>
      </c>
      <c r="V44">
        <v>279</v>
      </c>
      <c r="W44">
        <v>261</v>
      </c>
      <c r="X44">
        <v>246</v>
      </c>
      <c r="Y44">
        <v>189</v>
      </c>
      <c r="Z44">
        <v>477</v>
      </c>
      <c r="AB44">
        <f t="shared" si="4"/>
        <v>5379</v>
      </c>
      <c r="AC44">
        <f t="shared" si="5"/>
        <v>560839.30434782617</v>
      </c>
      <c r="AE44">
        <f t="shared" si="6"/>
        <v>24</v>
      </c>
      <c r="AF44">
        <f t="shared" si="7"/>
        <v>3894.717391304348</v>
      </c>
      <c r="AG44">
        <f t="shared" si="29"/>
        <v>15876</v>
      </c>
      <c r="AH44">
        <f t="shared" si="23"/>
        <v>31684</v>
      </c>
      <c r="AI44">
        <f t="shared" si="24"/>
        <v>324</v>
      </c>
      <c r="AJ44">
        <f t="shared" si="25"/>
        <v>9</v>
      </c>
      <c r="AK44">
        <f t="shared" si="27"/>
        <v>289</v>
      </c>
      <c r="AL44">
        <f t="shared" si="28"/>
        <v>1369</v>
      </c>
      <c r="AM44">
        <f t="shared" si="26"/>
        <v>59536</v>
      </c>
      <c r="AN44">
        <f t="shared" si="26"/>
        <v>53824</v>
      </c>
      <c r="AO44">
        <f t="shared" si="26"/>
        <v>3364</v>
      </c>
      <c r="AP44">
        <f t="shared" si="26"/>
        <v>1</v>
      </c>
      <c r="AQ44">
        <f t="shared" si="26"/>
        <v>0</v>
      </c>
      <c r="AR44">
        <f t="shared" si="26"/>
        <v>1</v>
      </c>
      <c r="AS44">
        <f t="shared" si="26"/>
        <v>4</v>
      </c>
      <c r="AT44">
        <f t="shared" si="26"/>
        <v>0</v>
      </c>
      <c r="AU44">
        <f t="shared" si="26"/>
        <v>196</v>
      </c>
      <c r="AV44">
        <f t="shared" si="26"/>
        <v>169</v>
      </c>
      <c r="AW44">
        <f t="shared" si="26"/>
        <v>256</v>
      </c>
      <c r="AX44">
        <f t="shared" si="21"/>
        <v>16</v>
      </c>
      <c r="AY44">
        <f t="shared" si="21"/>
        <v>2601</v>
      </c>
      <c r="AZ44">
        <f t="shared" si="21"/>
        <v>36</v>
      </c>
      <c r="BA44">
        <f t="shared" si="21"/>
        <v>25</v>
      </c>
      <c r="BB44">
        <f t="shared" si="21"/>
        <v>361</v>
      </c>
      <c r="BC44">
        <f t="shared" si="21"/>
        <v>9216</v>
      </c>
    </row>
    <row r="45" spans="2:55" x14ac:dyDescent="0.2">
      <c r="B45" s="177">
        <v>37107</v>
      </c>
      <c r="C45">
        <v>108</v>
      </c>
      <c r="D45">
        <v>27</v>
      </c>
      <c r="E45">
        <v>36</v>
      </c>
      <c r="F45">
        <v>42</v>
      </c>
      <c r="G45">
        <v>36</v>
      </c>
      <c r="H45">
        <v>18</v>
      </c>
      <c r="I45">
        <v>36</v>
      </c>
      <c r="J45">
        <v>111</v>
      </c>
      <c r="K45">
        <v>60</v>
      </c>
      <c r="L45">
        <v>21</v>
      </c>
      <c r="M45">
        <v>21</v>
      </c>
      <c r="N45">
        <v>6</v>
      </c>
      <c r="O45">
        <v>0</v>
      </c>
      <c r="P45">
        <v>51</v>
      </c>
      <c r="Q45">
        <v>30</v>
      </c>
      <c r="R45">
        <v>39</v>
      </c>
      <c r="S45">
        <v>105</v>
      </c>
      <c r="T45">
        <v>258</v>
      </c>
      <c r="U45">
        <v>270</v>
      </c>
      <c r="V45">
        <v>255</v>
      </c>
      <c r="W45">
        <v>66</v>
      </c>
      <c r="X45">
        <v>195</v>
      </c>
      <c r="Y45">
        <v>177</v>
      </c>
      <c r="Z45">
        <v>249</v>
      </c>
      <c r="AB45">
        <f t="shared" si="4"/>
        <v>2217</v>
      </c>
      <c r="AC45">
        <f t="shared" si="5"/>
        <v>37042.434782608703</v>
      </c>
      <c r="AE45">
        <f t="shared" si="6"/>
        <v>24</v>
      </c>
      <c r="AF45">
        <f t="shared" si="7"/>
        <v>257.23913043478262</v>
      </c>
      <c r="AG45">
        <f t="shared" si="29"/>
        <v>729</v>
      </c>
      <c r="AH45">
        <f t="shared" si="23"/>
        <v>9</v>
      </c>
      <c r="AI45">
        <f t="shared" si="24"/>
        <v>4</v>
      </c>
      <c r="AJ45">
        <f t="shared" si="25"/>
        <v>4</v>
      </c>
      <c r="AK45">
        <f t="shared" si="27"/>
        <v>36</v>
      </c>
      <c r="AL45">
        <f t="shared" si="28"/>
        <v>36</v>
      </c>
      <c r="AM45">
        <f t="shared" si="26"/>
        <v>625</v>
      </c>
      <c r="AN45">
        <f t="shared" si="26"/>
        <v>289</v>
      </c>
      <c r="AO45">
        <f t="shared" si="26"/>
        <v>169</v>
      </c>
      <c r="AP45">
        <f t="shared" si="26"/>
        <v>0</v>
      </c>
      <c r="AQ45">
        <f t="shared" si="26"/>
        <v>25</v>
      </c>
      <c r="AR45">
        <f t="shared" si="26"/>
        <v>4</v>
      </c>
      <c r="AS45">
        <f t="shared" si="26"/>
        <v>289</v>
      </c>
      <c r="AT45">
        <f t="shared" si="26"/>
        <v>49</v>
      </c>
      <c r="AU45">
        <f t="shared" si="26"/>
        <v>9</v>
      </c>
      <c r="AV45">
        <f t="shared" si="26"/>
        <v>484</v>
      </c>
      <c r="AW45">
        <f t="shared" si="26"/>
        <v>2601</v>
      </c>
      <c r="AX45">
        <f t="shared" si="21"/>
        <v>16</v>
      </c>
      <c r="AY45">
        <f t="shared" si="21"/>
        <v>25</v>
      </c>
      <c r="AZ45">
        <f t="shared" si="21"/>
        <v>3969</v>
      </c>
      <c r="BA45">
        <f t="shared" si="21"/>
        <v>1849</v>
      </c>
      <c r="BB45">
        <f t="shared" si="21"/>
        <v>36</v>
      </c>
      <c r="BC45">
        <f t="shared" si="21"/>
        <v>576</v>
      </c>
    </row>
    <row r="46" spans="2:55" x14ac:dyDescent="0.2">
      <c r="B46" s="177">
        <v>37108</v>
      </c>
      <c r="C46">
        <v>159</v>
      </c>
      <c r="D46">
        <v>342</v>
      </c>
      <c r="E46">
        <v>75</v>
      </c>
      <c r="F46">
        <v>75</v>
      </c>
      <c r="G46">
        <v>12</v>
      </c>
      <c r="H46">
        <v>36</v>
      </c>
      <c r="I46">
        <v>72</v>
      </c>
      <c r="J46">
        <v>363</v>
      </c>
      <c r="K46">
        <v>66</v>
      </c>
      <c r="L46">
        <v>9</v>
      </c>
      <c r="M46">
        <v>12</v>
      </c>
      <c r="N46">
        <v>0</v>
      </c>
      <c r="O46">
        <v>9</v>
      </c>
      <c r="P46">
        <v>0</v>
      </c>
      <c r="Q46">
        <v>15</v>
      </c>
      <c r="R46">
        <v>15</v>
      </c>
      <c r="S46">
        <v>54</v>
      </c>
      <c r="T46">
        <v>126</v>
      </c>
      <c r="U46">
        <v>120</v>
      </c>
      <c r="V46">
        <v>153</v>
      </c>
      <c r="W46">
        <v>108</v>
      </c>
      <c r="X46">
        <v>363</v>
      </c>
      <c r="Y46">
        <v>291</v>
      </c>
      <c r="Z46">
        <v>234</v>
      </c>
      <c r="AB46">
        <f t="shared" si="4"/>
        <v>2709</v>
      </c>
      <c r="AC46">
        <f t="shared" si="5"/>
        <v>128908.1739130435</v>
      </c>
      <c r="AE46">
        <f t="shared" si="6"/>
        <v>24</v>
      </c>
      <c r="AF46" s="183">
        <f t="shared" si="7"/>
        <v>895.195652173913</v>
      </c>
      <c r="AG46">
        <f t="shared" si="29"/>
        <v>3721</v>
      </c>
      <c r="AH46">
        <f t="shared" si="23"/>
        <v>7921</v>
      </c>
      <c r="AI46">
        <f t="shared" si="24"/>
        <v>0</v>
      </c>
      <c r="AJ46">
        <f t="shared" si="25"/>
        <v>441</v>
      </c>
      <c r="AK46">
        <f t="shared" si="27"/>
        <v>64</v>
      </c>
      <c r="AL46">
        <f t="shared" si="28"/>
        <v>144</v>
      </c>
      <c r="AM46">
        <f t="shared" si="26"/>
        <v>9409</v>
      </c>
      <c r="AN46">
        <f t="shared" si="26"/>
        <v>9801</v>
      </c>
      <c r="AO46">
        <f t="shared" si="26"/>
        <v>361</v>
      </c>
      <c r="AP46">
        <f t="shared" si="26"/>
        <v>1</v>
      </c>
      <c r="AQ46">
        <f t="shared" si="26"/>
        <v>16</v>
      </c>
      <c r="AR46">
        <f t="shared" si="26"/>
        <v>9</v>
      </c>
      <c r="AS46">
        <f t="shared" si="26"/>
        <v>9</v>
      </c>
      <c r="AT46">
        <f t="shared" si="26"/>
        <v>25</v>
      </c>
      <c r="AU46">
        <f t="shared" si="26"/>
        <v>0</v>
      </c>
      <c r="AV46">
        <f t="shared" si="26"/>
        <v>169</v>
      </c>
      <c r="AW46">
        <f t="shared" si="26"/>
        <v>576</v>
      </c>
      <c r="AX46">
        <f t="shared" si="21"/>
        <v>4</v>
      </c>
      <c r="AY46">
        <f t="shared" si="21"/>
        <v>121</v>
      </c>
      <c r="AZ46">
        <f t="shared" si="21"/>
        <v>225</v>
      </c>
      <c r="BA46">
        <f t="shared" si="21"/>
        <v>7225</v>
      </c>
      <c r="BB46">
        <f t="shared" si="21"/>
        <v>576</v>
      </c>
      <c r="BC46">
        <f t="shared" si="21"/>
        <v>361</v>
      </c>
    </row>
    <row r="47" spans="2:55" x14ac:dyDescent="0.2">
      <c r="B47" s="177">
        <v>37109</v>
      </c>
      <c r="C47">
        <v>192</v>
      </c>
      <c r="D47">
        <v>168</v>
      </c>
      <c r="E47">
        <v>129</v>
      </c>
      <c r="F47">
        <v>150</v>
      </c>
      <c r="G47">
        <v>90</v>
      </c>
      <c r="H47">
        <v>54</v>
      </c>
      <c r="I47">
        <v>33</v>
      </c>
      <c r="J47">
        <v>102</v>
      </c>
      <c r="K47">
        <v>132</v>
      </c>
      <c r="L47">
        <v>60</v>
      </c>
      <c r="M47">
        <v>60</v>
      </c>
      <c r="N47">
        <v>51</v>
      </c>
      <c r="O47">
        <v>27</v>
      </c>
      <c r="P47">
        <v>63</v>
      </c>
      <c r="Q47">
        <v>96</v>
      </c>
      <c r="R47">
        <v>36</v>
      </c>
      <c r="S47">
        <v>81</v>
      </c>
      <c r="T47">
        <v>102</v>
      </c>
      <c r="U47">
        <v>21</v>
      </c>
      <c r="V47">
        <v>96</v>
      </c>
      <c r="W47">
        <v>114</v>
      </c>
      <c r="X47">
        <v>123</v>
      </c>
      <c r="Y47">
        <v>255</v>
      </c>
      <c r="Z47">
        <v>414</v>
      </c>
      <c r="AB47">
        <f t="shared" si="4"/>
        <v>2649</v>
      </c>
      <c r="AC47">
        <f t="shared" si="5"/>
        <v>28912.695652173919</v>
      </c>
      <c r="AE47">
        <f t="shared" si="6"/>
        <v>24</v>
      </c>
      <c r="AF47">
        <f t="shared" si="7"/>
        <v>200.78260869565219</v>
      </c>
      <c r="AG47">
        <f t="shared" si="29"/>
        <v>64</v>
      </c>
      <c r="AH47">
        <f t="shared" si="23"/>
        <v>169</v>
      </c>
      <c r="AI47">
        <f t="shared" si="24"/>
        <v>49</v>
      </c>
      <c r="AJ47">
        <f t="shared" si="25"/>
        <v>400</v>
      </c>
      <c r="AK47">
        <f t="shared" si="27"/>
        <v>144</v>
      </c>
      <c r="AL47">
        <f t="shared" si="28"/>
        <v>49</v>
      </c>
      <c r="AM47">
        <f t="shared" si="26"/>
        <v>529</v>
      </c>
      <c r="AN47">
        <f t="shared" si="26"/>
        <v>100</v>
      </c>
      <c r="AO47">
        <f t="shared" si="26"/>
        <v>576</v>
      </c>
      <c r="AP47">
        <f t="shared" si="26"/>
        <v>0</v>
      </c>
      <c r="AQ47">
        <f t="shared" si="26"/>
        <v>9</v>
      </c>
      <c r="AR47">
        <f t="shared" si="26"/>
        <v>64</v>
      </c>
      <c r="AS47">
        <f t="shared" si="26"/>
        <v>144</v>
      </c>
      <c r="AT47">
        <f t="shared" si="26"/>
        <v>121</v>
      </c>
      <c r="AU47">
        <f t="shared" si="26"/>
        <v>400</v>
      </c>
      <c r="AV47">
        <f t="shared" si="26"/>
        <v>225</v>
      </c>
      <c r="AW47">
        <f t="shared" si="26"/>
        <v>49</v>
      </c>
      <c r="AX47">
        <f t="shared" si="21"/>
        <v>729</v>
      </c>
      <c r="AY47">
        <f t="shared" si="21"/>
        <v>625</v>
      </c>
      <c r="AZ47">
        <f t="shared" si="21"/>
        <v>36</v>
      </c>
      <c r="BA47">
        <f t="shared" si="21"/>
        <v>9</v>
      </c>
      <c r="BB47">
        <f t="shared" si="21"/>
        <v>1936</v>
      </c>
      <c r="BC47">
        <f t="shared" si="21"/>
        <v>2809</v>
      </c>
    </row>
    <row r="48" spans="2:55" x14ac:dyDescent="0.2">
      <c r="B48" s="177">
        <v>37110</v>
      </c>
      <c r="C48">
        <v>189</v>
      </c>
      <c r="D48">
        <v>222</v>
      </c>
      <c r="E48">
        <v>93</v>
      </c>
      <c r="F48">
        <v>51</v>
      </c>
      <c r="G48">
        <v>33</v>
      </c>
      <c r="H48">
        <v>36</v>
      </c>
      <c r="I48">
        <v>132</v>
      </c>
      <c r="J48">
        <v>252</v>
      </c>
      <c r="K48">
        <v>399</v>
      </c>
      <c r="L48">
        <v>90</v>
      </c>
      <c r="M48">
        <v>60</v>
      </c>
      <c r="N48">
        <v>12</v>
      </c>
      <c r="O48">
        <v>6</v>
      </c>
      <c r="P48">
        <v>24</v>
      </c>
      <c r="Q48">
        <v>6</v>
      </c>
      <c r="R48">
        <v>9</v>
      </c>
      <c r="S48">
        <v>30</v>
      </c>
      <c r="T48">
        <v>36</v>
      </c>
      <c r="U48">
        <v>33</v>
      </c>
      <c r="V48">
        <v>54</v>
      </c>
      <c r="W48">
        <v>60</v>
      </c>
      <c r="X48">
        <v>54</v>
      </c>
      <c r="Y48">
        <v>69</v>
      </c>
      <c r="Z48">
        <v>147</v>
      </c>
      <c r="AB48">
        <f t="shared" si="4"/>
        <v>2097</v>
      </c>
      <c r="AC48">
        <f t="shared" si="5"/>
        <v>59734.956521739143</v>
      </c>
      <c r="AE48">
        <f t="shared" si="6"/>
        <v>24</v>
      </c>
      <c r="AF48">
        <f t="shared" si="7"/>
        <v>414.82608695652175</v>
      </c>
      <c r="AG48">
        <f t="shared" si="29"/>
        <v>121</v>
      </c>
      <c r="AH48">
        <f t="shared" si="23"/>
        <v>1849</v>
      </c>
      <c r="AI48">
        <f t="shared" si="24"/>
        <v>196</v>
      </c>
      <c r="AJ48">
        <f t="shared" si="25"/>
        <v>36</v>
      </c>
      <c r="AK48">
        <f t="shared" si="27"/>
        <v>1</v>
      </c>
      <c r="AL48">
        <f t="shared" si="28"/>
        <v>1024</v>
      </c>
      <c r="AM48">
        <f t="shared" si="26"/>
        <v>1600</v>
      </c>
      <c r="AN48">
        <f t="shared" si="26"/>
        <v>2401</v>
      </c>
      <c r="AO48">
        <f t="shared" si="26"/>
        <v>10609</v>
      </c>
      <c r="AP48">
        <f t="shared" si="26"/>
        <v>100</v>
      </c>
      <c r="AQ48">
        <f t="shared" si="26"/>
        <v>256</v>
      </c>
      <c r="AR48">
        <f t="shared" si="26"/>
        <v>4</v>
      </c>
      <c r="AS48">
        <f t="shared" si="26"/>
        <v>36</v>
      </c>
      <c r="AT48">
        <f t="shared" si="26"/>
        <v>36</v>
      </c>
      <c r="AU48">
        <f t="shared" si="26"/>
        <v>1</v>
      </c>
      <c r="AV48">
        <f t="shared" si="26"/>
        <v>49</v>
      </c>
      <c r="AW48">
        <f t="shared" si="26"/>
        <v>4</v>
      </c>
      <c r="AX48">
        <f t="shared" si="21"/>
        <v>1</v>
      </c>
      <c r="AY48">
        <f t="shared" si="21"/>
        <v>49</v>
      </c>
      <c r="AZ48">
        <f t="shared" si="21"/>
        <v>4</v>
      </c>
      <c r="BA48">
        <f t="shared" si="21"/>
        <v>4</v>
      </c>
      <c r="BB48">
        <f t="shared" si="21"/>
        <v>25</v>
      </c>
      <c r="BC48">
        <f t="shared" si="21"/>
        <v>676</v>
      </c>
    </row>
    <row r="49" spans="2:55" x14ac:dyDescent="0.2">
      <c r="B49" s="177">
        <v>37111</v>
      </c>
      <c r="C49">
        <v>231</v>
      </c>
      <c r="D49">
        <v>159</v>
      </c>
      <c r="E49">
        <v>150</v>
      </c>
      <c r="F49">
        <v>93</v>
      </c>
      <c r="G49">
        <v>72</v>
      </c>
      <c r="H49">
        <v>9</v>
      </c>
      <c r="I49">
        <v>60</v>
      </c>
      <c r="J49">
        <v>276</v>
      </c>
      <c r="K49">
        <v>117</v>
      </c>
      <c r="L49">
        <v>57</v>
      </c>
      <c r="M49">
        <v>12</v>
      </c>
      <c r="N49">
        <v>0</v>
      </c>
      <c r="O49">
        <v>3</v>
      </c>
      <c r="P49">
        <v>12</v>
      </c>
      <c r="Q49">
        <v>9</v>
      </c>
      <c r="R49">
        <v>12</v>
      </c>
      <c r="S49">
        <v>24</v>
      </c>
      <c r="T49">
        <v>12</v>
      </c>
      <c r="U49">
        <v>18</v>
      </c>
      <c r="V49">
        <v>42</v>
      </c>
      <c r="W49">
        <v>84</v>
      </c>
      <c r="X49">
        <v>48</v>
      </c>
      <c r="Y49">
        <v>78</v>
      </c>
      <c r="Z49">
        <v>270</v>
      </c>
      <c r="AB49">
        <f t="shared" si="4"/>
        <v>1848</v>
      </c>
      <c r="AC49">
        <f t="shared" si="5"/>
        <v>46978.434782608703</v>
      </c>
      <c r="AE49">
        <f t="shared" si="6"/>
        <v>24</v>
      </c>
      <c r="AF49">
        <f t="shared" si="7"/>
        <v>326.23913043478262</v>
      </c>
      <c r="AG49">
        <f t="shared" si="29"/>
        <v>576</v>
      </c>
      <c r="AH49">
        <f t="shared" si="23"/>
        <v>9</v>
      </c>
      <c r="AI49">
        <f t="shared" si="24"/>
        <v>361</v>
      </c>
      <c r="AJ49">
        <f t="shared" si="25"/>
        <v>49</v>
      </c>
      <c r="AK49">
        <f t="shared" si="27"/>
        <v>441</v>
      </c>
      <c r="AL49">
        <f t="shared" si="28"/>
        <v>289</v>
      </c>
      <c r="AM49">
        <f t="shared" si="26"/>
        <v>5184</v>
      </c>
      <c r="AN49">
        <f t="shared" si="26"/>
        <v>2809</v>
      </c>
      <c r="AO49">
        <f t="shared" si="26"/>
        <v>400</v>
      </c>
      <c r="AP49">
        <f t="shared" si="26"/>
        <v>225</v>
      </c>
      <c r="AQ49">
        <f t="shared" si="26"/>
        <v>16</v>
      </c>
      <c r="AR49">
        <f t="shared" si="26"/>
        <v>1</v>
      </c>
      <c r="AS49">
        <f t="shared" si="26"/>
        <v>9</v>
      </c>
      <c r="AT49">
        <f t="shared" si="26"/>
        <v>1</v>
      </c>
      <c r="AU49">
        <f t="shared" si="26"/>
        <v>1</v>
      </c>
      <c r="AV49">
        <f t="shared" si="26"/>
        <v>16</v>
      </c>
      <c r="AW49">
        <f t="shared" si="26"/>
        <v>16</v>
      </c>
      <c r="AX49">
        <f t="shared" si="21"/>
        <v>4</v>
      </c>
      <c r="AY49">
        <f t="shared" si="21"/>
        <v>64</v>
      </c>
      <c r="AZ49">
        <f t="shared" si="21"/>
        <v>196</v>
      </c>
      <c r="BA49">
        <f t="shared" si="21"/>
        <v>144</v>
      </c>
      <c r="BB49">
        <f t="shared" si="21"/>
        <v>100</v>
      </c>
      <c r="BC49">
        <f t="shared" ref="AX49:BC79" si="30">(Y49/3 - Z49/3)^2</f>
        <v>4096</v>
      </c>
    </row>
    <row r="50" spans="2:55" x14ac:dyDescent="0.2">
      <c r="B50" s="177">
        <v>37112</v>
      </c>
      <c r="C50">
        <v>69</v>
      </c>
      <c r="D50">
        <v>63</v>
      </c>
      <c r="E50">
        <v>42</v>
      </c>
      <c r="F50">
        <v>33</v>
      </c>
      <c r="G50">
        <v>36</v>
      </c>
      <c r="H50">
        <v>-6</v>
      </c>
      <c r="I50">
        <v>33</v>
      </c>
      <c r="J50">
        <v>141</v>
      </c>
      <c r="K50">
        <v>153</v>
      </c>
      <c r="L50">
        <v>45</v>
      </c>
      <c r="M50">
        <v>36</v>
      </c>
      <c r="N50">
        <v>30</v>
      </c>
      <c r="O50">
        <v>24</v>
      </c>
      <c r="P50">
        <v>30</v>
      </c>
      <c r="Q50">
        <v>57</v>
      </c>
      <c r="R50">
        <v>30</v>
      </c>
      <c r="S50">
        <v>21</v>
      </c>
      <c r="T50">
        <v>30</v>
      </c>
      <c r="U50">
        <v>24</v>
      </c>
      <c r="V50">
        <v>54</v>
      </c>
      <c r="W50">
        <v>36</v>
      </c>
      <c r="X50">
        <v>63</v>
      </c>
      <c r="Y50">
        <v>66</v>
      </c>
      <c r="Z50">
        <v>36</v>
      </c>
      <c r="AB50">
        <f t="shared" si="4"/>
        <v>1146</v>
      </c>
      <c r="AC50">
        <f t="shared" si="5"/>
        <v>11141.217391304348</v>
      </c>
      <c r="AE50">
        <f t="shared" si="6"/>
        <v>24</v>
      </c>
      <c r="AF50">
        <f t="shared" si="7"/>
        <v>77.369565217391298</v>
      </c>
      <c r="AG50">
        <f t="shared" si="29"/>
        <v>4</v>
      </c>
      <c r="AH50">
        <f t="shared" si="23"/>
        <v>49</v>
      </c>
      <c r="AI50">
        <f t="shared" si="24"/>
        <v>9</v>
      </c>
      <c r="AJ50">
        <f t="shared" si="25"/>
        <v>1</v>
      </c>
      <c r="AK50">
        <f t="shared" si="27"/>
        <v>196</v>
      </c>
      <c r="AL50">
        <f t="shared" si="28"/>
        <v>169</v>
      </c>
      <c r="AM50">
        <f t="shared" si="26"/>
        <v>1296</v>
      </c>
      <c r="AN50">
        <f t="shared" si="26"/>
        <v>16</v>
      </c>
      <c r="AO50">
        <f t="shared" si="26"/>
        <v>1296</v>
      </c>
      <c r="AP50">
        <f t="shared" si="26"/>
        <v>9</v>
      </c>
      <c r="AQ50">
        <f t="shared" si="26"/>
        <v>4</v>
      </c>
      <c r="AR50">
        <f t="shared" si="26"/>
        <v>4</v>
      </c>
      <c r="AS50">
        <f t="shared" si="26"/>
        <v>4</v>
      </c>
      <c r="AT50">
        <f t="shared" si="26"/>
        <v>81</v>
      </c>
      <c r="AU50">
        <f t="shared" si="26"/>
        <v>81</v>
      </c>
      <c r="AV50">
        <f t="shared" si="26"/>
        <v>9</v>
      </c>
      <c r="AW50">
        <f t="shared" si="26"/>
        <v>9</v>
      </c>
      <c r="AX50">
        <f t="shared" si="30"/>
        <v>4</v>
      </c>
      <c r="AY50">
        <f t="shared" si="30"/>
        <v>100</v>
      </c>
      <c r="AZ50">
        <f t="shared" si="30"/>
        <v>36</v>
      </c>
      <c r="BA50">
        <f t="shared" si="30"/>
        <v>81</v>
      </c>
      <c r="BB50">
        <f t="shared" si="30"/>
        <v>1</v>
      </c>
      <c r="BC50">
        <f t="shared" si="30"/>
        <v>100</v>
      </c>
    </row>
    <row r="51" spans="2:55" x14ac:dyDescent="0.2">
      <c r="B51" s="177">
        <v>37113</v>
      </c>
      <c r="C51">
        <v>66</v>
      </c>
      <c r="D51">
        <v>39</v>
      </c>
      <c r="E51">
        <v>15</v>
      </c>
      <c r="F51">
        <v>21</v>
      </c>
      <c r="G51">
        <v>9</v>
      </c>
      <c r="H51">
        <v>9</v>
      </c>
      <c r="I51">
        <v>27</v>
      </c>
      <c r="J51">
        <v>228</v>
      </c>
      <c r="K51">
        <v>48</v>
      </c>
      <c r="L51">
        <v>3</v>
      </c>
      <c r="M51">
        <v>6</v>
      </c>
      <c r="N51">
        <v>39</v>
      </c>
      <c r="O51">
        <v>24</v>
      </c>
      <c r="P51">
        <v>6</v>
      </c>
      <c r="Q51">
        <v>12</v>
      </c>
      <c r="R51">
        <v>18</v>
      </c>
      <c r="S51">
        <v>18</v>
      </c>
      <c r="T51">
        <v>30</v>
      </c>
      <c r="U51">
        <v>63</v>
      </c>
      <c r="V51">
        <v>93</v>
      </c>
      <c r="W51">
        <v>36</v>
      </c>
      <c r="X51">
        <v>24</v>
      </c>
      <c r="Y51">
        <v>72</v>
      </c>
      <c r="Z51">
        <v>78</v>
      </c>
      <c r="AB51">
        <f t="shared" si="4"/>
        <v>984</v>
      </c>
      <c r="AC51">
        <f t="shared" si="5"/>
        <v>29989.565217391311</v>
      </c>
      <c r="AE51">
        <f t="shared" si="6"/>
        <v>24</v>
      </c>
      <c r="AF51">
        <f t="shared" si="7"/>
        <v>208.2608695652174</v>
      </c>
      <c r="AG51">
        <f t="shared" si="29"/>
        <v>81</v>
      </c>
      <c r="AH51">
        <f t="shared" si="23"/>
        <v>64</v>
      </c>
      <c r="AI51">
        <f t="shared" si="24"/>
        <v>4</v>
      </c>
      <c r="AJ51">
        <f t="shared" si="25"/>
        <v>16</v>
      </c>
      <c r="AK51">
        <f t="shared" si="27"/>
        <v>0</v>
      </c>
      <c r="AL51">
        <f t="shared" si="28"/>
        <v>36</v>
      </c>
      <c r="AM51">
        <f t="shared" si="26"/>
        <v>4489</v>
      </c>
      <c r="AN51">
        <f t="shared" si="26"/>
        <v>3600</v>
      </c>
      <c r="AO51">
        <f t="shared" si="26"/>
        <v>225</v>
      </c>
      <c r="AP51">
        <f t="shared" si="26"/>
        <v>1</v>
      </c>
      <c r="AQ51">
        <f t="shared" si="26"/>
        <v>121</v>
      </c>
      <c r="AR51">
        <f t="shared" si="26"/>
        <v>25</v>
      </c>
      <c r="AS51">
        <f t="shared" si="26"/>
        <v>36</v>
      </c>
      <c r="AT51">
        <f t="shared" si="26"/>
        <v>4</v>
      </c>
      <c r="AU51">
        <f t="shared" si="26"/>
        <v>4</v>
      </c>
      <c r="AV51">
        <f t="shared" si="26"/>
        <v>0</v>
      </c>
      <c r="AW51">
        <f t="shared" si="26"/>
        <v>16</v>
      </c>
      <c r="AX51">
        <f t="shared" si="30"/>
        <v>121</v>
      </c>
      <c r="AY51">
        <f t="shared" si="30"/>
        <v>100</v>
      </c>
      <c r="AZ51">
        <f t="shared" si="30"/>
        <v>361</v>
      </c>
      <c r="BA51">
        <f t="shared" si="30"/>
        <v>16</v>
      </c>
      <c r="BB51">
        <f t="shared" si="30"/>
        <v>256</v>
      </c>
      <c r="BC51">
        <f t="shared" si="30"/>
        <v>4</v>
      </c>
    </row>
    <row r="52" spans="2:55" x14ac:dyDescent="0.2">
      <c r="B52" s="177">
        <v>37114</v>
      </c>
      <c r="C52">
        <v>54</v>
      </c>
      <c r="D52">
        <v>27</v>
      </c>
      <c r="E52">
        <v>24</v>
      </c>
      <c r="F52">
        <v>18</v>
      </c>
      <c r="G52">
        <v>0</v>
      </c>
      <c r="H52">
        <v>18</v>
      </c>
      <c r="I52">
        <v>60</v>
      </c>
      <c r="J52">
        <v>150</v>
      </c>
      <c r="K52">
        <v>48</v>
      </c>
      <c r="L52">
        <v>60</v>
      </c>
      <c r="M52">
        <v>42</v>
      </c>
      <c r="N52">
        <v>18</v>
      </c>
      <c r="O52">
        <v>33</v>
      </c>
      <c r="P52">
        <v>18</v>
      </c>
      <c r="Q52">
        <v>9</v>
      </c>
      <c r="R52">
        <v>9</v>
      </c>
      <c r="S52">
        <v>42</v>
      </c>
      <c r="T52">
        <v>54</v>
      </c>
      <c r="U52">
        <v>78</v>
      </c>
      <c r="V52">
        <v>54</v>
      </c>
      <c r="W52">
        <v>69</v>
      </c>
      <c r="X52">
        <v>72</v>
      </c>
      <c r="Y52">
        <v>93</v>
      </c>
      <c r="Z52">
        <v>93</v>
      </c>
      <c r="AB52">
        <f t="shared" si="4"/>
        <v>1143</v>
      </c>
      <c r="AC52">
        <f t="shared" si="5"/>
        <v>9156.5217391304359</v>
      </c>
      <c r="AE52">
        <f t="shared" si="6"/>
        <v>24</v>
      </c>
      <c r="AF52">
        <f t="shared" si="7"/>
        <v>63.586956521739133</v>
      </c>
      <c r="AG52">
        <f t="shared" si="29"/>
        <v>81</v>
      </c>
      <c r="AH52">
        <f t="shared" si="23"/>
        <v>1</v>
      </c>
      <c r="AI52">
        <f t="shared" si="24"/>
        <v>4</v>
      </c>
      <c r="AJ52">
        <f t="shared" si="25"/>
        <v>36</v>
      </c>
      <c r="AK52">
        <f t="shared" si="27"/>
        <v>36</v>
      </c>
      <c r="AL52">
        <f t="shared" si="28"/>
        <v>196</v>
      </c>
      <c r="AM52">
        <f t="shared" si="26"/>
        <v>900</v>
      </c>
      <c r="AN52">
        <f t="shared" si="26"/>
        <v>1156</v>
      </c>
      <c r="AO52">
        <f t="shared" si="26"/>
        <v>16</v>
      </c>
      <c r="AP52">
        <f t="shared" si="26"/>
        <v>36</v>
      </c>
      <c r="AQ52">
        <f t="shared" si="26"/>
        <v>64</v>
      </c>
      <c r="AR52">
        <f t="shared" si="26"/>
        <v>25</v>
      </c>
      <c r="AS52">
        <f t="shared" si="26"/>
        <v>25</v>
      </c>
      <c r="AT52">
        <f t="shared" si="26"/>
        <v>9</v>
      </c>
      <c r="AU52">
        <f t="shared" si="26"/>
        <v>0</v>
      </c>
      <c r="AV52">
        <f t="shared" si="26"/>
        <v>121</v>
      </c>
      <c r="AW52">
        <f t="shared" si="26"/>
        <v>16</v>
      </c>
      <c r="AX52">
        <f t="shared" si="30"/>
        <v>64</v>
      </c>
      <c r="AY52">
        <f t="shared" si="30"/>
        <v>64</v>
      </c>
      <c r="AZ52">
        <f t="shared" si="30"/>
        <v>25</v>
      </c>
      <c r="BA52">
        <f t="shared" si="30"/>
        <v>1</v>
      </c>
      <c r="BB52">
        <f t="shared" si="30"/>
        <v>49</v>
      </c>
      <c r="BC52">
        <f t="shared" si="30"/>
        <v>0</v>
      </c>
    </row>
    <row r="53" spans="2:55" x14ac:dyDescent="0.2">
      <c r="B53" s="177">
        <v>37115</v>
      </c>
      <c r="C53">
        <v>9</v>
      </c>
      <c r="D53">
        <v>6</v>
      </c>
      <c r="E53">
        <v>0</v>
      </c>
      <c r="F53">
        <v>21</v>
      </c>
      <c r="G53">
        <v>6</v>
      </c>
      <c r="H53">
        <v>12</v>
      </c>
      <c r="I53">
        <v>6</v>
      </c>
      <c r="J53">
        <v>12</v>
      </c>
      <c r="K53">
        <v>36</v>
      </c>
      <c r="L53">
        <v>39</v>
      </c>
      <c r="M53">
        <v>21</v>
      </c>
      <c r="N53">
        <v>21</v>
      </c>
      <c r="O53">
        <v>12</v>
      </c>
      <c r="P53">
        <v>15</v>
      </c>
      <c r="Q53">
        <v>21</v>
      </c>
      <c r="R53">
        <v>30</v>
      </c>
      <c r="S53">
        <v>75</v>
      </c>
      <c r="T53">
        <v>42</v>
      </c>
      <c r="U53">
        <v>30</v>
      </c>
      <c r="V53">
        <v>33</v>
      </c>
      <c r="W53">
        <v>33</v>
      </c>
      <c r="X53">
        <v>27</v>
      </c>
      <c r="Y53">
        <v>18</v>
      </c>
      <c r="Z53">
        <v>15</v>
      </c>
      <c r="AB53">
        <f t="shared" si="4"/>
        <v>540</v>
      </c>
      <c r="AC53">
        <f t="shared" si="5"/>
        <v>1853.2173913043482</v>
      </c>
      <c r="AE53">
        <f t="shared" si="6"/>
        <v>24</v>
      </c>
      <c r="AF53">
        <f t="shared" si="7"/>
        <v>12.869565217391305</v>
      </c>
      <c r="AG53">
        <f t="shared" si="29"/>
        <v>1</v>
      </c>
      <c r="AH53">
        <f t="shared" si="23"/>
        <v>4</v>
      </c>
      <c r="AI53">
        <f t="shared" si="24"/>
        <v>49</v>
      </c>
      <c r="AJ53">
        <f t="shared" si="25"/>
        <v>25</v>
      </c>
      <c r="AK53">
        <f t="shared" si="27"/>
        <v>4</v>
      </c>
      <c r="AL53">
        <f t="shared" si="28"/>
        <v>4</v>
      </c>
      <c r="AM53">
        <f t="shared" si="26"/>
        <v>4</v>
      </c>
      <c r="AN53">
        <f t="shared" si="26"/>
        <v>64</v>
      </c>
      <c r="AO53">
        <f t="shared" si="26"/>
        <v>1</v>
      </c>
      <c r="AP53">
        <f t="shared" si="26"/>
        <v>36</v>
      </c>
      <c r="AQ53">
        <f t="shared" si="26"/>
        <v>0</v>
      </c>
      <c r="AR53">
        <f t="shared" si="26"/>
        <v>9</v>
      </c>
      <c r="AS53">
        <f t="shared" si="26"/>
        <v>1</v>
      </c>
      <c r="AT53">
        <f t="shared" si="26"/>
        <v>4</v>
      </c>
      <c r="AU53">
        <f t="shared" si="26"/>
        <v>9</v>
      </c>
      <c r="AV53">
        <f t="shared" si="26"/>
        <v>225</v>
      </c>
      <c r="AW53">
        <f t="shared" si="26"/>
        <v>121</v>
      </c>
      <c r="AX53">
        <f t="shared" si="30"/>
        <v>16</v>
      </c>
      <c r="AY53">
        <f t="shared" si="30"/>
        <v>1</v>
      </c>
      <c r="AZ53">
        <f t="shared" si="30"/>
        <v>0</v>
      </c>
      <c r="BA53">
        <f t="shared" si="30"/>
        <v>4</v>
      </c>
      <c r="BB53">
        <f t="shared" si="30"/>
        <v>9</v>
      </c>
      <c r="BC53">
        <f t="shared" si="30"/>
        <v>1</v>
      </c>
    </row>
    <row r="54" spans="2:55" x14ac:dyDescent="0.2">
      <c r="B54" s="177">
        <v>37116</v>
      </c>
      <c r="C54">
        <v>0</v>
      </c>
      <c r="D54">
        <v>12</v>
      </c>
      <c r="E54">
        <v>15</v>
      </c>
      <c r="F54">
        <v>18</v>
      </c>
      <c r="G54">
        <v>9</v>
      </c>
      <c r="H54">
        <v>6</v>
      </c>
      <c r="I54">
        <v>3</v>
      </c>
      <c r="J54">
        <v>9</v>
      </c>
      <c r="K54">
        <v>6</v>
      </c>
      <c r="L54">
        <v>0</v>
      </c>
      <c r="M54">
        <v>0</v>
      </c>
      <c r="N54">
        <v>6</v>
      </c>
      <c r="O54">
        <v>0</v>
      </c>
      <c r="P54">
        <v>9</v>
      </c>
      <c r="Q54">
        <v>0</v>
      </c>
      <c r="R54">
        <v>3</v>
      </c>
      <c r="S54">
        <v>42</v>
      </c>
      <c r="T54">
        <v>15</v>
      </c>
      <c r="U54">
        <v>39</v>
      </c>
      <c r="V54">
        <v>45</v>
      </c>
      <c r="W54">
        <v>51</v>
      </c>
      <c r="X54">
        <v>27</v>
      </c>
      <c r="Y54">
        <v>63</v>
      </c>
      <c r="Z54">
        <v>39</v>
      </c>
      <c r="AB54">
        <f t="shared" si="4"/>
        <v>417</v>
      </c>
      <c r="AC54">
        <f t="shared" si="5"/>
        <v>2062.9565217391305</v>
      </c>
      <c r="AE54">
        <f t="shared" si="6"/>
        <v>24</v>
      </c>
      <c r="AF54">
        <f t="shared" si="7"/>
        <v>14.326086956521738</v>
      </c>
      <c r="AG54">
        <f t="shared" si="29"/>
        <v>16</v>
      </c>
      <c r="AH54">
        <f t="shared" si="23"/>
        <v>1</v>
      </c>
      <c r="AI54">
        <f t="shared" si="24"/>
        <v>1</v>
      </c>
      <c r="AJ54">
        <f t="shared" si="25"/>
        <v>9</v>
      </c>
      <c r="AK54">
        <f t="shared" si="27"/>
        <v>1</v>
      </c>
      <c r="AL54">
        <f t="shared" si="28"/>
        <v>1</v>
      </c>
      <c r="AM54">
        <f t="shared" si="26"/>
        <v>4</v>
      </c>
      <c r="AN54">
        <f t="shared" si="26"/>
        <v>1</v>
      </c>
      <c r="AO54">
        <f t="shared" si="26"/>
        <v>4</v>
      </c>
      <c r="AP54">
        <f t="shared" si="26"/>
        <v>0</v>
      </c>
      <c r="AQ54">
        <f t="shared" si="26"/>
        <v>4</v>
      </c>
      <c r="AR54">
        <f t="shared" si="26"/>
        <v>4</v>
      </c>
      <c r="AS54">
        <f t="shared" si="26"/>
        <v>9</v>
      </c>
      <c r="AT54">
        <f t="shared" si="26"/>
        <v>9</v>
      </c>
      <c r="AU54">
        <f t="shared" si="26"/>
        <v>1</v>
      </c>
      <c r="AV54">
        <f t="shared" si="26"/>
        <v>169</v>
      </c>
      <c r="AW54">
        <f t="shared" si="26"/>
        <v>81</v>
      </c>
      <c r="AX54">
        <f t="shared" si="30"/>
        <v>64</v>
      </c>
      <c r="AY54">
        <f t="shared" si="30"/>
        <v>4</v>
      </c>
      <c r="AZ54">
        <f t="shared" si="30"/>
        <v>4</v>
      </c>
      <c r="BA54">
        <f t="shared" si="30"/>
        <v>64</v>
      </c>
      <c r="BB54">
        <f t="shared" si="30"/>
        <v>144</v>
      </c>
      <c r="BC54">
        <f t="shared" si="30"/>
        <v>64</v>
      </c>
    </row>
    <row r="55" spans="2:55" x14ac:dyDescent="0.2">
      <c r="B55" s="177">
        <v>37117</v>
      </c>
      <c r="C55">
        <v>3</v>
      </c>
      <c r="D55">
        <v>9</v>
      </c>
      <c r="E55">
        <v>3</v>
      </c>
      <c r="F55">
        <v>12</v>
      </c>
      <c r="G55">
        <v>3</v>
      </c>
      <c r="H55">
        <v>6</v>
      </c>
      <c r="I55">
        <v>9</v>
      </c>
      <c r="J55">
        <v>12</v>
      </c>
      <c r="K55">
        <v>6</v>
      </c>
      <c r="L55">
        <v>18</v>
      </c>
      <c r="M55">
        <v>6</v>
      </c>
      <c r="N55">
        <v>3</v>
      </c>
      <c r="O55">
        <v>0</v>
      </c>
      <c r="P55">
        <v>9</v>
      </c>
      <c r="Q55">
        <v>24</v>
      </c>
      <c r="R55">
        <v>24</v>
      </c>
      <c r="S55">
        <v>18</v>
      </c>
      <c r="T55">
        <v>21</v>
      </c>
      <c r="U55">
        <v>33</v>
      </c>
      <c r="V55">
        <v>21</v>
      </c>
      <c r="W55">
        <v>36</v>
      </c>
      <c r="X55">
        <v>3</v>
      </c>
      <c r="Y55">
        <v>12</v>
      </c>
      <c r="Z55">
        <v>3</v>
      </c>
      <c r="AB55">
        <f t="shared" si="4"/>
        <v>294</v>
      </c>
      <c r="AC55">
        <f t="shared" si="5"/>
        <v>945.39130434782624</v>
      </c>
      <c r="AE55">
        <f t="shared" si="6"/>
        <v>24</v>
      </c>
      <c r="AF55">
        <f t="shared" si="7"/>
        <v>6.5652173913043477</v>
      </c>
      <c r="AG55">
        <f t="shared" si="29"/>
        <v>4</v>
      </c>
      <c r="AH55">
        <f t="shared" si="23"/>
        <v>4</v>
      </c>
      <c r="AI55">
        <f t="shared" si="24"/>
        <v>9</v>
      </c>
      <c r="AJ55">
        <f t="shared" si="25"/>
        <v>9</v>
      </c>
      <c r="AK55">
        <f t="shared" si="27"/>
        <v>1</v>
      </c>
      <c r="AL55">
        <f t="shared" si="28"/>
        <v>1</v>
      </c>
      <c r="AM55">
        <f t="shared" si="26"/>
        <v>1</v>
      </c>
      <c r="AN55">
        <f t="shared" si="26"/>
        <v>4</v>
      </c>
      <c r="AO55">
        <f t="shared" si="26"/>
        <v>16</v>
      </c>
      <c r="AP55">
        <f t="shared" si="26"/>
        <v>16</v>
      </c>
      <c r="AQ55">
        <f t="shared" si="26"/>
        <v>1</v>
      </c>
      <c r="AR55">
        <f t="shared" si="26"/>
        <v>1</v>
      </c>
      <c r="AS55">
        <f t="shared" si="26"/>
        <v>9</v>
      </c>
      <c r="AT55">
        <f t="shared" si="26"/>
        <v>25</v>
      </c>
      <c r="AU55">
        <f t="shared" si="26"/>
        <v>0</v>
      </c>
      <c r="AV55">
        <f t="shared" si="26"/>
        <v>4</v>
      </c>
      <c r="AW55">
        <f t="shared" si="26"/>
        <v>1</v>
      </c>
      <c r="AX55">
        <f t="shared" si="30"/>
        <v>16</v>
      </c>
      <c r="AY55">
        <f t="shared" si="30"/>
        <v>16</v>
      </c>
      <c r="AZ55">
        <f t="shared" si="30"/>
        <v>25</v>
      </c>
      <c r="BA55">
        <f t="shared" si="30"/>
        <v>121</v>
      </c>
      <c r="BB55">
        <f t="shared" si="30"/>
        <v>9</v>
      </c>
      <c r="BC55">
        <f t="shared" si="30"/>
        <v>9</v>
      </c>
    </row>
    <row r="56" spans="2:55" x14ac:dyDescent="0.2">
      <c r="B56" s="177">
        <v>37118</v>
      </c>
      <c r="C56">
        <v>0</v>
      </c>
      <c r="D56">
        <v>3</v>
      </c>
      <c r="E56">
        <v>0</v>
      </c>
      <c r="F56">
        <v>6</v>
      </c>
      <c r="G56">
        <v>6</v>
      </c>
      <c r="H56">
        <v>12</v>
      </c>
      <c r="I56">
        <v>3</v>
      </c>
      <c r="J56">
        <v>3</v>
      </c>
      <c r="K56">
        <v>15</v>
      </c>
      <c r="L56">
        <v>30</v>
      </c>
      <c r="M56">
        <v>0</v>
      </c>
      <c r="N56">
        <v>0</v>
      </c>
      <c r="O56">
        <v>6</v>
      </c>
      <c r="P56">
        <v>0</v>
      </c>
      <c r="Q56">
        <v>0</v>
      </c>
      <c r="R56">
        <v>9</v>
      </c>
      <c r="S56">
        <v>21</v>
      </c>
      <c r="T56">
        <v>15</v>
      </c>
      <c r="U56">
        <v>27</v>
      </c>
      <c r="V56">
        <v>9</v>
      </c>
      <c r="W56">
        <v>0</v>
      </c>
      <c r="X56">
        <v>0</v>
      </c>
      <c r="Y56">
        <v>3</v>
      </c>
      <c r="Z56">
        <v>3</v>
      </c>
      <c r="AB56">
        <f t="shared" si="4"/>
        <v>171</v>
      </c>
      <c r="AC56">
        <f t="shared" si="5"/>
        <v>810.78260869565224</v>
      </c>
      <c r="AE56">
        <f t="shared" si="6"/>
        <v>24</v>
      </c>
      <c r="AF56">
        <f t="shared" si="7"/>
        <v>5.6304347826086953</v>
      </c>
      <c r="AG56">
        <f t="shared" si="29"/>
        <v>1</v>
      </c>
      <c r="AH56">
        <f t="shared" si="23"/>
        <v>1</v>
      </c>
      <c r="AI56">
        <f t="shared" si="24"/>
        <v>4</v>
      </c>
      <c r="AJ56">
        <f t="shared" si="25"/>
        <v>0</v>
      </c>
      <c r="AK56">
        <f t="shared" si="27"/>
        <v>4</v>
      </c>
      <c r="AL56">
        <f t="shared" si="28"/>
        <v>9</v>
      </c>
      <c r="AM56">
        <f t="shared" si="26"/>
        <v>0</v>
      </c>
      <c r="AN56">
        <f t="shared" si="26"/>
        <v>16</v>
      </c>
      <c r="AO56">
        <f t="shared" si="26"/>
        <v>25</v>
      </c>
      <c r="AP56">
        <f t="shared" si="26"/>
        <v>100</v>
      </c>
      <c r="AQ56">
        <f t="shared" si="26"/>
        <v>0</v>
      </c>
      <c r="AR56">
        <f t="shared" si="26"/>
        <v>4</v>
      </c>
      <c r="AS56">
        <f t="shared" si="26"/>
        <v>4</v>
      </c>
      <c r="AT56">
        <f t="shared" si="26"/>
        <v>0</v>
      </c>
      <c r="AU56">
        <f t="shared" si="26"/>
        <v>9</v>
      </c>
      <c r="AV56">
        <f t="shared" si="26"/>
        <v>16</v>
      </c>
      <c r="AW56">
        <f t="shared" si="26"/>
        <v>4</v>
      </c>
      <c r="AX56">
        <f t="shared" si="30"/>
        <v>16</v>
      </c>
      <c r="AY56">
        <f t="shared" si="30"/>
        <v>36</v>
      </c>
      <c r="AZ56">
        <f t="shared" si="30"/>
        <v>9</v>
      </c>
      <c r="BA56">
        <f t="shared" si="30"/>
        <v>0</v>
      </c>
      <c r="BB56">
        <f t="shared" si="30"/>
        <v>1</v>
      </c>
      <c r="BC56">
        <f t="shared" si="30"/>
        <v>0</v>
      </c>
    </row>
    <row r="57" spans="2:55" x14ac:dyDescent="0.2">
      <c r="B57" s="177">
        <v>37119</v>
      </c>
      <c r="C57">
        <v>-9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6</v>
      </c>
      <c r="L57">
        <v>0</v>
      </c>
      <c r="M57">
        <v>3</v>
      </c>
      <c r="N57">
        <v>0</v>
      </c>
      <c r="O57">
        <v>6</v>
      </c>
      <c r="P57">
        <v>0</v>
      </c>
      <c r="Q57">
        <v>0</v>
      </c>
      <c r="R57">
        <v>0</v>
      </c>
      <c r="S57">
        <v>0</v>
      </c>
      <c r="T57">
        <v>3</v>
      </c>
      <c r="U57">
        <v>3</v>
      </c>
      <c r="V57">
        <v>9</v>
      </c>
      <c r="W57">
        <v>0</v>
      </c>
      <c r="X57">
        <v>0</v>
      </c>
      <c r="Y57">
        <v>3</v>
      </c>
      <c r="Z57">
        <v>0</v>
      </c>
      <c r="AB57">
        <f t="shared" si="4"/>
        <v>24</v>
      </c>
      <c r="AC57">
        <f t="shared" si="5"/>
        <v>134.60869565217394</v>
      </c>
      <c r="AE57">
        <f t="shared" si="6"/>
        <v>24</v>
      </c>
      <c r="AF57">
        <f t="shared" si="7"/>
        <v>0.93478260869565222</v>
      </c>
      <c r="AG57">
        <f t="shared" si="29"/>
        <v>9</v>
      </c>
      <c r="AH57">
        <f t="shared" si="23"/>
        <v>0</v>
      </c>
      <c r="AI57">
        <f t="shared" si="24"/>
        <v>0</v>
      </c>
      <c r="AJ57">
        <f t="shared" si="25"/>
        <v>0</v>
      </c>
      <c r="AK57">
        <f t="shared" si="27"/>
        <v>0</v>
      </c>
      <c r="AL57">
        <f t="shared" si="28"/>
        <v>0</v>
      </c>
      <c r="AM57">
        <f t="shared" si="26"/>
        <v>0</v>
      </c>
      <c r="AN57">
        <f t="shared" si="26"/>
        <v>4</v>
      </c>
      <c r="AO57">
        <f t="shared" si="26"/>
        <v>4</v>
      </c>
      <c r="AP57">
        <f t="shared" si="26"/>
        <v>1</v>
      </c>
      <c r="AQ57">
        <f t="shared" si="26"/>
        <v>1</v>
      </c>
      <c r="AR57">
        <f t="shared" si="26"/>
        <v>4</v>
      </c>
      <c r="AS57">
        <f t="shared" si="26"/>
        <v>4</v>
      </c>
      <c r="AT57">
        <f t="shared" si="26"/>
        <v>0</v>
      </c>
      <c r="AU57">
        <f t="shared" si="26"/>
        <v>0</v>
      </c>
      <c r="AV57">
        <f t="shared" si="26"/>
        <v>0</v>
      </c>
      <c r="AW57">
        <f t="shared" si="26"/>
        <v>1</v>
      </c>
      <c r="AX57">
        <f t="shared" si="30"/>
        <v>0</v>
      </c>
      <c r="AY57">
        <f t="shared" si="30"/>
        <v>4</v>
      </c>
      <c r="AZ57">
        <f t="shared" si="30"/>
        <v>9</v>
      </c>
      <c r="BA57">
        <f t="shared" si="30"/>
        <v>0</v>
      </c>
      <c r="BB57">
        <f t="shared" si="30"/>
        <v>1</v>
      </c>
      <c r="BC57">
        <f t="shared" si="30"/>
        <v>1</v>
      </c>
    </row>
    <row r="58" spans="2:55" x14ac:dyDescent="0.2">
      <c r="B58" s="177">
        <v>37120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</v>
      </c>
      <c r="L58">
        <v>0</v>
      </c>
      <c r="M58">
        <v>6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9</v>
      </c>
      <c r="U58">
        <v>12</v>
      </c>
      <c r="V58">
        <v>3</v>
      </c>
      <c r="W58">
        <v>3</v>
      </c>
      <c r="X58">
        <v>0</v>
      </c>
      <c r="Y58">
        <v>0</v>
      </c>
      <c r="Z58">
        <v>0</v>
      </c>
      <c r="AB58">
        <f t="shared" si="4"/>
        <v>36</v>
      </c>
      <c r="AC58">
        <f t="shared" si="5"/>
        <v>93.913043478260875</v>
      </c>
      <c r="AE58">
        <f t="shared" si="6"/>
        <v>24</v>
      </c>
      <c r="AF58">
        <f t="shared" si="7"/>
        <v>0.65217391304347827</v>
      </c>
      <c r="AG58">
        <f t="shared" si="29"/>
        <v>0</v>
      </c>
      <c r="AH58">
        <f t="shared" si="23"/>
        <v>0</v>
      </c>
      <c r="AI58">
        <f t="shared" si="24"/>
        <v>0</v>
      </c>
      <c r="AJ58">
        <f t="shared" si="25"/>
        <v>0</v>
      </c>
      <c r="AK58">
        <f t="shared" si="27"/>
        <v>0</v>
      </c>
      <c r="AL58">
        <f t="shared" si="28"/>
        <v>0</v>
      </c>
      <c r="AM58">
        <f t="shared" ref="AM58:AV58" si="31">(I58/3 - J58/3)^2</f>
        <v>0</v>
      </c>
      <c r="AN58">
        <f t="shared" si="31"/>
        <v>1</v>
      </c>
      <c r="AO58">
        <f t="shared" si="31"/>
        <v>1</v>
      </c>
      <c r="AP58">
        <f t="shared" si="31"/>
        <v>4</v>
      </c>
      <c r="AQ58">
        <f t="shared" si="31"/>
        <v>4</v>
      </c>
      <c r="AR58">
        <f t="shared" si="31"/>
        <v>0</v>
      </c>
      <c r="AS58">
        <f t="shared" si="31"/>
        <v>0</v>
      </c>
      <c r="AT58">
        <f t="shared" si="31"/>
        <v>0</v>
      </c>
      <c r="AU58">
        <f t="shared" si="31"/>
        <v>0</v>
      </c>
      <c r="AV58">
        <f t="shared" si="31"/>
        <v>0</v>
      </c>
      <c r="AW58">
        <f t="shared" ref="AO58:AW79" si="32">(S58/3 - T58/3)^2</f>
        <v>9</v>
      </c>
      <c r="AX58">
        <f t="shared" si="30"/>
        <v>1</v>
      </c>
      <c r="AY58">
        <f t="shared" si="30"/>
        <v>9</v>
      </c>
      <c r="AZ58">
        <f t="shared" si="30"/>
        <v>0</v>
      </c>
      <c r="BA58">
        <f t="shared" si="30"/>
        <v>1</v>
      </c>
      <c r="BB58">
        <f t="shared" si="30"/>
        <v>0</v>
      </c>
      <c r="BC58">
        <f t="shared" si="30"/>
        <v>0</v>
      </c>
    </row>
    <row r="59" spans="2:55" x14ac:dyDescent="0.2">
      <c r="B59" s="177">
        <v>37121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9</v>
      </c>
      <c r="K59">
        <v>9</v>
      </c>
      <c r="L59">
        <v>9</v>
      </c>
      <c r="M59">
        <v>0</v>
      </c>
      <c r="N59">
        <v>3</v>
      </c>
      <c r="O59">
        <v>3</v>
      </c>
      <c r="P59">
        <v>0</v>
      </c>
      <c r="Q59">
        <v>3</v>
      </c>
      <c r="R59">
        <v>0</v>
      </c>
      <c r="S59">
        <v>0</v>
      </c>
      <c r="T59">
        <v>0</v>
      </c>
      <c r="U59">
        <v>0</v>
      </c>
      <c r="V59">
        <v>6</v>
      </c>
      <c r="W59">
        <v>6</v>
      </c>
      <c r="X59">
        <v>0</v>
      </c>
      <c r="Y59">
        <v>0</v>
      </c>
      <c r="Z59">
        <v>0</v>
      </c>
      <c r="AB59">
        <f t="shared" si="4"/>
        <v>48</v>
      </c>
      <c r="AC59">
        <f t="shared" si="5"/>
        <v>93.913043478260875</v>
      </c>
      <c r="AE59">
        <f t="shared" si="6"/>
        <v>24</v>
      </c>
      <c r="AF59">
        <f t="shared" si="7"/>
        <v>0.65217391304347827</v>
      </c>
      <c r="AG59">
        <f t="shared" si="29"/>
        <v>0</v>
      </c>
      <c r="AH59">
        <f t="shared" si="23"/>
        <v>0</v>
      </c>
      <c r="AI59">
        <f t="shared" si="24"/>
        <v>0</v>
      </c>
      <c r="AJ59">
        <f t="shared" si="25"/>
        <v>0</v>
      </c>
      <c r="AK59">
        <f t="shared" si="27"/>
        <v>0</v>
      </c>
      <c r="AL59">
        <f t="shared" si="28"/>
        <v>0</v>
      </c>
      <c r="AM59">
        <f t="shared" ref="AM59:AM69" si="33">(I59/3 - J59/3)^2</f>
        <v>9</v>
      </c>
      <c r="AN59">
        <f t="shared" ref="AN59:AN69" si="34">(J59/3 - K59/3)^2</f>
        <v>0</v>
      </c>
      <c r="AO59">
        <f t="shared" si="32"/>
        <v>0</v>
      </c>
      <c r="AP59">
        <f t="shared" si="32"/>
        <v>9</v>
      </c>
      <c r="AQ59">
        <f t="shared" si="32"/>
        <v>1</v>
      </c>
      <c r="AR59">
        <f t="shared" si="32"/>
        <v>0</v>
      </c>
      <c r="AS59">
        <f t="shared" si="32"/>
        <v>1</v>
      </c>
      <c r="AT59">
        <f t="shared" si="32"/>
        <v>1</v>
      </c>
      <c r="AU59">
        <f t="shared" si="32"/>
        <v>1</v>
      </c>
      <c r="AV59">
        <f t="shared" si="32"/>
        <v>0</v>
      </c>
      <c r="AW59">
        <f t="shared" si="32"/>
        <v>0</v>
      </c>
      <c r="AX59">
        <f t="shared" si="30"/>
        <v>0</v>
      </c>
      <c r="AY59">
        <f t="shared" si="30"/>
        <v>4</v>
      </c>
      <c r="AZ59">
        <f t="shared" si="30"/>
        <v>0</v>
      </c>
      <c r="BA59">
        <f t="shared" si="30"/>
        <v>4</v>
      </c>
      <c r="BB59">
        <f t="shared" si="30"/>
        <v>0</v>
      </c>
      <c r="BC59">
        <f t="shared" si="30"/>
        <v>0</v>
      </c>
    </row>
    <row r="60" spans="2:55" x14ac:dyDescent="0.2">
      <c r="B60" s="177">
        <v>37122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6</v>
      </c>
      <c r="L60">
        <v>3</v>
      </c>
      <c r="M60">
        <v>0</v>
      </c>
      <c r="N60">
        <v>3</v>
      </c>
      <c r="O60">
        <v>0</v>
      </c>
      <c r="P60">
        <v>0</v>
      </c>
      <c r="Q60">
        <v>0</v>
      </c>
      <c r="R60">
        <v>0</v>
      </c>
      <c r="S60">
        <v>6</v>
      </c>
      <c r="T60">
        <v>0</v>
      </c>
      <c r="U60">
        <v>0</v>
      </c>
      <c r="V60">
        <v>0</v>
      </c>
      <c r="W60">
        <v>0</v>
      </c>
      <c r="X60">
        <v>9</v>
      </c>
      <c r="Y60">
        <v>0</v>
      </c>
      <c r="Z60">
        <v>6</v>
      </c>
      <c r="AB60">
        <f t="shared" si="4"/>
        <v>33</v>
      </c>
      <c r="AC60" s="183">
        <f t="shared" si="5"/>
        <v>118.95652173913045</v>
      </c>
      <c r="AE60">
        <f t="shared" si="6"/>
        <v>24</v>
      </c>
      <c r="AF60">
        <f t="shared" si="7"/>
        <v>0.82608695652173914</v>
      </c>
      <c r="AG60">
        <f t="shared" si="29"/>
        <v>0</v>
      </c>
      <c r="AH60">
        <f t="shared" si="23"/>
        <v>0</v>
      </c>
      <c r="AI60">
        <f t="shared" si="24"/>
        <v>0</v>
      </c>
      <c r="AJ60">
        <f t="shared" si="25"/>
        <v>0</v>
      </c>
      <c r="AK60">
        <f t="shared" si="27"/>
        <v>0</v>
      </c>
      <c r="AL60">
        <f t="shared" si="28"/>
        <v>0</v>
      </c>
      <c r="AM60">
        <f t="shared" si="33"/>
        <v>0</v>
      </c>
      <c r="AN60">
        <f t="shared" si="34"/>
        <v>4</v>
      </c>
      <c r="AO60">
        <f t="shared" si="32"/>
        <v>1</v>
      </c>
      <c r="AP60">
        <f t="shared" si="32"/>
        <v>1</v>
      </c>
      <c r="AQ60">
        <f t="shared" si="32"/>
        <v>1</v>
      </c>
      <c r="AR60">
        <f t="shared" si="32"/>
        <v>1</v>
      </c>
      <c r="AS60">
        <f t="shared" si="32"/>
        <v>0</v>
      </c>
      <c r="AT60">
        <f t="shared" si="32"/>
        <v>0</v>
      </c>
      <c r="AU60">
        <f t="shared" si="32"/>
        <v>0</v>
      </c>
      <c r="AV60">
        <f t="shared" si="32"/>
        <v>4</v>
      </c>
      <c r="AW60">
        <f t="shared" si="32"/>
        <v>4</v>
      </c>
      <c r="AX60">
        <f t="shared" si="30"/>
        <v>0</v>
      </c>
      <c r="AY60">
        <f t="shared" si="30"/>
        <v>0</v>
      </c>
      <c r="AZ60">
        <f t="shared" si="30"/>
        <v>0</v>
      </c>
      <c r="BA60">
        <f t="shared" si="30"/>
        <v>9</v>
      </c>
      <c r="BB60">
        <f t="shared" si="30"/>
        <v>9</v>
      </c>
      <c r="BC60">
        <f t="shared" si="30"/>
        <v>4</v>
      </c>
    </row>
    <row r="61" spans="2:55" x14ac:dyDescent="0.2">
      <c r="B61" s="177">
        <v>37123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6</v>
      </c>
      <c r="L61">
        <v>0</v>
      </c>
      <c r="M61">
        <v>3</v>
      </c>
      <c r="N61">
        <v>0</v>
      </c>
      <c r="O61">
        <v>6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B61" s="179">
        <f t="shared" si="4"/>
        <v>15</v>
      </c>
      <c r="AC61">
        <f t="shared" si="5"/>
        <v>56.34782608695653</v>
      </c>
      <c r="AE61">
        <f t="shared" si="6"/>
        <v>24</v>
      </c>
      <c r="AF61">
        <f t="shared" si="7"/>
        <v>0.39130434782608697</v>
      </c>
      <c r="AG61">
        <f t="shared" si="29"/>
        <v>0</v>
      </c>
      <c r="AH61">
        <f t="shared" si="23"/>
        <v>0</v>
      </c>
      <c r="AI61">
        <f t="shared" si="24"/>
        <v>0</v>
      </c>
      <c r="AJ61">
        <f t="shared" si="25"/>
        <v>0</v>
      </c>
      <c r="AK61">
        <f t="shared" si="27"/>
        <v>0</v>
      </c>
      <c r="AL61">
        <f t="shared" si="28"/>
        <v>0</v>
      </c>
      <c r="AM61">
        <f t="shared" si="33"/>
        <v>0</v>
      </c>
      <c r="AN61">
        <f t="shared" si="34"/>
        <v>4</v>
      </c>
      <c r="AO61">
        <f t="shared" si="32"/>
        <v>4</v>
      </c>
      <c r="AP61">
        <f t="shared" si="32"/>
        <v>1</v>
      </c>
      <c r="AQ61">
        <f t="shared" si="32"/>
        <v>1</v>
      </c>
      <c r="AR61">
        <f t="shared" si="32"/>
        <v>4</v>
      </c>
      <c r="AS61">
        <f t="shared" si="32"/>
        <v>4</v>
      </c>
      <c r="AT61">
        <f t="shared" si="32"/>
        <v>0</v>
      </c>
      <c r="AU61">
        <f t="shared" si="32"/>
        <v>0</v>
      </c>
      <c r="AV61">
        <f t="shared" si="32"/>
        <v>0</v>
      </c>
      <c r="AW61">
        <f t="shared" si="32"/>
        <v>0</v>
      </c>
      <c r="AX61">
        <f t="shared" si="30"/>
        <v>0</v>
      </c>
      <c r="AY61">
        <f t="shared" si="30"/>
        <v>0</v>
      </c>
      <c r="AZ61">
        <f t="shared" si="30"/>
        <v>0</v>
      </c>
      <c r="BA61">
        <f t="shared" si="30"/>
        <v>0</v>
      </c>
      <c r="BB61">
        <f t="shared" si="30"/>
        <v>0</v>
      </c>
      <c r="BC61">
        <f t="shared" si="30"/>
        <v>0</v>
      </c>
    </row>
    <row r="62" spans="2:55" x14ac:dyDescent="0.2">
      <c r="B62" s="177">
        <v>37124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6</v>
      </c>
      <c r="AB62">
        <f t="shared" si="4"/>
        <v>6</v>
      </c>
      <c r="AC62">
        <f t="shared" si="5"/>
        <v>12.521739130434785</v>
      </c>
      <c r="AE62">
        <f t="shared" si="6"/>
        <v>24</v>
      </c>
      <c r="AF62">
        <f t="shared" si="7"/>
        <v>8.6956521739130432E-2</v>
      </c>
      <c r="AG62">
        <f t="shared" si="29"/>
        <v>0</v>
      </c>
      <c r="AH62">
        <f t="shared" si="23"/>
        <v>0</v>
      </c>
      <c r="AI62">
        <f t="shared" si="24"/>
        <v>0</v>
      </c>
      <c r="AJ62">
        <f t="shared" si="25"/>
        <v>0</v>
      </c>
      <c r="AK62">
        <f t="shared" si="27"/>
        <v>0</v>
      </c>
      <c r="AL62">
        <f t="shared" si="28"/>
        <v>0</v>
      </c>
      <c r="AM62">
        <f t="shared" si="33"/>
        <v>0</v>
      </c>
      <c r="AN62">
        <f t="shared" si="34"/>
        <v>0</v>
      </c>
      <c r="AO62">
        <f t="shared" si="32"/>
        <v>0</v>
      </c>
      <c r="AP62">
        <f t="shared" si="32"/>
        <v>0</v>
      </c>
      <c r="AQ62">
        <f t="shared" si="32"/>
        <v>0</v>
      </c>
      <c r="AR62">
        <f t="shared" si="32"/>
        <v>0</v>
      </c>
      <c r="AS62">
        <f t="shared" si="32"/>
        <v>0</v>
      </c>
      <c r="AT62">
        <f t="shared" si="32"/>
        <v>0</v>
      </c>
      <c r="AU62">
        <f t="shared" si="32"/>
        <v>0</v>
      </c>
      <c r="AV62">
        <f t="shared" si="32"/>
        <v>0</v>
      </c>
      <c r="AW62">
        <f t="shared" si="32"/>
        <v>0</v>
      </c>
      <c r="AX62">
        <f t="shared" si="30"/>
        <v>0</v>
      </c>
      <c r="AY62">
        <f t="shared" si="30"/>
        <v>0</v>
      </c>
      <c r="AZ62">
        <f t="shared" si="30"/>
        <v>0</v>
      </c>
      <c r="BA62">
        <f t="shared" si="30"/>
        <v>0</v>
      </c>
      <c r="BB62">
        <f t="shared" si="30"/>
        <v>0</v>
      </c>
      <c r="BC62">
        <f t="shared" si="30"/>
        <v>4</v>
      </c>
    </row>
    <row r="63" spans="2:55" x14ac:dyDescent="0.2">
      <c r="B63" s="177">
        <v>37125</v>
      </c>
      <c r="C63">
        <v>3</v>
      </c>
      <c r="D63">
        <v>3</v>
      </c>
      <c r="E63">
        <v>0</v>
      </c>
      <c r="F63">
        <v>0</v>
      </c>
      <c r="G63">
        <v>0</v>
      </c>
      <c r="H63">
        <v>0</v>
      </c>
      <c r="I63">
        <v>0</v>
      </c>
      <c r="J63">
        <v>-3</v>
      </c>
      <c r="K63">
        <v>0</v>
      </c>
      <c r="L63">
        <v>0</v>
      </c>
      <c r="M63">
        <v>0</v>
      </c>
      <c r="N63">
        <v>0</v>
      </c>
      <c r="O63">
        <v>0</v>
      </c>
      <c r="P63">
        <v>3</v>
      </c>
      <c r="Q63">
        <v>0</v>
      </c>
      <c r="R63">
        <v>0</v>
      </c>
      <c r="S63">
        <v>0</v>
      </c>
      <c r="T63">
        <v>0</v>
      </c>
      <c r="U63">
        <v>3</v>
      </c>
      <c r="V63">
        <v>0</v>
      </c>
      <c r="W63">
        <v>6</v>
      </c>
      <c r="X63">
        <v>0</v>
      </c>
      <c r="Y63">
        <v>0</v>
      </c>
      <c r="Z63">
        <v>0</v>
      </c>
      <c r="AB63" s="179">
        <f t="shared" si="4"/>
        <v>15</v>
      </c>
      <c r="AC63">
        <f t="shared" si="5"/>
        <v>46.956521739130437</v>
      </c>
      <c r="AE63">
        <f t="shared" si="6"/>
        <v>24</v>
      </c>
      <c r="AF63">
        <f t="shared" si="7"/>
        <v>0.32608695652173914</v>
      </c>
      <c r="AG63">
        <f t="shared" si="29"/>
        <v>0</v>
      </c>
      <c r="AH63">
        <f t="shared" si="23"/>
        <v>1</v>
      </c>
      <c r="AI63">
        <f t="shared" si="24"/>
        <v>0</v>
      </c>
      <c r="AJ63">
        <f t="shared" si="25"/>
        <v>0</v>
      </c>
      <c r="AK63">
        <f t="shared" si="27"/>
        <v>0</v>
      </c>
      <c r="AL63">
        <f t="shared" si="28"/>
        <v>0</v>
      </c>
      <c r="AM63">
        <f t="shared" si="33"/>
        <v>1</v>
      </c>
      <c r="AN63">
        <f t="shared" si="34"/>
        <v>1</v>
      </c>
      <c r="AO63">
        <f t="shared" si="32"/>
        <v>0</v>
      </c>
      <c r="AP63">
        <f t="shared" si="32"/>
        <v>0</v>
      </c>
      <c r="AQ63">
        <f t="shared" si="32"/>
        <v>0</v>
      </c>
      <c r="AR63">
        <f t="shared" si="32"/>
        <v>0</v>
      </c>
      <c r="AS63">
        <f t="shared" si="32"/>
        <v>1</v>
      </c>
      <c r="AT63">
        <f t="shared" si="32"/>
        <v>1</v>
      </c>
      <c r="AU63">
        <f t="shared" si="32"/>
        <v>0</v>
      </c>
      <c r="AV63">
        <f t="shared" si="32"/>
        <v>0</v>
      </c>
      <c r="AW63">
        <f t="shared" si="32"/>
        <v>0</v>
      </c>
      <c r="AX63">
        <f t="shared" si="30"/>
        <v>1</v>
      </c>
      <c r="AY63">
        <f t="shared" si="30"/>
        <v>1</v>
      </c>
      <c r="AZ63">
        <f t="shared" si="30"/>
        <v>4</v>
      </c>
      <c r="BA63">
        <f t="shared" si="30"/>
        <v>4</v>
      </c>
      <c r="BB63">
        <f t="shared" si="30"/>
        <v>0</v>
      </c>
      <c r="BC63">
        <f t="shared" si="30"/>
        <v>0</v>
      </c>
    </row>
    <row r="64" spans="2:55" x14ac:dyDescent="0.2">
      <c r="B64" s="177">
        <v>37126</v>
      </c>
      <c r="C64">
        <v>0</v>
      </c>
      <c r="D64">
        <v>0</v>
      </c>
      <c r="E64">
        <v>9</v>
      </c>
      <c r="F64">
        <v>0</v>
      </c>
      <c r="G64">
        <v>0</v>
      </c>
      <c r="H64">
        <v>0</v>
      </c>
      <c r="I64">
        <v>0</v>
      </c>
      <c r="J64">
        <v>-3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B64">
        <f t="shared" si="4"/>
        <v>6</v>
      </c>
      <c r="AC64" s="183">
        <f t="shared" si="5"/>
        <v>62.608695652173921</v>
      </c>
      <c r="AE64">
        <f t="shared" si="6"/>
        <v>24</v>
      </c>
      <c r="AF64">
        <f t="shared" si="7"/>
        <v>0.43478260869565216</v>
      </c>
      <c r="AG64">
        <f t="shared" si="29"/>
        <v>0</v>
      </c>
      <c r="AH64">
        <f t="shared" si="23"/>
        <v>9</v>
      </c>
      <c r="AI64">
        <f t="shared" si="24"/>
        <v>9</v>
      </c>
      <c r="AJ64">
        <f t="shared" si="25"/>
        <v>0</v>
      </c>
      <c r="AK64">
        <f t="shared" si="27"/>
        <v>0</v>
      </c>
      <c r="AL64">
        <f t="shared" si="28"/>
        <v>0</v>
      </c>
      <c r="AM64">
        <f t="shared" si="33"/>
        <v>1</v>
      </c>
      <c r="AN64">
        <f t="shared" si="34"/>
        <v>1</v>
      </c>
      <c r="AO64">
        <f t="shared" si="32"/>
        <v>0</v>
      </c>
      <c r="AP64">
        <f t="shared" si="32"/>
        <v>0</v>
      </c>
      <c r="AQ64">
        <f t="shared" si="32"/>
        <v>0</v>
      </c>
      <c r="AR64">
        <f t="shared" si="32"/>
        <v>0</v>
      </c>
      <c r="AS64">
        <f t="shared" si="32"/>
        <v>0</v>
      </c>
      <c r="AT64">
        <f t="shared" si="32"/>
        <v>0</v>
      </c>
      <c r="AU64">
        <f t="shared" si="32"/>
        <v>0</v>
      </c>
      <c r="AV64">
        <f t="shared" si="32"/>
        <v>0</v>
      </c>
      <c r="AW64">
        <f t="shared" si="32"/>
        <v>0</v>
      </c>
      <c r="AX64">
        <f t="shared" si="30"/>
        <v>0</v>
      </c>
      <c r="AY64">
        <f t="shared" si="30"/>
        <v>0</v>
      </c>
      <c r="AZ64">
        <f t="shared" si="30"/>
        <v>0</v>
      </c>
      <c r="BA64">
        <f t="shared" si="30"/>
        <v>0</v>
      </c>
      <c r="BB64">
        <f t="shared" si="30"/>
        <v>0</v>
      </c>
      <c r="BC64">
        <f t="shared" si="30"/>
        <v>0</v>
      </c>
    </row>
    <row r="65" spans="2:55" x14ac:dyDescent="0.2">
      <c r="B65" s="177">
        <v>37127</v>
      </c>
      <c r="C65">
        <v>6</v>
      </c>
      <c r="D65">
        <v>0</v>
      </c>
      <c r="E65">
        <v>0</v>
      </c>
      <c r="F65">
        <v>3</v>
      </c>
      <c r="G65">
        <v>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B65">
        <f t="shared" si="4"/>
        <v>21</v>
      </c>
      <c r="AC65" s="183">
        <f t="shared" si="5"/>
        <v>62.608695652173921</v>
      </c>
      <c r="AE65">
        <f t="shared" si="6"/>
        <v>24</v>
      </c>
      <c r="AF65">
        <f t="shared" si="7"/>
        <v>0.43478260869565216</v>
      </c>
      <c r="AG65">
        <f t="shared" si="29"/>
        <v>4</v>
      </c>
      <c r="AH65">
        <f t="shared" si="23"/>
        <v>0</v>
      </c>
      <c r="AI65">
        <f t="shared" si="24"/>
        <v>1</v>
      </c>
      <c r="AJ65">
        <f t="shared" si="25"/>
        <v>4</v>
      </c>
      <c r="AK65">
        <f t="shared" si="27"/>
        <v>9</v>
      </c>
      <c r="AL65">
        <f t="shared" si="28"/>
        <v>0</v>
      </c>
      <c r="AM65">
        <f t="shared" si="33"/>
        <v>0</v>
      </c>
      <c r="AN65">
        <f t="shared" si="34"/>
        <v>0</v>
      </c>
      <c r="AO65">
        <f t="shared" si="32"/>
        <v>0</v>
      </c>
      <c r="AP65">
        <f t="shared" si="32"/>
        <v>0</v>
      </c>
      <c r="AQ65">
        <f t="shared" si="32"/>
        <v>0</v>
      </c>
      <c r="AR65">
        <f t="shared" si="32"/>
        <v>0</v>
      </c>
      <c r="AS65">
        <f t="shared" si="32"/>
        <v>0</v>
      </c>
      <c r="AT65">
        <f t="shared" si="32"/>
        <v>0</v>
      </c>
      <c r="AU65">
        <f t="shared" si="32"/>
        <v>0</v>
      </c>
      <c r="AV65">
        <f t="shared" si="32"/>
        <v>1</v>
      </c>
      <c r="AW65">
        <f t="shared" si="32"/>
        <v>1</v>
      </c>
      <c r="AX65">
        <f t="shared" si="30"/>
        <v>0</v>
      </c>
      <c r="AY65">
        <f t="shared" si="30"/>
        <v>0</v>
      </c>
      <c r="AZ65">
        <f t="shared" si="30"/>
        <v>0</v>
      </c>
      <c r="BA65">
        <f t="shared" si="30"/>
        <v>0</v>
      </c>
      <c r="BB65">
        <f t="shared" si="30"/>
        <v>0</v>
      </c>
      <c r="BC65">
        <f t="shared" si="30"/>
        <v>0</v>
      </c>
    </row>
    <row r="66" spans="2:55" x14ac:dyDescent="0.2">
      <c r="B66" s="177">
        <v>37128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3</v>
      </c>
      <c r="N66">
        <v>0</v>
      </c>
      <c r="O66">
        <v>0</v>
      </c>
      <c r="P66">
        <v>6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B66">
        <f t="shared" si="4"/>
        <v>9</v>
      </c>
      <c r="AC66" s="183">
        <f t="shared" si="5"/>
        <v>31.304347826086961</v>
      </c>
      <c r="AE66">
        <f t="shared" si="6"/>
        <v>24</v>
      </c>
      <c r="AF66">
        <f t="shared" si="7"/>
        <v>0.21739130434782608</v>
      </c>
      <c r="AG66">
        <f t="shared" si="29"/>
        <v>0</v>
      </c>
      <c r="AH66">
        <f t="shared" si="23"/>
        <v>0</v>
      </c>
      <c r="AI66">
        <f t="shared" si="24"/>
        <v>0</v>
      </c>
      <c r="AJ66">
        <f t="shared" si="25"/>
        <v>0</v>
      </c>
      <c r="AK66">
        <f t="shared" si="27"/>
        <v>0</v>
      </c>
      <c r="AL66">
        <f t="shared" si="28"/>
        <v>0</v>
      </c>
      <c r="AM66">
        <f t="shared" si="33"/>
        <v>0</v>
      </c>
      <c r="AN66">
        <f t="shared" si="34"/>
        <v>0</v>
      </c>
      <c r="AO66">
        <f t="shared" si="32"/>
        <v>0</v>
      </c>
      <c r="AP66">
        <f t="shared" si="32"/>
        <v>1</v>
      </c>
      <c r="AQ66">
        <f t="shared" si="32"/>
        <v>1</v>
      </c>
      <c r="AR66">
        <f t="shared" si="32"/>
        <v>0</v>
      </c>
      <c r="AS66">
        <f t="shared" si="32"/>
        <v>4</v>
      </c>
      <c r="AT66">
        <f t="shared" si="32"/>
        <v>4</v>
      </c>
      <c r="AU66">
        <f t="shared" si="32"/>
        <v>0</v>
      </c>
      <c r="AV66">
        <f t="shared" si="32"/>
        <v>0</v>
      </c>
      <c r="AW66">
        <f t="shared" si="32"/>
        <v>0</v>
      </c>
      <c r="AX66">
        <f t="shared" si="30"/>
        <v>0</v>
      </c>
      <c r="AY66">
        <f t="shared" si="30"/>
        <v>0</v>
      </c>
      <c r="AZ66">
        <f t="shared" si="30"/>
        <v>0</v>
      </c>
      <c r="BA66">
        <f t="shared" si="30"/>
        <v>0</v>
      </c>
      <c r="BB66">
        <f t="shared" si="30"/>
        <v>0</v>
      </c>
      <c r="BC66">
        <f t="shared" si="30"/>
        <v>0</v>
      </c>
    </row>
    <row r="67" spans="2:55" x14ac:dyDescent="0.2">
      <c r="B67" s="177">
        <v>37129</v>
      </c>
      <c r="C67">
        <v>3</v>
      </c>
      <c r="D67">
        <v>0</v>
      </c>
      <c r="E67">
        <v>0</v>
      </c>
      <c r="F67">
        <v>3</v>
      </c>
      <c r="G67">
        <v>0</v>
      </c>
      <c r="H67">
        <v>0</v>
      </c>
      <c r="I67">
        <v>0</v>
      </c>
      <c r="J67">
        <v>0</v>
      </c>
      <c r="K67">
        <v>3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B67">
        <f t="shared" si="4"/>
        <v>9</v>
      </c>
      <c r="AC67" s="183">
        <f t="shared" si="5"/>
        <v>15.65217391304348</v>
      </c>
      <c r="AE67">
        <f t="shared" si="6"/>
        <v>24</v>
      </c>
      <c r="AF67">
        <f t="shared" si="7"/>
        <v>0.10869565217391304</v>
      </c>
      <c r="AG67">
        <f t="shared" si="29"/>
        <v>1</v>
      </c>
      <c r="AH67">
        <f t="shared" si="23"/>
        <v>0</v>
      </c>
      <c r="AI67">
        <f t="shared" si="24"/>
        <v>1</v>
      </c>
      <c r="AJ67">
        <f t="shared" si="25"/>
        <v>1</v>
      </c>
      <c r="AK67">
        <f t="shared" si="27"/>
        <v>0</v>
      </c>
      <c r="AL67">
        <f t="shared" si="28"/>
        <v>0</v>
      </c>
      <c r="AM67">
        <f t="shared" si="33"/>
        <v>0</v>
      </c>
      <c r="AN67">
        <f t="shared" si="34"/>
        <v>1</v>
      </c>
      <c r="AO67">
        <f t="shared" si="32"/>
        <v>1</v>
      </c>
      <c r="AP67">
        <f t="shared" si="32"/>
        <v>0</v>
      </c>
      <c r="AQ67">
        <f t="shared" si="32"/>
        <v>0</v>
      </c>
      <c r="AR67">
        <f t="shared" si="32"/>
        <v>0</v>
      </c>
      <c r="AS67">
        <f t="shared" si="32"/>
        <v>0</v>
      </c>
      <c r="AT67">
        <f t="shared" si="32"/>
        <v>0</v>
      </c>
      <c r="AU67">
        <f t="shared" si="32"/>
        <v>0</v>
      </c>
      <c r="AV67">
        <f t="shared" si="32"/>
        <v>0</v>
      </c>
      <c r="AW67">
        <f t="shared" si="32"/>
        <v>0</v>
      </c>
      <c r="AX67">
        <f t="shared" si="30"/>
        <v>0</v>
      </c>
      <c r="AY67">
        <f t="shared" si="30"/>
        <v>0</v>
      </c>
      <c r="AZ67">
        <f t="shared" si="30"/>
        <v>0</v>
      </c>
      <c r="BA67">
        <f t="shared" si="30"/>
        <v>0</v>
      </c>
      <c r="BB67">
        <f t="shared" si="30"/>
        <v>0</v>
      </c>
      <c r="BC67">
        <f t="shared" si="30"/>
        <v>0</v>
      </c>
    </row>
    <row r="68" spans="2:55" x14ac:dyDescent="0.2">
      <c r="B68" s="177">
        <v>37130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3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B68">
        <f t="shared" ref="AB68:AB79" si="35">SUM(C68:Z68)</f>
        <v>6</v>
      </c>
      <c r="AC68" s="183">
        <f t="shared" ref="AC68:AC79" si="36">(1-AE68/72)*72^2*(AF68/AE68)</f>
        <v>12.521739130434785</v>
      </c>
      <c r="AE68">
        <f t="shared" ref="AE68:AE79" si="37">AE$1</f>
        <v>24</v>
      </c>
      <c r="AF68">
        <f t="shared" ref="AF68:AF79" si="38">SUM(AG68:BC68)/(2*(AE68-1))</f>
        <v>8.6956521739130432E-2</v>
      </c>
      <c r="AG68">
        <f t="shared" si="29"/>
        <v>0</v>
      </c>
      <c r="AH68">
        <f t="shared" si="23"/>
        <v>0</v>
      </c>
      <c r="AI68">
        <f t="shared" si="24"/>
        <v>0</v>
      </c>
      <c r="AJ68">
        <f t="shared" si="25"/>
        <v>0</v>
      </c>
      <c r="AK68">
        <f t="shared" si="27"/>
        <v>0</v>
      </c>
      <c r="AL68">
        <f t="shared" si="28"/>
        <v>0</v>
      </c>
      <c r="AM68">
        <f t="shared" si="33"/>
        <v>0</v>
      </c>
      <c r="AN68">
        <f t="shared" si="34"/>
        <v>0</v>
      </c>
      <c r="AO68">
        <f t="shared" si="32"/>
        <v>0</v>
      </c>
      <c r="AP68">
        <f t="shared" si="32"/>
        <v>0</v>
      </c>
      <c r="AQ68">
        <f t="shared" si="32"/>
        <v>1</v>
      </c>
      <c r="AR68">
        <f t="shared" si="32"/>
        <v>1</v>
      </c>
      <c r="AS68">
        <f t="shared" si="32"/>
        <v>0</v>
      </c>
      <c r="AT68">
        <f t="shared" si="32"/>
        <v>0</v>
      </c>
      <c r="AU68">
        <f t="shared" si="32"/>
        <v>0</v>
      </c>
      <c r="AV68">
        <f t="shared" si="32"/>
        <v>0</v>
      </c>
      <c r="AW68">
        <f t="shared" si="32"/>
        <v>0</v>
      </c>
      <c r="AX68">
        <f t="shared" si="30"/>
        <v>0</v>
      </c>
      <c r="AY68">
        <f t="shared" si="30"/>
        <v>1</v>
      </c>
      <c r="AZ68">
        <f t="shared" si="30"/>
        <v>1</v>
      </c>
      <c r="BA68">
        <f t="shared" si="30"/>
        <v>0</v>
      </c>
      <c r="BB68">
        <f t="shared" si="30"/>
        <v>0</v>
      </c>
      <c r="BC68">
        <f t="shared" si="30"/>
        <v>0</v>
      </c>
    </row>
    <row r="69" spans="2:55" x14ac:dyDescent="0.2">
      <c r="B69" s="177">
        <v>37131</v>
      </c>
      <c r="C69">
        <v>0</v>
      </c>
      <c r="D69">
        <v>0</v>
      </c>
      <c r="E69">
        <v>3</v>
      </c>
      <c r="F69">
        <v>0</v>
      </c>
      <c r="G69">
        <v>0</v>
      </c>
      <c r="H69">
        <v>0</v>
      </c>
      <c r="I69">
        <v>0</v>
      </c>
      <c r="J69">
        <v>6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B69">
        <f t="shared" si="35"/>
        <v>9</v>
      </c>
      <c r="AC69" s="183">
        <f t="shared" si="36"/>
        <v>31.304347826086961</v>
      </c>
      <c r="AE69">
        <f t="shared" si="37"/>
        <v>24</v>
      </c>
      <c r="AF69">
        <f t="shared" si="38"/>
        <v>0.21739130434782608</v>
      </c>
      <c r="AG69">
        <f t="shared" si="29"/>
        <v>0</v>
      </c>
      <c r="AH69">
        <f t="shared" si="23"/>
        <v>1</v>
      </c>
      <c r="AI69">
        <f t="shared" si="24"/>
        <v>1</v>
      </c>
      <c r="AJ69">
        <f t="shared" si="25"/>
        <v>0</v>
      </c>
      <c r="AK69">
        <f t="shared" si="27"/>
        <v>0</v>
      </c>
      <c r="AL69">
        <f t="shared" si="28"/>
        <v>0</v>
      </c>
      <c r="AM69">
        <f t="shared" si="33"/>
        <v>4</v>
      </c>
      <c r="AN69">
        <f t="shared" si="34"/>
        <v>4</v>
      </c>
      <c r="AO69">
        <f t="shared" si="32"/>
        <v>0</v>
      </c>
      <c r="AP69">
        <f t="shared" si="32"/>
        <v>0</v>
      </c>
      <c r="AQ69">
        <f t="shared" si="32"/>
        <v>0</v>
      </c>
      <c r="AR69">
        <f t="shared" si="32"/>
        <v>0</v>
      </c>
      <c r="AS69">
        <f t="shared" si="32"/>
        <v>0</v>
      </c>
      <c r="AT69">
        <f t="shared" si="32"/>
        <v>0</v>
      </c>
      <c r="AU69">
        <f t="shared" si="32"/>
        <v>0</v>
      </c>
      <c r="AV69">
        <f t="shared" si="32"/>
        <v>0</v>
      </c>
      <c r="AW69">
        <f t="shared" si="32"/>
        <v>0</v>
      </c>
      <c r="AX69">
        <f t="shared" si="30"/>
        <v>0</v>
      </c>
      <c r="AY69">
        <f t="shared" si="30"/>
        <v>0</v>
      </c>
      <c r="AZ69">
        <f t="shared" si="30"/>
        <v>0</v>
      </c>
      <c r="BA69">
        <f t="shared" si="30"/>
        <v>0</v>
      </c>
      <c r="BB69">
        <f t="shared" si="30"/>
        <v>0</v>
      </c>
      <c r="BC69">
        <f t="shared" si="30"/>
        <v>0</v>
      </c>
    </row>
    <row r="70" spans="2:55" x14ac:dyDescent="0.2">
      <c r="B70" s="177">
        <v>38593</v>
      </c>
      <c r="C70">
        <v>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3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B70">
        <f t="shared" si="35"/>
        <v>6</v>
      </c>
      <c r="AC70" s="183">
        <f t="shared" si="36"/>
        <v>9.3913043478260878</v>
      </c>
      <c r="AE70">
        <f t="shared" si="37"/>
        <v>24</v>
      </c>
      <c r="AF70">
        <f t="shared" si="38"/>
        <v>6.5217391304347824E-2</v>
      </c>
      <c r="AG70">
        <f t="shared" si="29"/>
        <v>1</v>
      </c>
      <c r="AH70">
        <f t="shared" ref="AG70:AN79" si="39">(D70/3 - E70/3)^2</f>
        <v>0</v>
      </c>
      <c r="AI70">
        <f t="shared" si="39"/>
        <v>0</v>
      </c>
      <c r="AJ70">
        <f t="shared" si="39"/>
        <v>0</v>
      </c>
      <c r="AK70">
        <f t="shared" si="39"/>
        <v>0</v>
      </c>
      <c r="AL70">
        <f t="shared" si="39"/>
        <v>0</v>
      </c>
      <c r="AM70">
        <f t="shared" si="39"/>
        <v>0</v>
      </c>
      <c r="AN70">
        <f t="shared" si="39"/>
        <v>0</v>
      </c>
      <c r="AO70">
        <f t="shared" si="32"/>
        <v>0</v>
      </c>
      <c r="AP70">
        <f t="shared" si="32"/>
        <v>1</v>
      </c>
      <c r="AQ70">
        <f t="shared" si="32"/>
        <v>1</v>
      </c>
      <c r="AR70">
        <f t="shared" si="32"/>
        <v>0</v>
      </c>
      <c r="AS70">
        <f t="shared" si="32"/>
        <v>0</v>
      </c>
      <c r="AT70">
        <f t="shared" si="32"/>
        <v>0</v>
      </c>
      <c r="AU70">
        <f t="shared" si="32"/>
        <v>0</v>
      </c>
      <c r="AV70">
        <f t="shared" si="32"/>
        <v>0</v>
      </c>
      <c r="AW70">
        <f t="shared" si="32"/>
        <v>0</v>
      </c>
      <c r="AX70">
        <f t="shared" si="30"/>
        <v>0</v>
      </c>
      <c r="AY70">
        <f t="shared" si="30"/>
        <v>0</v>
      </c>
      <c r="AZ70">
        <f t="shared" si="30"/>
        <v>0</v>
      </c>
      <c r="BA70">
        <f t="shared" si="30"/>
        <v>0</v>
      </c>
      <c r="BB70">
        <f t="shared" si="30"/>
        <v>0</v>
      </c>
      <c r="BC70">
        <f t="shared" si="30"/>
        <v>0</v>
      </c>
    </row>
    <row r="71" spans="2:55" x14ac:dyDescent="0.2">
      <c r="B71" s="177">
        <v>37133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3</v>
      </c>
      <c r="X71">
        <v>0</v>
      </c>
      <c r="Y71">
        <v>0</v>
      </c>
      <c r="Z71">
        <v>0</v>
      </c>
      <c r="AB71">
        <f t="shared" si="35"/>
        <v>6</v>
      </c>
      <c r="AC71" s="183">
        <f t="shared" si="36"/>
        <v>12.521739130434785</v>
      </c>
      <c r="AE71">
        <f t="shared" si="37"/>
        <v>24</v>
      </c>
      <c r="AF71" s="183">
        <f t="shared" si="38"/>
        <v>8.6956521739130432E-2</v>
      </c>
      <c r="AG71">
        <f t="shared" si="39"/>
        <v>0</v>
      </c>
      <c r="AH71">
        <f t="shared" si="39"/>
        <v>0</v>
      </c>
      <c r="AI71">
        <f t="shared" si="39"/>
        <v>0</v>
      </c>
      <c r="AJ71">
        <f t="shared" si="39"/>
        <v>0</v>
      </c>
      <c r="AK71">
        <f t="shared" si="39"/>
        <v>0</v>
      </c>
      <c r="AL71">
        <f t="shared" si="39"/>
        <v>0</v>
      </c>
      <c r="AM71">
        <f t="shared" si="39"/>
        <v>0</v>
      </c>
      <c r="AN71">
        <f t="shared" si="39"/>
        <v>0</v>
      </c>
      <c r="AO71">
        <f t="shared" si="32"/>
        <v>0</v>
      </c>
      <c r="AP71">
        <f t="shared" si="32"/>
        <v>0</v>
      </c>
      <c r="AQ71">
        <f t="shared" si="32"/>
        <v>1</v>
      </c>
      <c r="AR71">
        <f t="shared" si="32"/>
        <v>1</v>
      </c>
      <c r="AS71">
        <f t="shared" si="32"/>
        <v>0</v>
      </c>
      <c r="AT71">
        <f t="shared" si="32"/>
        <v>0</v>
      </c>
      <c r="AU71">
        <f t="shared" si="32"/>
        <v>0</v>
      </c>
      <c r="AV71">
        <f t="shared" si="32"/>
        <v>0</v>
      </c>
      <c r="AW71">
        <f t="shared" si="32"/>
        <v>0</v>
      </c>
      <c r="AX71">
        <f t="shared" si="30"/>
        <v>0</v>
      </c>
      <c r="AY71">
        <f t="shared" si="30"/>
        <v>0</v>
      </c>
      <c r="AZ71">
        <f t="shared" si="30"/>
        <v>1</v>
      </c>
      <c r="BA71">
        <f t="shared" si="30"/>
        <v>1</v>
      </c>
      <c r="BB71">
        <f t="shared" si="30"/>
        <v>0</v>
      </c>
      <c r="BC71">
        <f t="shared" si="30"/>
        <v>0</v>
      </c>
    </row>
    <row r="72" spans="2:55" x14ac:dyDescent="0.2">
      <c r="B72" s="177">
        <v>37134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-3</v>
      </c>
      <c r="L72">
        <v>9</v>
      </c>
      <c r="M72">
        <v>0</v>
      </c>
      <c r="N72">
        <v>0</v>
      </c>
      <c r="O72">
        <v>0</v>
      </c>
      <c r="P72">
        <v>0</v>
      </c>
      <c r="Q72">
        <v>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3</v>
      </c>
      <c r="Y72">
        <v>0</v>
      </c>
      <c r="Z72">
        <v>0</v>
      </c>
      <c r="AB72">
        <f t="shared" si="35"/>
        <v>12</v>
      </c>
      <c r="AC72" s="183">
        <f t="shared" si="36"/>
        <v>93.913043478260875</v>
      </c>
      <c r="AE72">
        <f t="shared" si="37"/>
        <v>24</v>
      </c>
      <c r="AF72">
        <f t="shared" si="38"/>
        <v>0.65217391304347827</v>
      </c>
      <c r="AG72">
        <f t="shared" si="39"/>
        <v>0</v>
      </c>
      <c r="AH72">
        <f t="shared" si="39"/>
        <v>0</v>
      </c>
      <c r="AI72">
        <f t="shared" si="39"/>
        <v>0</v>
      </c>
      <c r="AJ72">
        <f t="shared" si="39"/>
        <v>0</v>
      </c>
      <c r="AK72">
        <f t="shared" si="39"/>
        <v>0</v>
      </c>
      <c r="AL72">
        <f t="shared" si="39"/>
        <v>0</v>
      </c>
      <c r="AM72">
        <f t="shared" si="39"/>
        <v>0</v>
      </c>
      <c r="AN72">
        <f t="shared" si="39"/>
        <v>1</v>
      </c>
      <c r="AO72">
        <f t="shared" si="32"/>
        <v>16</v>
      </c>
      <c r="AP72">
        <f t="shared" si="32"/>
        <v>9</v>
      </c>
      <c r="AQ72">
        <f t="shared" si="32"/>
        <v>0</v>
      </c>
      <c r="AR72">
        <f t="shared" si="32"/>
        <v>0</v>
      </c>
      <c r="AS72">
        <f t="shared" si="32"/>
        <v>0</v>
      </c>
      <c r="AT72">
        <f t="shared" si="32"/>
        <v>1</v>
      </c>
      <c r="AU72">
        <f t="shared" si="32"/>
        <v>1</v>
      </c>
      <c r="AV72">
        <f t="shared" si="32"/>
        <v>0</v>
      </c>
      <c r="AW72">
        <f t="shared" si="32"/>
        <v>0</v>
      </c>
      <c r="AX72">
        <f t="shared" si="30"/>
        <v>0</v>
      </c>
      <c r="AY72">
        <f t="shared" si="30"/>
        <v>0</v>
      </c>
      <c r="AZ72">
        <f t="shared" si="30"/>
        <v>0</v>
      </c>
      <c r="BA72">
        <f t="shared" si="30"/>
        <v>1</v>
      </c>
      <c r="BB72">
        <f t="shared" si="30"/>
        <v>1</v>
      </c>
      <c r="BC72">
        <f t="shared" si="30"/>
        <v>0</v>
      </c>
    </row>
    <row r="73" spans="2:55" x14ac:dyDescent="0.2">
      <c r="B73" s="177">
        <v>37135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3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B73">
        <f t="shared" si="35"/>
        <v>3</v>
      </c>
      <c r="AC73" s="183">
        <f t="shared" si="36"/>
        <v>6.2608695652173925</v>
      </c>
      <c r="AE73">
        <f t="shared" si="37"/>
        <v>24</v>
      </c>
      <c r="AF73">
        <f t="shared" si="38"/>
        <v>4.3478260869565216E-2</v>
      </c>
      <c r="AG73">
        <f t="shared" si="39"/>
        <v>0</v>
      </c>
      <c r="AH73">
        <f t="shared" si="39"/>
        <v>0</v>
      </c>
      <c r="AI73">
        <f t="shared" si="39"/>
        <v>0</v>
      </c>
      <c r="AJ73">
        <f t="shared" si="39"/>
        <v>0</v>
      </c>
      <c r="AK73">
        <f t="shared" si="39"/>
        <v>0</v>
      </c>
      <c r="AL73">
        <f t="shared" si="39"/>
        <v>0</v>
      </c>
      <c r="AM73">
        <f t="shared" si="39"/>
        <v>0</v>
      </c>
      <c r="AN73">
        <f t="shared" si="39"/>
        <v>0</v>
      </c>
      <c r="AO73">
        <f t="shared" si="32"/>
        <v>1</v>
      </c>
      <c r="AP73">
        <f t="shared" si="32"/>
        <v>1</v>
      </c>
      <c r="AQ73">
        <f t="shared" si="32"/>
        <v>0</v>
      </c>
      <c r="AR73">
        <f t="shared" si="32"/>
        <v>0</v>
      </c>
      <c r="AS73">
        <f t="shared" si="32"/>
        <v>0</v>
      </c>
      <c r="AT73">
        <f t="shared" si="32"/>
        <v>0</v>
      </c>
      <c r="AU73">
        <f t="shared" si="32"/>
        <v>0</v>
      </c>
      <c r="AV73">
        <f t="shared" si="32"/>
        <v>0</v>
      </c>
      <c r="AW73">
        <f t="shared" si="32"/>
        <v>0</v>
      </c>
      <c r="AX73">
        <f t="shared" si="30"/>
        <v>0</v>
      </c>
      <c r="AY73">
        <f t="shared" si="30"/>
        <v>0</v>
      </c>
      <c r="AZ73">
        <f t="shared" si="30"/>
        <v>0</v>
      </c>
      <c r="BA73">
        <f t="shared" si="30"/>
        <v>0</v>
      </c>
      <c r="BB73">
        <f t="shared" si="30"/>
        <v>0</v>
      </c>
      <c r="BC73">
        <f t="shared" si="30"/>
        <v>0</v>
      </c>
    </row>
    <row r="74" spans="2:55" x14ac:dyDescent="0.2">
      <c r="B74" s="177">
        <v>37136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3</v>
      </c>
      <c r="W74">
        <v>0</v>
      </c>
      <c r="X74">
        <v>0</v>
      </c>
      <c r="Y74">
        <v>0</v>
      </c>
      <c r="Z74">
        <v>0</v>
      </c>
      <c r="AB74">
        <f t="shared" si="35"/>
        <v>3</v>
      </c>
      <c r="AC74" s="183">
        <f t="shared" si="36"/>
        <v>6.2608695652173925</v>
      </c>
      <c r="AE74">
        <f t="shared" si="37"/>
        <v>24</v>
      </c>
      <c r="AF74">
        <f t="shared" si="38"/>
        <v>4.3478260869565216E-2</v>
      </c>
      <c r="AG74">
        <f t="shared" si="39"/>
        <v>0</v>
      </c>
      <c r="AH74">
        <f t="shared" si="39"/>
        <v>0</v>
      </c>
      <c r="AI74">
        <f t="shared" si="39"/>
        <v>0</v>
      </c>
      <c r="AJ74">
        <f t="shared" si="39"/>
        <v>0</v>
      </c>
      <c r="AK74">
        <f t="shared" si="39"/>
        <v>0</v>
      </c>
      <c r="AL74">
        <f t="shared" si="39"/>
        <v>0</v>
      </c>
      <c r="AM74">
        <f t="shared" si="39"/>
        <v>0</v>
      </c>
      <c r="AN74">
        <f t="shared" si="39"/>
        <v>0</v>
      </c>
      <c r="AO74">
        <f t="shared" si="32"/>
        <v>0</v>
      </c>
      <c r="AP74">
        <f t="shared" si="32"/>
        <v>0</v>
      </c>
      <c r="AQ74">
        <f t="shared" si="32"/>
        <v>0</v>
      </c>
      <c r="AR74">
        <f t="shared" si="32"/>
        <v>0</v>
      </c>
      <c r="AS74">
        <f t="shared" si="32"/>
        <v>0</v>
      </c>
      <c r="AT74">
        <f t="shared" si="32"/>
        <v>0</v>
      </c>
      <c r="AU74">
        <f t="shared" si="32"/>
        <v>0</v>
      </c>
      <c r="AV74">
        <f t="shared" si="32"/>
        <v>0</v>
      </c>
      <c r="AW74">
        <f t="shared" si="32"/>
        <v>0</v>
      </c>
      <c r="AX74">
        <f t="shared" si="30"/>
        <v>0</v>
      </c>
      <c r="AY74">
        <f t="shared" si="30"/>
        <v>1</v>
      </c>
      <c r="AZ74">
        <f t="shared" si="30"/>
        <v>1</v>
      </c>
      <c r="BA74">
        <f t="shared" si="30"/>
        <v>0</v>
      </c>
      <c r="BB74">
        <f t="shared" si="30"/>
        <v>0</v>
      </c>
      <c r="BC74">
        <f t="shared" si="30"/>
        <v>0</v>
      </c>
    </row>
    <row r="75" spans="2:55" x14ac:dyDescent="0.2">
      <c r="B75" s="177">
        <v>37137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6</v>
      </c>
      <c r="P75">
        <v>0</v>
      </c>
      <c r="Q75">
        <v>0</v>
      </c>
      <c r="R75">
        <v>3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B75">
        <f t="shared" si="35"/>
        <v>9</v>
      </c>
      <c r="AC75" s="183">
        <f t="shared" si="36"/>
        <v>31.304347826086961</v>
      </c>
      <c r="AE75">
        <f t="shared" si="37"/>
        <v>24</v>
      </c>
      <c r="AF75">
        <f t="shared" si="38"/>
        <v>0.21739130434782608</v>
      </c>
      <c r="AG75">
        <f t="shared" si="39"/>
        <v>0</v>
      </c>
      <c r="AH75">
        <f t="shared" si="39"/>
        <v>0</v>
      </c>
      <c r="AI75">
        <f t="shared" si="39"/>
        <v>0</v>
      </c>
      <c r="AJ75">
        <f t="shared" si="39"/>
        <v>0</v>
      </c>
      <c r="AK75">
        <f t="shared" si="39"/>
        <v>0</v>
      </c>
      <c r="AL75">
        <f t="shared" si="39"/>
        <v>0</v>
      </c>
      <c r="AM75">
        <f t="shared" si="39"/>
        <v>0</v>
      </c>
      <c r="AN75">
        <f t="shared" si="39"/>
        <v>0</v>
      </c>
      <c r="AO75">
        <f t="shared" si="32"/>
        <v>0</v>
      </c>
      <c r="AP75">
        <f t="shared" si="32"/>
        <v>0</v>
      </c>
      <c r="AQ75">
        <f t="shared" si="32"/>
        <v>0</v>
      </c>
      <c r="AR75">
        <f t="shared" si="32"/>
        <v>4</v>
      </c>
      <c r="AS75">
        <f t="shared" si="32"/>
        <v>4</v>
      </c>
      <c r="AT75">
        <f t="shared" si="32"/>
        <v>0</v>
      </c>
      <c r="AU75">
        <f t="shared" si="32"/>
        <v>1</v>
      </c>
      <c r="AV75">
        <f t="shared" si="32"/>
        <v>1</v>
      </c>
      <c r="AW75">
        <f t="shared" si="32"/>
        <v>0</v>
      </c>
      <c r="AX75">
        <f t="shared" si="30"/>
        <v>0</v>
      </c>
      <c r="AY75">
        <f t="shared" si="30"/>
        <v>0</v>
      </c>
      <c r="AZ75">
        <f t="shared" si="30"/>
        <v>0</v>
      </c>
      <c r="BA75">
        <f t="shared" si="30"/>
        <v>0</v>
      </c>
      <c r="BB75">
        <f t="shared" si="30"/>
        <v>0</v>
      </c>
      <c r="BC75">
        <f t="shared" si="30"/>
        <v>0</v>
      </c>
    </row>
    <row r="76" spans="2:55" x14ac:dyDescent="0.2">
      <c r="B76" s="177">
        <v>37138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3</v>
      </c>
      <c r="M76">
        <v>0</v>
      </c>
      <c r="N76">
        <v>0</v>
      </c>
      <c r="O76">
        <v>0</v>
      </c>
      <c r="P76">
        <v>0</v>
      </c>
      <c r="Q76">
        <v>0</v>
      </c>
      <c r="R76">
        <v>3</v>
      </c>
      <c r="S76">
        <v>0</v>
      </c>
      <c r="T76">
        <v>0</v>
      </c>
      <c r="U76">
        <v>0</v>
      </c>
      <c r="V76">
        <v>3</v>
      </c>
      <c r="W76">
        <v>0</v>
      </c>
      <c r="X76">
        <v>0</v>
      </c>
      <c r="Y76">
        <v>0</v>
      </c>
      <c r="Z76">
        <v>0</v>
      </c>
      <c r="AB76">
        <f t="shared" si="35"/>
        <v>9</v>
      </c>
      <c r="AC76" s="183">
        <f t="shared" si="36"/>
        <v>18.782608695652176</v>
      </c>
      <c r="AE76">
        <f t="shared" si="37"/>
        <v>24</v>
      </c>
      <c r="AF76">
        <f t="shared" si="38"/>
        <v>0.13043478260869565</v>
      </c>
      <c r="AG76">
        <f t="shared" si="39"/>
        <v>0</v>
      </c>
      <c r="AH76">
        <f t="shared" si="39"/>
        <v>0</v>
      </c>
      <c r="AI76">
        <f t="shared" si="39"/>
        <v>0</v>
      </c>
      <c r="AJ76">
        <f t="shared" si="39"/>
        <v>0</v>
      </c>
      <c r="AK76">
        <f t="shared" si="39"/>
        <v>0</v>
      </c>
      <c r="AL76">
        <f t="shared" si="39"/>
        <v>0</v>
      </c>
      <c r="AM76">
        <f t="shared" si="39"/>
        <v>0</v>
      </c>
      <c r="AN76">
        <f t="shared" si="39"/>
        <v>0</v>
      </c>
      <c r="AO76">
        <f t="shared" si="32"/>
        <v>1</v>
      </c>
      <c r="AP76">
        <f t="shared" si="32"/>
        <v>1</v>
      </c>
      <c r="AQ76">
        <f t="shared" si="32"/>
        <v>0</v>
      </c>
      <c r="AR76">
        <f t="shared" si="32"/>
        <v>0</v>
      </c>
      <c r="AS76">
        <f t="shared" si="32"/>
        <v>0</v>
      </c>
      <c r="AT76">
        <f t="shared" si="32"/>
        <v>0</v>
      </c>
      <c r="AU76">
        <f t="shared" si="32"/>
        <v>1</v>
      </c>
      <c r="AV76">
        <f t="shared" si="32"/>
        <v>1</v>
      </c>
      <c r="AW76">
        <f t="shared" si="32"/>
        <v>0</v>
      </c>
      <c r="AX76">
        <f t="shared" si="30"/>
        <v>0</v>
      </c>
      <c r="AY76">
        <f t="shared" si="30"/>
        <v>1</v>
      </c>
      <c r="AZ76">
        <f t="shared" si="30"/>
        <v>1</v>
      </c>
      <c r="BA76">
        <f t="shared" si="30"/>
        <v>0</v>
      </c>
      <c r="BB76">
        <f t="shared" si="30"/>
        <v>0</v>
      </c>
      <c r="BC76">
        <f t="shared" si="30"/>
        <v>0</v>
      </c>
    </row>
    <row r="77" spans="2:55" x14ac:dyDescent="0.2">
      <c r="B77" s="177">
        <v>37139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3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B77">
        <f t="shared" si="35"/>
        <v>3</v>
      </c>
      <c r="AC77" s="183">
        <f t="shared" si="36"/>
        <v>6.2608695652173925</v>
      </c>
      <c r="AE77">
        <f t="shared" si="37"/>
        <v>24</v>
      </c>
      <c r="AF77">
        <f t="shared" si="38"/>
        <v>4.3478260869565216E-2</v>
      </c>
      <c r="AG77">
        <f t="shared" si="39"/>
        <v>0</v>
      </c>
      <c r="AH77">
        <f t="shared" si="39"/>
        <v>0</v>
      </c>
      <c r="AI77">
        <f t="shared" si="39"/>
        <v>0</v>
      </c>
      <c r="AJ77">
        <f t="shared" si="39"/>
        <v>0</v>
      </c>
      <c r="AK77">
        <f t="shared" si="39"/>
        <v>0</v>
      </c>
      <c r="AL77">
        <f t="shared" si="39"/>
        <v>0</v>
      </c>
      <c r="AM77">
        <f t="shared" si="39"/>
        <v>0</v>
      </c>
      <c r="AN77">
        <f t="shared" si="39"/>
        <v>0</v>
      </c>
      <c r="AO77">
        <f t="shared" si="32"/>
        <v>0</v>
      </c>
      <c r="AP77">
        <f t="shared" si="32"/>
        <v>0</v>
      </c>
      <c r="AQ77">
        <f t="shared" si="32"/>
        <v>1</v>
      </c>
      <c r="AR77">
        <f t="shared" si="32"/>
        <v>1</v>
      </c>
      <c r="AS77">
        <f t="shared" si="32"/>
        <v>0</v>
      </c>
      <c r="AT77">
        <f t="shared" si="32"/>
        <v>0</v>
      </c>
      <c r="AU77">
        <f t="shared" si="32"/>
        <v>0</v>
      </c>
      <c r="AV77">
        <f t="shared" si="32"/>
        <v>0</v>
      </c>
      <c r="AW77">
        <f t="shared" si="32"/>
        <v>0</v>
      </c>
      <c r="AX77">
        <f t="shared" si="30"/>
        <v>0</v>
      </c>
      <c r="AY77">
        <f t="shared" si="30"/>
        <v>0</v>
      </c>
      <c r="AZ77">
        <f t="shared" si="30"/>
        <v>0</v>
      </c>
      <c r="BA77">
        <f t="shared" si="30"/>
        <v>0</v>
      </c>
      <c r="BB77">
        <f t="shared" si="30"/>
        <v>0</v>
      </c>
      <c r="BC77">
        <f t="shared" si="30"/>
        <v>0</v>
      </c>
    </row>
    <row r="78" spans="2:55" x14ac:dyDescent="0.2">
      <c r="B78" s="177">
        <v>37140</v>
      </c>
      <c r="C78">
        <v>0</v>
      </c>
      <c r="D78">
        <v>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B78">
        <f t="shared" si="35"/>
        <v>3</v>
      </c>
      <c r="AC78" s="183">
        <f t="shared" si="36"/>
        <v>6.2608695652173925</v>
      </c>
      <c r="AE78">
        <f t="shared" si="37"/>
        <v>24</v>
      </c>
      <c r="AF78">
        <f t="shared" si="38"/>
        <v>4.3478260869565216E-2</v>
      </c>
      <c r="AG78">
        <f t="shared" si="39"/>
        <v>1</v>
      </c>
      <c r="AH78">
        <f t="shared" si="39"/>
        <v>1</v>
      </c>
      <c r="AI78">
        <f t="shared" si="39"/>
        <v>0</v>
      </c>
      <c r="AJ78">
        <f t="shared" si="39"/>
        <v>0</v>
      </c>
      <c r="AK78">
        <f t="shared" si="39"/>
        <v>0</v>
      </c>
      <c r="AL78">
        <f t="shared" si="39"/>
        <v>0</v>
      </c>
      <c r="AM78">
        <f t="shared" si="39"/>
        <v>0</v>
      </c>
      <c r="AN78">
        <f t="shared" si="39"/>
        <v>0</v>
      </c>
      <c r="AO78">
        <f t="shared" si="32"/>
        <v>0</v>
      </c>
      <c r="AP78">
        <f t="shared" si="32"/>
        <v>0</v>
      </c>
      <c r="AQ78">
        <f t="shared" si="32"/>
        <v>0</v>
      </c>
      <c r="AR78">
        <f t="shared" si="32"/>
        <v>0</v>
      </c>
      <c r="AS78">
        <f t="shared" si="32"/>
        <v>0</v>
      </c>
      <c r="AT78">
        <f t="shared" si="32"/>
        <v>0</v>
      </c>
      <c r="AU78">
        <f t="shared" si="32"/>
        <v>0</v>
      </c>
      <c r="AV78">
        <f t="shared" si="32"/>
        <v>0</v>
      </c>
      <c r="AW78">
        <f t="shared" si="32"/>
        <v>0</v>
      </c>
      <c r="AX78">
        <f t="shared" si="30"/>
        <v>0</v>
      </c>
      <c r="AY78">
        <f t="shared" si="30"/>
        <v>0</v>
      </c>
      <c r="AZ78">
        <f t="shared" si="30"/>
        <v>0</v>
      </c>
      <c r="BA78">
        <f t="shared" si="30"/>
        <v>0</v>
      </c>
      <c r="BB78">
        <f t="shared" si="30"/>
        <v>0</v>
      </c>
      <c r="BC78">
        <f t="shared" si="30"/>
        <v>0</v>
      </c>
    </row>
    <row r="79" spans="2:55" x14ac:dyDescent="0.2">
      <c r="B79" s="198">
        <v>37141</v>
      </c>
      <c r="C79" s="199">
        <v>0</v>
      </c>
      <c r="D79" s="199">
        <v>0</v>
      </c>
      <c r="E79" s="199">
        <v>0</v>
      </c>
      <c r="F79" s="199">
        <v>0</v>
      </c>
      <c r="G79" s="199">
        <v>0</v>
      </c>
      <c r="H79" s="199">
        <v>0</v>
      </c>
      <c r="I79" s="199">
        <v>0</v>
      </c>
      <c r="J79" s="199">
        <v>0</v>
      </c>
      <c r="K79" s="199">
        <v>0</v>
      </c>
      <c r="L79" s="199">
        <v>0</v>
      </c>
      <c r="M79" s="199">
        <v>0</v>
      </c>
      <c r="N79" s="199">
        <v>0</v>
      </c>
      <c r="O79" s="199">
        <v>0</v>
      </c>
      <c r="P79" s="199">
        <v>0</v>
      </c>
      <c r="Q79" s="199">
        <v>0</v>
      </c>
      <c r="R79" s="199">
        <v>0</v>
      </c>
      <c r="S79" s="199">
        <v>0</v>
      </c>
      <c r="T79" s="199">
        <v>0</v>
      </c>
      <c r="U79" s="199">
        <v>0</v>
      </c>
      <c r="V79" s="199">
        <v>0</v>
      </c>
      <c r="W79" s="199">
        <v>3</v>
      </c>
      <c r="X79" s="199">
        <v>0</v>
      </c>
      <c r="Y79" s="199">
        <v>0</v>
      </c>
      <c r="Z79" s="199">
        <v>0</v>
      </c>
      <c r="AB79">
        <f t="shared" si="35"/>
        <v>3</v>
      </c>
      <c r="AC79" s="183">
        <f t="shared" si="36"/>
        <v>6.2608695652173925</v>
      </c>
      <c r="AE79">
        <f t="shared" si="37"/>
        <v>24</v>
      </c>
      <c r="AF79">
        <f t="shared" si="38"/>
        <v>4.3478260869565216E-2</v>
      </c>
      <c r="AG79">
        <f t="shared" si="39"/>
        <v>0</v>
      </c>
      <c r="AH79">
        <f t="shared" si="39"/>
        <v>0</v>
      </c>
      <c r="AI79">
        <f t="shared" si="39"/>
        <v>0</v>
      </c>
      <c r="AJ79">
        <f t="shared" si="39"/>
        <v>0</v>
      </c>
      <c r="AK79">
        <f t="shared" si="39"/>
        <v>0</v>
      </c>
      <c r="AL79">
        <f t="shared" si="39"/>
        <v>0</v>
      </c>
      <c r="AM79">
        <f t="shared" si="39"/>
        <v>0</v>
      </c>
      <c r="AN79">
        <f t="shared" si="39"/>
        <v>0</v>
      </c>
      <c r="AO79">
        <f t="shared" si="32"/>
        <v>0</v>
      </c>
      <c r="AP79">
        <f t="shared" si="32"/>
        <v>0</v>
      </c>
      <c r="AQ79">
        <f t="shared" si="32"/>
        <v>0</v>
      </c>
      <c r="AR79">
        <f t="shared" si="32"/>
        <v>0</v>
      </c>
      <c r="AS79">
        <f t="shared" si="32"/>
        <v>0</v>
      </c>
      <c r="AT79">
        <f t="shared" si="32"/>
        <v>0</v>
      </c>
      <c r="AU79">
        <f t="shared" si="32"/>
        <v>0</v>
      </c>
      <c r="AV79">
        <f t="shared" si="32"/>
        <v>0</v>
      </c>
      <c r="AW79">
        <f t="shared" si="32"/>
        <v>0</v>
      </c>
      <c r="AX79">
        <f t="shared" si="30"/>
        <v>0</v>
      </c>
      <c r="AY79">
        <f t="shared" si="30"/>
        <v>0</v>
      </c>
      <c r="AZ79">
        <f t="shared" si="30"/>
        <v>1</v>
      </c>
      <c r="BA79">
        <f t="shared" si="30"/>
        <v>1</v>
      </c>
      <c r="BB79">
        <f t="shared" si="30"/>
        <v>0</v>
      </c>
      <c r="BC79">
        <f t="shared" si="30"/>
        <v>0</v>
      </c>
    </row>
    <row r="80" spans="2:55" x14ac:dyDescent="0.2">
      <c r="B80" s="177"/>
      <c r="AB80" s="179"/>
      <c r="AC80" s="183"/>
    </row>
    <row r="81" spans="2:31" ht="13.5" thickBot="1" x14ac:dyDescent="0.25">
      <c r="B81" s="177"/>
      <c r="C81" s="184" t="s">
        <v>6</v>
      </c>
      <c r="D81" s="184" t="s">
        <v>7</v>
      </c>
      <c r="E81" s="184" t="s">
        <v>8</v>
      </c>
      <c r="F81" s="184" t="s">
        <v>9</v>
      </c>
      <c r="G81" t="s">
        <v>10</v>
      </c>
      <c r="H81" t="s">
        <v>11</v>
      </c>
      <c r="I81" t="s">
        <v>33</v>
      </c>
      <c r="J81" t="s">
        <v>34</v>
      </c>
      <c r="K81" t="s">
        <v>35</v>
      </c>
      <c r="L81" t="s">
        <v>36</v>
      </c>
      <c r="M81" t="s">
        <v>37</v>
      </c>
      <c r="N81" t="s">
        <v>38</v>
      </c>
      <c r="O81" t="s">
        <v>12</v>
      </c>
      <c r="P81" t="s">
        <v>13</v>
      </c>
      <c r="Q81" t="s">
        <v>14</v>
      </c>
      <c r="R81" t="s">
        <v>15</v>
      </c>
      <c r="S81" t="s">
        <v>16</v>
      </c>
      <c r="T81" t="s">
        <v>17</v>
      </c>
      <c r="U81" s="184" t="s">
        <v>18</v>
      </c>
      <c r="V81" s="184" t="s">
        <v>19</v>
      </c>
      <c r="W81" s="184" t="s">
        <v>20</v>
      </c>
      <c r="X81" s="184" t="s">
        <v>21</v>
      </c>
      <c r="Y81" s="184" t="s">
        <v>22</v>
      </c>
      <c r="Z81" s="184" t="s">
        <v>23</v>
      </c>
      <c r="AC81" s="178"/>
    </row>
    <row r="82" spans="2:31" ht="15.75" thickTop="1" x14ac:dyDescent="0.25">
      <c r="B82" s="178" t="s">
        <v>24</v>
      </c>
      <c r="C82" s="185">
        <v>163215</v>
      </c>
      <c r="D82" s="185">
        <v>131358</v>
      </c>
      <c r="E82" s="185">
        <v>85935</v>
      </c>
      <c r="F82" s="185">
        <v>39873</v>
      </c>
      <c r="G82" s="178">
        <v>19014</v>
      </c>
      <c r="H82" s="178">
        <v>17865</v>
      </c>
      <c r="I82" s="178">
        <v>35925</v>
      </c>
      <c r="J82" s="178">
        <v>30693</v>
      </c>
      <c r="K82" s="178">
        <v>48072</v>
      </c>
      <c r="L82" s="178">
        <v>20823</v>
      </c>
      <c r="M82" s="178">
        <v>4083</v>
      </c>
      <c r="N82" s="178">
        <v>-2931</v>
      </c>
      <c r="O82" s="178">
        <v>-3717</v>
      </c>
      <c r="P82" s="178">
        <v>5925</v>
      </c>
      <c r="Q82" s="178">
        <v>6783</v>
      </c>
      <c r="R82" s="178">
        <v>8937</v>
      </c>
      <c r="S82" s="178">
        <v>41757</v>
      </c>
      <c r="T82" s="178">
        <v>39318</v>
      </c>
      <c r="U82" s="185">
        <v>73470</v>
      </c>
      <c r="V82" s="185">
        <v>69171</v>
      </c>
      <c r="W82" s="185">
        <v>99585</v>
      </c>
      <c r="X82" s="185">
        <v>147069</v>
      </c>
      <c r="Y82" s="185">
        <v>146541</v>
      </c>
      <c r="Z82" s="185">
        <v>208977</v>
      </c>
      <c r="AB82" s="186" t="s">
        <v>151</v>
      </c>
      <c r="AC82" s="187" t="s">
        <v>154</v>
      </c>
      <c r="AD82" s="188" t="s">
        <v>155</v>
      </c>
    </row>
    <row r="83" spans="2:31" ht="15.75" thickBot="1" x14ac:dyDescent="0.3">
      <c r="B83" s="189"/>
      <c r="C83" s="190">
        <v>0.11352183738239363</v>
      </c>
      <c r="D83" s="190">
        <v>9.1364160860683524E-2</v>
      </c>
      <c r="E83" s="190">
        <v>5.9770848852470644E-2</v>
      </c>
      <c r="F83" s="190">
        <v>2.7733089617671056E-2</v>
      </c>
      <c r="G83" s="191">
        <v>1.3224913249326547E-2</v>
      </c>
      <c r="H83" s="191">
        <v>1.2425742884149509E-2</v>
      </c>
      <c r="I83" s="191">
        <v>2.4987115203642381E-2</v>
      </c>
      <c r="J83" s="191">
        <v>2.1348073123045111E-2</v>
      </c>
      <c r="K83" s="191">
        <v>3.3435785722185009E-2</v>
      </c>
      <c r="L83" s="191">
        <v>1.4483137087973426E-2</v>
      </c>
      <c r="M83" s="191">
        <v>2.8398717154202321E-3</v>
      </c>
      <c r="N83" s="191">
        <v>-2.0386147435456038E-3</v>
      </c>
      <c r="O83" s="191">
        <v>-2.5853056983142306E-3</v>
      </c>
      <c r="P83" s="191">
        <v>4.1210482277406011E-3</v>
      </c>
      <c r="Q83" s="191">
        <v>4.7178177432513919E-3</v>
      </c>
      <c r="R83" s="191">
        <v>6.2160013521211401E-3</v>
      </c>
      <c r="S83" s="191">
        <v>2.9043478623757685E-2</v>
      </c>
      <c r="T83" s="191">
        <v>2.7347067378616873E-2</v>
      </c>
      <c r="U83" s="190">
        <v>5.1100998023983456E-2</v>
      </c>
      <c r="V83" s="190">
        <v>4.8110890626336736E-2</v>
      </c>
      <c r="W83" s="190">
        <v>6.9264909326505961E-2</v>
      </c>
      <c r="X83" s="190">
        <v>0.1022917201359633</v>
      </c>
      <c r="Y83" s="190">
        <v>0.10192447735718742</v>
      </c>
      <c r="Z83" s="190">
        <v>0.1453509359474342</v>
      </c>
      <c r="AB83" s="192">
        <f>SUM(AB3:AB79)</f>
        <v>1444227.9338018592</v>
      </c>
      <c r="AC83" s="193">
        <f>SUM(AC3:AC79)</f>
        <v>3660478324.8193965</v>
      </c>
      <c r="AD83" s="194">
        <f>SQRT(AC83)</f>
        <v>60501.886952552122</v>
      </c>
    </row>
    <row r="84" spans="2:31" ht="13.5" thickTop="1" x14ac:dyDescent="0.2"/>
    <row r="85" spans="2:31" x14ac:dyDescent="0.2">
      <c r="AB85" s="179"/>
      <c r="AC85" s="179"/>
      <c r="AD85" s="179"/>
      <c r="AE85" s="179"/>
    </row>
    <row r="86" spans="2:31" x14ac:dyDescent="0.2">
      <c r="C86" s="190">
        <v>0.81</v>
      </c>
      <c r="D86" s="184"/>
      <c r="E86" s="184"/>
      <c r="F86" s="184"/>
      <c r="G86" s="184"/>
      <c r="H86" s="184"/>
      <c r="I86" s="184"/>
      <c r="J86" s="190">
        <v>0.8097478167458656</v>
      </c>
      <c r="AB86" s="195"/>
      <c r="AC86" s="195"/>
      <c r="AD86" s="195"/>
      <c r="AE86" s="195"/>
    </row>
    <row r="87" spans="2:31" x14ac:dyDescent="0.2">
      <c r="C87" s="184" t="s">
        <v>157</v>
      </c>
      <c r="D87" s="184"/>
      <c r="E87" s="184"/>
      <c r="F87" s="184"/>
      <c r="G87" s="184"/>
      <c r="H87" s="184"/>
      <c r="I87" s="184"/>
      <c r="J87" s="184"/>
    </row>
  </sheetData>
  <phoneticPr fontId="5" type="noConversion"/>
  <pageMargins left="0.5" right="0.5" top="0.75" bottom="0.5" header="0.5" footer="0.5"/>
  <pageSetup scale="57" firstPageNumber="27" orientation="portrait" r:id="rId1"/>
  <headerFooter alignWithMargins="0">
    <oddFooter>&amp;C45</oddFooter>
  </headerFooter>
  <ignoredErrors>
    <ignoredError sqref="C81:Z81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A91"/>
  <sheetViews>
    <sheetView topLeftCell="A55" zoomScale="75" zoomScaleNormal="75" workbookViewId="0">
      <selection activeCell="B87" sqref="B87:Y88"/>
    </sheetView>
  </sheetViews>
  <sheetFormatPr defaultColWidth="7.7109375" defaultRowHeight="15" x14ac:dyDescent="0.25"/>
  <cols>
    <col min="1" max="1" width="7.7109375" style="147"/>
    <col min="2" max="2" width="9.140625" style="147" customWidth="1"/>
    <col min="3" max="3" width="9.28515625" style="147" customWidth="1"/>
    <col min="4" max="22" width="7.7109375" style="147"/>
    <col min="23" max="25" width="8.7109375" style="147" bestFit="1" customWidth="1"/>
    <col min="26" max="26" width="2.7109375" style="147" customWidth="1"/>
    <col min="27" max="27" width="9.28515625" style="146" bestFit="1" customWidth="1"/>
    <col min="28" max="16384" width="7.7109375" style="146"/>
  </cols>
  <sheetData>
    <row r="1" spans="1:27" x14ac:dyDescent="0.25">
      <c r="A1" s="147" t="s">
        <v>162</v>
      </c>
    </row>
    <row r="3" spans="1:27" x14ac:dyDescent="0.25">
      <c r="B3" s="147" t="s">
        <v>148</v>
      </c>
      <c r="C3" s="147" t="s">
        <v>148</v>
      </c>
      <c r="D3" s="147" t="s">
        <v>148</v>
      </c>
      <c r="E3" s="147" t="s">
        <v>148</v>
      </c>
      <c r="F3" s="147" t="s">
        <v>148</v>
      </c>
      <c r="G3" s="147" t="s">
        <v>148</v>
      </c>
      <c r="H3" s="147" t="s">
        <v>148</v>
      </c>
      <c r="I3" s="147" t="s">
        <v>148</v>
      </c>
      <c r="J3" s="147" t="s">
        <v>148</v>
      </c>
      <c r="K3" s="147" t="s">
        <v>148</v>
      </c>
      <c r="L3" s="147" t="s">
        <v>148</v>
      </c>
      <c r="M3" s="147" t="s">
        <v>148</v>
      </c>
      <c r="N3" s="147" t="s">
        <v>148</v>
      </c>
      <c r="O3" s="147" t="s">
        <v>148</v>
      </c>
      <c r="P3" s="147" t="s">
        <v>148</v>
      </c>
      <c r="Q3" s="147" t="s">
        <v>148</v>
      </c>
      <c r="R3" s="147" t="s">
        <v>148</v>
      </c>
      <c r="S3" s="147" t="s">
        <v>148</v>
      </c>
      <c r="T3" s="147" t="s">
        <v>148</v>
      </c>
      <c r="U3" s="147" t="s">
        <v>148</v>
      </c>
      <c r="V3" s="147" t="s">
        <v>148</v>
      </c>
      <c r="W3" s="147" t="s">
        <v>148</v>
      </c>
      <c r="X3" s="147" t="s">
        <v>148</v>
      </c>
      <c r="Y3" s="147" t="s">
        <v>148</v>
      </c>
    </row>
    <row r="4" spans="1:27" x14ac:dyDescent="0.25">
      <c r="A4" s="147" t="s">
        <v>5</v>
      </c>
      <c r="B4" s="147" t="s">
        <v>6</v>
      </c>
      <c r="C4" s="147" t="s">
        <v>7</v>
      </c>
      <c r="D4" s="147" t="s">
        <v>8</v>
      </c>
      <c r="E4" s="147" t="s">
        <v>9</v>
      </c>
      <c r="F4" s="147" t="s">
        <v>10</v>
      </c>
      <c r="G4" s="147" t="s">
        <v>11</v>
      </c>
      <c r="H4" s="147" t="s">
        <v>33</v>
      </c>
      <c r="I4" s="147" t="s">
        <v>34</v>
      </c>
      <c r="J4" s="147" t="s">
        <v>35</v>
      </c>
      <c r="K4" s="147" t="s">
        <v>36</v>
      </c>
      <c r="L4" s="147" t="s">
        <v>37</v>
      </c>
      <c r="M4" s="147" t="s">
        <v>38</v>
      </c>
      <c r="N4" s="147" t="s">
        <v>12</v>
      </c>
      <c r="O4" s="147" t="s">
        <v>13</v>
      </c>
      <c r="P4" s="147" t="s">
        <v>14</v>
      </c>
      <c r="Q4" s="147" t="s">
        <v>15</v>
      </c>
      <c r="R4" s="147" t="s">
        <v>16</v>
      </c>
      <c r="S4" s="147" t="s">
        <v>17</v>
      </c>
      <c r="T4" s="147" t="s">
        <v>18</v>
      </c>
      <c r="U4" s="147" t="s">
        <v>19</v>
      </c>
      <c r="V4" s="147" t="s">
        <v>20</v>
      </c>
      <c r="W4" s="147" t="s">
        <v>21</v>
      </c>
      <c r="X4" s="147" t="s">
        <v>22</v>
      </c>
      <c r="Y4" s="147" t="s">
        <v>23</v>
      </c>
      <c r="AA4" s="148" t="s">
        <v>24</v>
      </c>
    </row>
    <row r="5" spans="1:27" x14ac:dyDescent="0.25">
      <c r="A5" s="149">
        <v>37430</v>
      </c>
      <c r="S5" s="147">
        <v>0</v>
      </c>
      <c r="T5" s="147">
        <v>0</v>
      </c>
      <c r="U5" s="147">
        <v>0</v>
      </c>
      <c r="V5" s="147">
        <v>0</v>
      </c>
      <c r="W5" s="147">
        <v>0</v>
      </c>
      <c r="X5" s="147">
        <v>0</v>
      </c>
      <c r="Y5" s="147">
        <v>0</v>
      </c>
      <c r="AA5" s="146">
        <f>SUM(B5:Y5)</f>
        <v>0</v>
      </c>
    </row>
    <row r="6" spans="1:27" x14ac:dyDescent="0.25">
      <c r="A6" s="149">
        <v>37431</v>
      </c>
      <c r="B6" s="147">
        <v>0</v>
      </c>
      <c r="C6" s="147">
        <v>0</v>
      </c>
      <c r="D6" s="147">
        <v>0</v>
      </c>
      <c r="E6" s="147">
        <v>0</v>
      </c>
      <c r="F6" s="147">
        <v>0</v>
      </c>
      <c r="G6" s="147">
        <v>0</v>
      </c>
      <c r="H6" s="147">
        <v>0</v>
      </c>
      <c r="I6" s="147">
        <v>0</v>
      </c>
      <c r="J6" s="147">
        <v>9</v>
      </c>
      <c r="K6" s="147">
        <v>0</v>
      </c>
      <c r="L6" s="147">
        <v>0</v>
      </c>
      <c r="M6" s="147">
        <v>0</v>
      </c>
      <c r="N6" s="147">
        <v>0</v>
      </c>
      <c r="O6" s="147">
        <v>0</v>
      </c>
      <c r="P6" s="147">
        <v>0</v>
      </c>
      <c r="Q6" s="147">
        <v>-12</v>
      </c>
      <c r="R6" s="147">
        <v>-3</v>
      </c>
      <c r="S6" s="147">
        <v>0</v>
      </c>
      <c r="T6" s="147">
        <v>0</v>
      </c>
      <c r="U6" s="147">
        <v>-6</v>
      </c>
      <c r="V6" s="147">
        <v>-9</v>
      </c>
      <c r="W6" s="147">
        <v>0</v>
      </c>
      <c r="X6" s="147">
        <v>-24</v>
      </c>
      <c r="Y6" s="147">
        <v>3</v>
      </c>
      <c r="AA6" s="146">
        <f t="shared" ref="AA6:AA69" si="0">SUM(B6:Y6)</f>
        <v>-42</v>
      </c>
    </row>
    <row r="7" spans="1:27" x14ac:dyDescent="0.25">
      <c r="A7" s="149">
        <v>37432</v>
      </c>
      <c r="B7" s="147">
        <v>0</v>
      </c>
      <c r="C7" s="147">
        <v>0</v>
      </c>
      <c r="D7" s="147">
        <v>0</v>
      </c>
      <c r="E7" s="147">
        <v>0</v>
      </c>
      <c r="F7" s="147">
        <v>0</v>
      </c>
      <c r="G7" s="147">
        <v>0</v>
      </c>
      <c r="H7" s="147">
        <v>0</v>
      </c>
      <c r="I7" s="147">
        <v>-3</v>
      </c>
      <c r="J7" s="147">
        <v>0</v>
      </c>
      <c r="K7" s="147">
        <v>0</v>
      </c>
      <c r="L7" s="147">
        <v>0</v>
      </c>
      <c r="M7" s="147">
        <v>0</v>
      </c>
      <c r="N7" s="147">
        <v>0</v>
      </c>
      <c r="O7" s="147">
        <v>0</v>
      </c>
      <c r="P7" s="147">
        <v>0</v>
      </c>
      <c r="Q7" s="147">
        <v>0</v>
      </c>
      <c r="R7" s="147">
        <v>0</v>
      </c>
      <c r="S7" s="147">
        <v>0</v>
      </c>
      <c r="T7" s="147">
        <v>0</v>
      </c>
      <c r="U7" s="147">
        <v>0</v>
      </c>
      <c r="V7" s="147">
        <v>0</v>
      </c>
      <c r="W7" s="147">
        <v>0</v>
      </c>
      <c r="X7" s="147">
        <v>18</v>
      </c>
      <c r="Y7" s="147">
        <v>9</v>
      </c>
      <c r="AA7" s="146">
        <f t="shared" si="0"/>
        <v>24</v>
      </c>
    </row>
    <row r="8" spans="1:27" x14ac:dyDescent="0.25">
      <c r="A8" s="149">
        <v>37433</v>
      </c>
      <c r="B8" s="147">
        <v>69</v>
      </c>
      <c r="C8" s="147">
        <v>12</v>
      </c>
      <c r="D8" s="147">
        <v>0</v>
      </c>
      <c r="E8" s="147">
        <v>3</v>
      </c>
      <c r="F8" s="147">
        <v>0</v>
      </c>
      <c r="G8" s="147">
        <v>0</v>
      </c>
      <c r="H8" s="147">
        <v>0</v>
      </c>
      <c r="I8" s="147">
        <v>0</v>
      </c>
      <c r="J8" s="147">
        <v>0</v>
      </c>
      <c r="K8" s="147">
        <v>-3</v>
      </c>
      <c r="L8" s="147">
        <v>0</v>
      </c>
      <c r="M8" s="147">
        <v>0</v>
      </c>
      <c r="N8" s="147">
        <v>0</v>
      </c>
      <c r="O8" s="147">
        <v>0</v>
      </c>
      <c r="P8" s="147">
        <v>0</v>
      </c>
      <c r="Q8" s="147">
        <v>0</v>
      </c>
      <c r="R8" s="147">
        <v>6</v>
      </c>
      <c r="S8" s="147">
        <v>0</v>
      </c>
      <c r="T8" s="147">
        <v>0</v>
      </c>
      <c r="U8" s="147">
        <v>0</v>
      </c>
      <c r="V8" s="147">
        <v>33</v>
      </c>
      <c r="W8" s="147">
        <v>24</v>
      </c>
      <c r="X8" s="147">
        <v>18</v>
      </c>
      <c r="Y8" s="147">
        <v>45</v>
      </c>
      <c r="AA8" s="146">
        <f t="shared" si="0"/>
        <v>207</v>
      </c>
    </row>
    <row r="9" spans="1:27" x14ac:dyDescent="0.25">
      <c r="A9" s="149">
        <v>37069</v>
      </c>
      <c r="B9" s="147">
        <v>9</v>
      </c>
      <c r="C9" s="147">
        <v>123</v>
      </c>
      <c r="D9" s="147">
        <v>294</v>
      </c>
      <c r="E9" s="147">
        <v>51</v>
      </c>
      <c r="F9" s="147">
        <v>36</v>
      </c>
      <c r="G9" s="147">
        <v>-9</v>
      </c>
      <c r="H9" s="147">
        <v>-3</v>
      </c>
      <c r="I9" s="147">
        <v>0</v>
      </c>
      <c r="J9" s="147">
        <v>0</v>
      </c>
      <c r="K9" s="147">
        <v>3</v>
      </c>
      <c r="L9" s="147">
        <v>0</v>
      </c>
      <c r="M9" s="147">
        <v>0</v>
      </c>
      <c r="N9" s="147">
        <v>0</v>
      </c>
      <c r="O9" s="147">
        <v>0</v>
      </c>
      <c r="P9" s="147">
        <v>9</v>
      </c>
      <c r="Q9" s="147">
        <v>0</v>
      </c>
      <c r="R9" s="147">
        <v>3</v>
      </c>
      <c r="S9" s="147">
        <v>0</v>
      </c>
      <c r="T9" s="147">
        <v>3</v>
      </c>
      <c r="U9" s="147">
        <v>3</v>
      </c>
      <c r="V9" s="147">
        <v>6</v>
      </c>
      <c r="W9" s="147">
        <v>3</v>
      </c>
      <c r="X9" s="147">
        <v>15</v>
      </c>
      <c r="Y9" s="147">
        <v>33</v>
      </c>
      <c r="AA9" s="146">
        <f t="shared" si="0"/>
        <v>579</v>
      </c>
    </row>
    <row r="10" spans="1:27" x14ac:dyDescent="0.25">
      <c r="A10" s="149">
        <v>37070</v>
      </c>
      <c r="B10" s="147">
        <v>528</v>
      </c>
      <c r="C10" s="147">
        <v>996</v>
      </c>
      <c r="D10" s="147">
        <v>5595</v>
      </c>
      <c r="E10" s="147">
        <v>255</v>
      </c>
      <c r="F10" s="147">
        <v>-63</v>
      </c>
      <c r="G10" s="147">
        <v>0</v>
      </c>
      <c r="H10" s="147">
        <v>18</v>
      </c>
      <c r="I10" s="147">
        <v>6</v>
      </c>
      <c r="J10" s="147">
        <v>-30</v>
      </c>
      <c r="K10" s="147">
        <v>-9</v>
      </c>
      <c r="L10" s="147">
        <v>0</v>
      </c>
      <c r="M10" s="147">
        <v>9</v>
      </c>
      <c r="N10" s="147">
        <v>15</v>
      </c>
      <c r="O10" s="147">
        <v>0</v>
      </c>
      <c r="P10" s="147">
        <v>0</v>
      </c>
      <c r="Q10" s="147">
        <v>12</v>
      </c>
      <c r="R10" s="147">
        <v>0</v>
      </c>
      <c r="S10" s="147">
        <v>0</v>
      </c>
      <c r="T10" s="147">
        <v>0</v>
      </c>
      <c r="U10" s="147">
        <v>9</v>
      </c>
      <c r="V10" s="147">
        <v>192</v>
      </c>
      <c r="W10" s="147">
        <v>210</v>
      </c>
      <c r="X10" s="147">
        <v>675</v>
      </c>
      <c r="Y10" s="147">
        <v>13272</v>
      </c>
      <c r="Z10" s="150"/>
      <c r="AA10" s="146">
        <f t="shared" si="0"/>
        <v>21690</v>
      </c>
    </row>
    <row r="11" spans="1:27" x14ac:dyDescent="0.25">
      <c r="A11" s="149">
        <v>37071</v>
      </c>
      <c r="B11" s="147">
        <v>12090</v>
      </c>
      <c r="C11" s="147">
        <v>9702</v>
      </c>
      <c r="D11" s="147">
        <v>3039</v>
      </c>
      <c r="E11" s="147">
        <v>543</v>
      </c>
      <c r="F11" s="147">
        <v>327</v>
      </c>
      <c r="G11" s="147">
        <v>42</v>
      </c>
      <c r="H11" s="147">
        <v>-117</v>
      </c>
      <c r="I11" s="147">
        <v>-180</v>
      </c>
      <c r="J11" s="147">
        <v>-165</v>
      </c>
      <c r="K11" s="147">
        <v>-75</v>
      </c>
      <c r="L11" s="147">
        <v>-15</v>
      </c>
      <c r="M11" s="147">
        <v>-12</v>
      </c>
      <c r="N11" s="147">
        <v>0</v>
      </c>
      <c r="O11" s="147">
        <v>3</v>
      </c>
      <c r="P11" s="147">
        <v>6</v>
      </c>
      <c r="Q11" s="147">
        <v>-6</v>
      </c>
      <c r="R11" s="147">
        <v>6</v>
      </c>
      <c r="S11" s="147">
        <v>27</v>
      </c>
      <c r="T11" s="147">
        <v>165</v>
      </c>
      <c r="U11" s="147">
        <v>1467</v>
      </c>
      <c r="V11" s="147">
        <v>2652</v>
      </c>
      <c r="W11" s="147">
        <v>6273</v>
      </c>
      <c r="X11" s="147">
        <v>849</v>
      </c>
      <c r="Y11" s="147">
        <v>7872</v>
      </c>
      <c r="Z11" s="150"/>
      <c r="AA11" s="146">
        <f t="shared" si="0"/>
        <v>44493</v>
      </c>
    </row>
    <row r="12" spans="1:27" x14ac:dyDescent="0.25">
      <c r="A12" s="149">
        <v>37072</v>
      </c>
      <c r="B12" s="147">
        <v>4668</v>
      </c>
      <c r="C12" s="147">
        <v>12300</v>
      </c>
      <c r="D12" s="147">
        <v>4809</v>
      </c>
      <c r="E12" s="147">
        <v>516</v>
      </c>
      <c r="F12" s="147">
        <v>126</v>
      </c>
      <c r="G12" s="147">
        <v>381</v>
      </c>
      <c r="H12" s="147">
        <v>-357</v>
      </c>
      <c r="I12" s="147">
        <v>-129</v>
      </c>
      <c r="J12" s="147">
        <v>-51</v>
      </c>
      <c r="K12" s="147">
        <v>-93</v>
      </c>
      <c r="L12" s="147">
        <v>-24</v>
      </c>
      <c r="M12" s="147">
        <v>3</v>
      </c>
      <c r="N12" s="147">
        <v>15</v>
      </c>
      <c r="O12" s="147">
        <v>3</v>
      </c>
      <c r="P12" s="147">
        <v>6</v>
      </c>
      <c r="Q12" s="147">
        <v>12</v>
      </c>
      <c r="R12" s="147">
        <v>12</v>
      </c>
      <c r="S12" s="147">
        <v>0</v>
      </c>
      <c r="T12" s="147">
        <v>3</v>
      </c>
      <c r="U12" s="147">
        <v>15</v>
      </c>
      <c r="V12" s="147">
        <v>18</v>
      </c>
      <c r="W12" s="147">
        <v>243</v>
      </c>
      <c r="X12" s="147">
        <v>4701</v>
      </c>
      <c r="Y12" s="147">
        <v>1245</v>
      </c>
      <c r="Z12" s="150"/>
      <c r="AA12" s="146">
        <f t="shared" si="0"/>
        <v>28422</v>
      </c>
    </row>
    <row r="13" spans="1:27" x14ac:dyDescent="0.25">
      <c r="A13" s="149">
        <v>37073</v>
      </c>
      <c r="B13" s="147">
        <v>13860</v>
      </c>
      <c r="C13" s="147">
        <v>390</v>
      </c>
      <c r="D13" s="147">
        <v>417</v>
      </c>
      <c r="E13" s="147">
        <v>114</v>
      </c>
      <c r="F13" s="147">
        <v>132</v>
      </c>
      <c r="G13" s="147">
        <v>204</v>
      </c>
      <c r="H13" s="147">
        <v>138</v>
      </c>
      <c r="I13" s="147">
        <v>-165</v>
      </c>
      <c r="J13" s="147">
        <v>-876</v>
      </c>
      <c r="K13" s="147">
        <v>-192</v>
      </c>
      <c r="L13" s="147">
        <v>-24</v>
      </c>
      <c r="M13" s="147">
        <v>-6</v>
      </c>
      <c r="N13" s="147">
        <v>9</v>
      </c>
      <c r="O13" s="147">
        <v>-3</v>
      </c>
      <c r="P13" s="147">
        <v>21</v>
      </c>
      <c r="Q13" s="147">
        <v>6</v>
      </c>
      <c r="R13" s="147">
        <v>9</v>
      </c>
      <c r="S13" s="147">
        <v>48</v>
      </c>
      <c r="T13" s="147">
        <v>14700</v>
      </c>
      <c r="U13" s="147">
        <v>771</v>
      </c>
      <c r="V13" s="147">
        <v>6780</v>
      </c>
      <c r="W13" s="147">
        <v>3450</v>
      </c>
      <c r="X13" s="147">
        <v>5130</v>
      </c>
      <c r="Y13" s="147">
        <v>1350</v>
      </c>
      <c r="Z13" s="150"/>
      <c r="AA13" s="146">
        <f t="shared" si="0"/>
        <v>46263</v>
      </c>
    </row>
    <row r="14" spans="1:27" x14ac:dyDescent="0.25">
      <c r="A14" s="149">
        <v>37074</v>
      </c>
      <c r="B14" s="147">
        <v>1086</v>
      </c>
      <c r="C14" s="147">
        <v>7224</v>
      </c>
      <c r="D14" s="147">
        <v>2076</v>
      </c>
      <c r="E14" s="147">
        <v>108</v>
      </c>
      <c r="F14" s="147">
        <v>186</v>
      </c>
      <c r="G14" s="147">
        <v>60</v>
      </c>
      <c r="H14" s="147">
        <v>9</v>
      </c>
      <c r="I14" s="147">
        <v>-27</v>
      </c>
      <c r="J14" s="147">
        <v>-60</v>
      </c>
      <c r="K14" s="147">
        <v>-330</v>
      </c>
      <c r="L14" s="147">
        <v>-162</v>
      </c>
      <c r="M14" s="147">
        <v>-267</v>
      </c>
      <c r="N14" s="147">
        <v>-27</v>
      </c>
      <c r="O14" s="147">
        <v>621</v>
      </c>
      <c r="P14" s="147">
        <v>132</v>
      </c>
      <c r="Q14" s="147">
        <v>63</v>
      </c>
      <c r="R14" s="147">
        <v>78</v>
      </c>
      <c r="S14" s="147">
        <v>657</v>
      </c>
      <c r="T14" s="147">
        <v>960</v>
      </c>
      <c r="U14" s="147">
        <v>4110</v>
      </c>
      <c r="V14" s="147">
        <v>1059</v>
      </c>
      <c r="W14" s="147">
        <v>162</v>
      </c>
      <c r="X14" s="147">
        <v>120</v>
      </c>
      <c r="Y14" s="147">
        <v>819</v>
      </c>
      <c r="Z14" s="150"/>
      <c r="AA14" s="146">
        <f t="shared" si="0"/>
        <v>18657</v>
      </c>
    </row>
    <row r="15" spans="1:27" x14ac:dyDescent="0.25">
      <c r="A15" s="149">
        <v>37075</v>
      </c>
      <c r="B15" s="147">
        <v>16410</v>
      </c>
      <c r="C15" s="147">
        <v>7410</v>
      </c>
      <c r="D15" s="147">
        <v>2091</v>
      </c>
      <c r="E15" s="147">
        <v>225</v>
      </c>
      <c r="F15" s="147">
        <v>60</v>
      </c>
      <c r="G15" s="147">
        <v>216</v>
      </c>
      <c r="H15" s="147">
        <v>321</v>
      </c>
      <c r="I15" s="147">
        <v>-84</v>
      </c>
      <c r="J15" s="147">
        <v>-141</v>
      </c>
      <c r="K15" s="147">
        <v>0</v>
      </c>
      <c r="L15" s="147">
        <v>-6</v>
      </c>
      <c r="M15" s="147">
        <v>0</v>
      </c>
      <c r="N15" s="147">
        <v>12</v>
      </c>
      <c r="O15" s="147">
        <v>33</v>
      </c>
      <c r="P15" s="147">
        <v>12</v>
      </c>
      <c r="Q15" s="147">
        <v>27</v>
      </c>
      <c r="R15" s="147">
        <v>60</v>
      </c>
      <c r="S15" s="147">
        <v>3420</v>
      </c>
      <c r="T15" s="147">
        <v>7500</v>
      </c>
      <c r="U15" s="147">
        <v>1530</v>
      </c>
      <c r="V15" s="147">
        <v>4080</v>
      </c>
      <c r="W15" s="147">
        <v>4980</v>
      </c>
      <c r="X15" s="147">
        <v>16290</v>
      </c>
      <c r="Y15" s="147">
        <v>19680</v>
      </c>
      <c r="Z15" s="150"/>
      <c r="AA15" s="146">
        <f t="shared" si="0"/>
        <v>84126</v>
      </c>
    </row>
    <row r="16" spans="1:27" x14ac:dyDescent="0.25">
      <c r="A16" s="149">
        <v>37076</v>
      </c>
      <c r="B16" s="147">
        <v>10650</v>
      </c>
      <c r="C16" s="147">
        <v>10680</v>
      </c>
      <c r="D16" s="147">
        <v>20130</v>
      </c>
      <c r="E16" s="147">
        <v>4155</v>
      </c>
      <c r="F16" s="147">
        <v>4116</v>
      </c>
      <c r="G16" s="147">
        <v>3756</v>
      </c>
      <c r="H16" s="147">
        <v>18600</v>
      </c>
      <c r="I16" s="147">
        <v>1956</v>
      </c>
      <c r="J16" s="147">
        <v>11550</v>
      </c>
      <c r="K16" s="147">
        <v>2310</v>
      </c>
      <c r="L16" s="147">
        <v>2160</v>
      </c>
      <c r="M16" s="147">
        <v>330</v>
      </c>
      <c r="N16" s="147">
        <v>24</v>
      </c>
      <c r="O16" s="147">
        <v>-33</v>
      </c>
      <c r="P16" s="147">
        <v>-3</v>
      </c>
      <c r="Q16" s="147">
        <v>-15</v>
      </c>
      <c r="R16" s="147">
        <v>156</v>
      </c>
      <c r="S16" s="147">
        <v>435</v>
      </c>
      <c r="T16" s="147">
        <v>4530</v>
      </c>
      <c r="U16" s="147">
        <v>4290</v>
      </c>
      <c r="V16" s="147">
        <v>5520</v>
      </c>
      <c r="W16" s="147">
        <v>28080</v>
      </c>
      <c r="X16" s="147">
        <v>11520</v>
      </c>
      <c r="Y16" s="147">
        <v>66720</v>
      </c>
      <c r="Z16" s="150"/>
      <c r="AA16" s="146">
        <f t="shared" si="0"/>
        <v>211617</v>
      </c>
    </row>
    <row r="17" spans="1:27" x14ac:dyDescent="0.25">
      <c r="A17" s="149">
        <v>37077</v>
      </c>
      <c r="B17" s="147">
        <v>12771</v>
      </c>
      <c r="C17" s="147">
        <v>10863</v>
      </c>
      <c r="D17" s="147">
        <v>2967</v>
      </c>
      <c r="E17" s="147">
        <v>186</v>
      </c>
      <c r="F17" s="147">
        <v>72</v>
      </c>
      <c r="G17" s="147">
        <v>2424</v>
      </c>
      <c r="H17" s="147">
        <v>915</v>
      </c>
      <c r="I17" s="147">
        <v>420</v>
      </c>
      <c r="J17" s="147">
        <v>96</v>
      </c>
      <c r="K17" s="147">
        <v>36</v>
      </c>
      <c r="L17" s="147">
        <v>48</v>
      </c>
      <c r="M17" s="147">
        <v>15</v>
      </c>
      <c r="N17" s="147">
        <v>-6</v>
      </c>
      <c r="O17" s="147">
        <v>3</v>
      </c>
      <c r="P17" s="147">
        <v>105</v>
      </c>
      <c r="Q17" s="147">
        <v>321</v>
      </c>
      <c r="R17" s="147">
        <v>1512</v>
      </c>
      <c r="S17" s="147">
        <v>11850</v>
      </c>
      <c r="T17" s="147">
        <v>18360</v>
      </c>
      <c r="U17" s="147">
        <v>7680</v>
      </c>
      <c r="V17" s="147">
        <v>3960</v>
      </c>
      <c r="W17" s="147">
        <v>4860</v>
      </c>
      <c r="X17" s="147">
        <v>4290</v>
      </c>
      <c r="Y17" s="147">
        <v>8010</v>
      </c>
      <c r="Z17" s="150"/>
      <c r="AA17" s="146">
        <f t="shared" si="0"/>
        <v>91758</v>
      </c>
    </row>
    <row r="18" spans="1:27" x14ac:dyDescent="0.25">
      <c r="A18" s="149">
        <v>37078</v>
      </c>
      <c r="B18" s="147">
        <v>19500</v>
      </c>
      <c r="C18" s="147">
        <v>13680</v>
      </c>
      <c r="D18" s="147">
        <v>13122</v>
      </c>
      <c r="E18" s="147">
        <v>11622</v>
      </c>
      <c r="F18" s="147">
        <v>6768</v>
      </c>
      <c r="G18" s="147">
        <v>7902</v>
      </c>
      <c r="H18" s="147">
        <v>8991</v>
      </c>
      <c r="I18" s="147">
        <v>3678</v>
      </c>
      <c r="J18" s="147">
        <v>996</v>
      </c>
      <c r="K18" s="147">
        <v>147</v>
      </c>
      <c r="L18" s="147">
        <v>39</v>
      </c>
      <c r="M18" s="147">
        <v>9</v>
      </c>
      <c r="N18" s="147">
        <v>12</v>
      </c>
      <c r="O18" s="147">
        <v>24</v>
      </c>
      <c r="P18" s="147">
        <v>171</v>
      </c>
      <c r="Q18" s="147">
        <v>264</v>
      </c>
      <c r="R18" s="147">
        <v>273</v>
      </c>
      <c r="S18" s="147">
        <v>1530</v>
      </c>
      <c r="T18" s="147">
        <v>3636</v>
      </c>
      <c r="U18" s="147">
        <v>9750</v>
      </c>
      <c r="V18" s="147">
        <v>9570</v>
      </c>
      <c r="W18" s="147">
        <v>22320</v>
      </c>
      <c r="X18" s="147">
        <v>23010</v>
      </c>
      <c r="Y18" s="147">
        <v>14550</v>
      </c>
      <c r="Z18" s="150"/>
      <c r="AA18" s="146">
        <f t="shared" si="0"/>
        <v>171564</v>
      </c>
    </row>
    <row r="19" spans="1:27" x14ac:dyDescent="0.25">
      <c r="A19" s="149">
        <v>37079</v>
      </c>
      <c r="B19" s="147">
        <v>15090</v>
      </c>
      <c r="C19" s="147">
        <v>17580</v>
      </c>
      <c r="D19" s="147">
        <v>18360</v>
      </c>
      <c r="E19" s="147">
        <v>10536</v>
      </c>
      <c r="F19" s="147">
        <v>5700</v>
      </c>
      <c r="G19" s="147">
        <v>3189</v>
      </c>
      <c r="H19" s="147">
        <v>6309</v>
      </c>
      <c r="I19" s="147">
        <v>2787</v>
      </c>
      <c r="J19" s="147">
        <v>1206</v>
      </c>
      <c r="K19" s="147">
        <v>54</v>
      </c>
      <c r="L19" s="147">
        <v>-27</v>
      </c>
      <c r="M19" s="147">
        <v>-84</v>
      </c>
      <c r="N19" s="147">
        <v>-18</v>
      </c>
      <c r="O19" s="147">
        <v>231</v>
      </c>
      <c r="P19" s="147">
        <v>363</v>
      </c>
      <c r="Q19" s="147">
        <v>1809</v>
      </c>
      <c r="R19" s="147">
        <v>3930</v>
      </c>
      <c r="S19" s="147">
        <v>621</v>
      </c>
      <c r="T19" s="147">
        <v>495</v>
      </c>
      <c r="U19" s="147">
        <v>456</v>
      </c>
      <c r="V19" s="147">
        <v>7380</v>
      </c>
      <c r="W19" s="147">
        <v>10440</v>
      </c>
      <c r="X19" s="147">
        <v>8670</v>
      </c>
      <c r="Y19" s="147">
        <v>4500</v>
      </c>
      <c r="Z19" s="150"/>
      <c r="AA19" s="146">
        <f t="shared" si="0"/>
        <v>119577</v>
      </c>
    </row>
    <row r="20" spans="1:27" x14ac:dyDescent="0.25">
      <c r="A20" s="149">
        <v>37080</v>
      </c>
      <c r="B20" s="147">
        <v>9060</v>
      </c>
      <c r="C20" s="147">
        <v>12531</v>
      </c>
      <c r="D20" s="147">
        <v>3384</v>
      </c>
      <c r="E20" s="147">
        <v>9573</v>
      </c>
      <c r="F20" s="147">
        <v>5040</v>
      </c>
      <c r="G20" s="147">
        <v>1743</v>
      </c>
      <c r="H20" s="147">
        <v>498</v>
      </c>
      <c r="I20" s="147">
        <v>108</v>
      </c>
      <c r="J20" s="147">
        <v>-207</v>
      </c>
      <c r="K20" s="147">
        <v>-153</v>
      </c>
      <c r="L20" s="147">
        <v>-132</v>
      </c>
      <c r="M20" s="147">
        <v>-63</v>
      </c>
      <c r="N20" s="147">
        <v>0</v>
      </c>
      <c r="O20" s="147">
        <v>21</v>
      </c>
      <c r="P20" s="147">
        <v>66</v>
      </c>
      <c r="Q20" s="147">
        <v>45</v>
      </c>
      <c r="R20" s="147">
        <v>249</v>
      </c>
      <c r="S20" s="147">
        <v>6</v>
      </c>
      <c r="T20" s="147">
        <v>528</v>
      </c>
      <c r="U20" s="147">
        <v>8220</v>
      </c>
      <c r="V20" s="147">
        <v>11460</v>
      </c>
      <c r="W20" s="147">
        <v>11490</v>
      </c>
      <c r="X20" s="147">
        <v>13110</v>
      </c>
      <c r="Y20" s="147">
        <v>34020</v>
      </c>
      <c r="Z20" s="150"/>
      <c r="AA20" s="146">
        <f t="shared" si="0"/>
        <v>120597</v>
      </c>
    </row>
    <row r="21" spans="1:27" x14ac:dyDescent="0.25">
      <c r="A21" s="149">
        <v>37081</v>
      </c>
      <c r="B21" s="147">
        <v>19395</v>
      </c>
      <c r="C21" s="147">
        <v>9201</v>
      </c>
      <c r="D21" s="147">
        <v>3075</v>
      </c>
      <c r="E21" s="147">
        <v>360</v>
      </c>
      <c r="F21" s="147">
        <v>24</v>
      </c>
      <c r="G21" s="147">
        <v>24</v>
      </c>
      <c r="H21" s="147">
        <v>-6</v>
      </c>
      <c r="I21" s="147">
        <v>-3</v>
      </c>
      <c r="J21" s="147">
        <v>-645</v>
      </c>
      <c r="K21" s="147">
        <v>-1479</v>
      </c>
      <c r="L21" s="147">
        <v>-2220</v>
      </c>
      <c r="M21" s="147">
        <v>-3060</v>
      </c>
      <c r="N21" s="147">
        <v>-5490</v>
      </c>
      <c r="O21" s="147">
        <v>-3162</v>
      </c>
      <c r="P21" s="147">
        <v>-3810</v>
      </c>
      <c r="Q21" s="147">
        <v>-5910</v>
      </c>
      <c r="R21" s="147">
        <v>-2160</v>
      </c>
      <c r="S21" s="147">
        <v>-3930</v>
      </c>
      <c r="T21" s="147">
        <v>-4980</v>
      </c>
      <c r="U21" s="147">
        <v>-3900</v>
      </c>
      <c r="V21" s="147">
        <v>-4680</v>
      </c>
      <c r="W21" s="147">
        <v>-2910</v>
      </c>
      <c r="X21" s="147">
        <v>-336</v>
      </c>
      <c r="Y21" s="147">
        <v>-1029</v>
      </c>
      <c r="Z21" s="150"/>
      <c r="AA21" s="146">
        <f t="shared" si="0"/>
        <v>-17631</v>
      </c>
    </row>
    <row r="22" spans="1:27" x14ac:dyDescent="0.25">
      <c r="A22" s="149">
        <v>37082</v>
      </c>
      <c r="B22" s="147">
        <v>621</v>
      </c>
      <c r="C22" s="147">
        <v>-798</v>
      </c>
      <c r="D22" s="147">
        <v>-2175</v>
      </c>
      <c r="E22" s="147">
        <v>-108</v>
      </c>
      <c r="F22" s="147">
        <v>-6</v>
      </c>
      <c r="G22" s="147">
        <v>-141</v>
      </c>
      <c r="H22" s="147">
        <v>-387</v>
      </c>
      <c r="I22" s="147">
        <v>-408</v>
      </c>
      <c r="J22" s="147">
        <v>-111</v>
      </c>
      <c r="K22" s="147">
        <v>-231</v>
      </c>
      <c r="L22" s="147">
        <v>-1848</v>
      </c>
      <c r="M22" s="147">
        <v>-4470</v>
      </c>
      <c r="N22" s="147">
        <v>-4200</v>
      </c>
      <c r="O22" s="147">
        <v>-1830</v>
      </c>
      <c r="P22" s="147">
        <v>-267</v>
      </c>
      <c r="Q22" s="147">
        <v>-81</v>
      </c>
      <c r="R22" s="147">
        <v>-18</v>
      </c>
      <c r="S22" s="147">
        <v>-54</v>
      </c>
      <c r="T22" s="147">
        <v>18</v>
      </c>
      <c r="U22" s="147">
        <v>78</v>
      </c>
      <c r="V22" s="147">
        <v>1140</v>
      </c>
      <c r="W22" s="147">
        <v>249</v>
      </c>
      <c r="X22" s="147">
        <v>2220</v>
      </c>
      <c r="Y22" s="147">
        <v>2826</v>
      </c>
      <c r="Z22" s="150"/>
      <c r="AA22" s="146">
        <f t="shared" si="0"/>
        <v>-9981</v>
      </c>
    </row>
    <row r="23" spans="1:27" x14ac:dyDescent="0.25">
      <c r="A23" s="149">
        <v>37083</v>
      </c>
      <c r="B23" s="147">
        <v>3099</v>
      </c>
      <c r="C23" s="147">
        <v>4128</v>
      </c>
      <c r="D23" s="147">
        <v>1398</v>
      </c>
      <c r="E23" s="147">
        <v>762</v>
      </c>
      <c r="F23" s="147">
        <v>-1926</v>
      </c>
      <c r="G23" s="147">
        <v>-888</v>
      </c>
      <c r="H23" s="147">
        <v>-192</v>
      </c>
      <c r="I23" s="147">
        <v>-144</v>
      </c>
      <c r="J23" s="147">
        <v>-102</v>
      </c>
      <c r="K23" s="147">
        <v>-27</v>
      </c>
      <c r="L23" s="147">
        <v>462</v>
      </c>
      <c r="M23" s="147">
        <v>-186</v>
      </c>
      <c r="N23" s="147">
        <v>21</v>
      </c>
      <c r="O23" s="147">
        <v>-252</v>
      </c>
      <c r="P23" s="147">
        <v>-372</v>
      </c>
      <c r="Q23" s="147">
        <v>-303</v>
      </c>
      <c r="R23" s="147">
        <v>-441</v>
      </c>
      <c r="S23" s="147">
        <v>828</v>
      </c>
      <c r="T23" s="147">
        <v>927</v>
      </c>
      <c r="U23" s="147">
        <v>360</v>
      </c>
      <c r="V23" s="147">
        <v>-468</v>
      </c>
      <c r="W23" s="147">
        <v>-138</v>
      </c>
      <c r="X23" s="147">
        <v>-312</v>
      </c>
      <c r="Y23" s="147">
        <v>-858</v>
      </c>
      <c r="Z23" s="150"/>
      <c r="AA23" s="146">
        <f t="shared" si="0"/>
        <v>5376</v>
      </c>
    </row>
    <row r="24" spans="1:27" x14ac:dyDescent="0.25">
      <c r="A24" s="149">
        <v>37084</v>
      </c>
      <c r="B24" s="147">
        <v>-1992</v>
      </c>
      <c r="C24" s="147">
        <v>-3300</v>
      </c>
      <c r="D24" s="147">
        <v>-1140</v>
      </c>
      <c r="E24" s="147">
        <v>-432</v>
      </c>
      <c r="F24" s="147">
        <v>-1281</v>
      </c>
      <c r="G24" s="147">
        <v>-2100</v>
      </c>
      <c r="H24" s="147">
        <v>-612</v>
      </c>
      <c r="I24" s="147">
        <v>-1164</v>
      </c>
      <c r="J24" s="147">
        <v>-1272</v>
      </c>
      <c r="K24" s="147">
        <v>-1431</v>
      </c>
      <c r="L24" s="147">
        <v>-1116</v>
      </c>
      <c r="M24" s="147">
        <v>-567</v>
      </c>
      <c r="N24" s="147">
        <v>-342</v>
      </c>
      <c r="O24" s="147">
        <v>-300</v>
      </c>
      <c r="P24" s="147">
        <v>126</v>
      </c>
      <c r="Q24" s="147">
        <v>507</v>
      </c>
      <c r="R24" s="147">
        <v>5892</v>
      </c>
      <c r="S24" s="147">
        <v>2556</v>
      </c>
      <c r="T24" s="147">
        <v>2613</v>
      </c>
      <c r="U24" s="147">
        <v>2844</v>
      </c>
      <c r="V24" s="147">
        <v>1080</v>
      </c>
      <c r="W24" s="147">
        <v>2751</v>
      </c>
      <c r="X24" s="147">
        <v>2778</v>
      </c>
      <c r="Y24" s="147">
        <v>3198</v>
      </c>
      <c r="Z24" s="150"/>
      <c r="AA24" s="146">
        <f t="shared" si="0"/>
        <v>7296</v>
      </c>
    </row>
    <row r="25" spans="1:27" x14ac:dyDescent="0.25">
      <c r="A25" s="149">
        <v>37085</v>
      </c>
      <c r="J25" s="203"/>
      <c r="K25" s="203"/>
      <c r="L25" s="203"/>
      <c r="M25" s="203"/>
      <c r="N25" s="203"/>
      <c r="O25" s="203"/>
      <c r="P25" s="203"/>
      <c r="Q25" s="203"/>
      <c r="Z25" s="150"/>
      <c r="AA25" s="151">
        <f t="shared" si="0"/>
        <v>0</v>
      </c>
    </row>
    <row r="26" spans="1:27" x14ac:dyDescent="0.25">
      <c r="A26" s="149">
        <v>37086</v>
      </c>
      <c r="B26" s="147">
        <v>1134</v>
      </c>
      <c r="C26" s="147">
        <v>81</v>
      </c>
      <c r="D26" s="147">
        <v>-36</v>
      </c>
      <c r="E26" s="147">
        <v>18</v>
      </c>
      <c r="F26" s="147">
        <v>84</v>
      </c>
      <c r="G26" s="147">
        <v>621</v>
      </c>
      <c r="H26" s="147">
        <v>-156</v>
      </c>
      <c r="I26" s="147">
        <v>-165</v>
      </c>
      <c r="J26" s="147">
        <v>-87</v>
      </c>
      <c r="K26" s="147">
        <v>-48</v>
      </c>
      <c r="L26" s="147">
        <v>27</v>
      </c>
      <c r="M26" s="147">
        <v>24</v>
      </c>
      <c r="N26" s="147">
        <v>165</v>
      </c>
      <c r="O26" s="147">
        <v>-177</v>
      </c>
      <c r="P26" s="147">
        <v>717</v>
      </c>
      <c r="Q26" s="147">
        <v>603</v>
      </c>
      <c r="R26" s="147">
        <v>159</v>
      </c>
      <c r="S26" s="147">
        <v>648</v>
      </c>
      <c r="T26" s="147">
        <v>1830</v>
      </c>
      <c r="U26" s="147">
        <v>2535</v>
      </c>
      <c r="V26" s="147">
        <v>1830</v>
      </c>
      <c r="W26" s="147">
        <v>2880</v>
      </c>
      <c r="X26" s="147">
        <v>1557</v>
      </c>
      <c r="Y26" s="147">
        <v>1140</v>
      </c>
      <c r="Z26" s="150"/>
      <c r="AA26" s="146">
        <f t="shared" si="0"/>
        <v>15384</v>
      </c>
    </row>
    <row r="27" spans="1:27" x14ac:dyDescent="0.25">
      <c r="A27" s="149">
        <v>37087</v>
      </c>
      <c r="B27" s="147">
        <v>-36</v>
      </c>
      <c r="C27" s="147">
        <v>-507</v>
      </c>
      <c r="D27" s="147">
        <v>-375</v>
      </c>
      <c r="E27" s="147">
        <v>-123</v>
      </c>
      <c r="F27" s="147">
        <v>-60</v>
      </c>
      <c r="G27" s="147">
        <v>-126</v>
      </c>
      <c r="H27" s="147">
        <v>-150</v>
      </c>
      <c r="I27" s="147">
        <v>-69</v>
      </c>
      <c r="J27" s="147">
        <v>-36</v>
      </c>
      <c r="K27" s="147">
        <v>-36</v>
      </c>
      <c r="L27" s="147">
        <v>-48</v>
      </c>
      <c r="M27" s="147">
        <v>-21</v>
      </c>
      <c r="N27" s="147">
        <v>-24</v>
      </c>
      <c r="O27" s="147">
        <v>-93</v>
      </c>
      <c r="P27" s="147">
        <v>0</v>
      </c>
      <c r="Q27" s="147">
        <v>129</v>
      </c>
      <c r="R27" s="147">
        <v>114</v>
      </c>
      <c r="S27" s="147">
        <v>1785</v>
      </c>
      <c r="T27" s="147">
        <v>3099</v>
      </c>
      <c r="U27" s="147">
        <v>3567</v>
      </c>
      <c r="V27" s="147">
        <v>3279</v>
      </c>
      <c r="W27" s="147">
        <v>4644</v>
      </c>
      <c r="X27" s="147">
        <v>939</v>
      </c>
      <c r="Y27" s="147">
        <v>2289</v>
      </c>
      <c r="Z27" s="150"/>
      <c r="AA27" s="146">
        <f t="shared" si="0"/>
        <v>18141</v>
      </c>
    </row>
    <row r="28" spans="1:27" x14ac:dyDescent="0.25">
      <c r="A28" s="149">
        <v>37088</v>
      </c>
      <c r="B28" s="147">
        <v>3642</v>
      </c>
      <c r="C28" s="147">
        <v>705</v>
      </c>
      <c r="D28" s="147">
        <v>117</v>
      </c>
      <c r="E28" s="147">
        <v>-12</v>
      </c>
      <c r="F28" s="147">
        <v>15</v>
      </c>
      <c r="G28" s="147">
        <v>186</v>
      </c>
      <c r="H28" s="147">
        <v>180</v>
      </c>
      <c r="I28" s="147">
        <v>189</v>
      </c>
      <c r="J28" s="147">
        <v>1599</v>
      </c>
      <c r="K28" s="147">
        <v>2010</v>
      </c>
      <c r="L28" s="147">
        <v>372</v>
      </c>
      <c r="M28" s="147">
        <v>735</v>
      </c>
      <c r="N28" s="147">
        <v>69</v>
      </c>
      <c r="O28" s="147">
        <v>183</v>
      </c>
      <c r="P28" s="147">
        <v>201</v>
      </c>
      <c r="Q28" s="147">
        <v>1584</v>
      </c>
      <c r="R28" s="147">
        <v>3276</v>
      </c>
      <c r="S28" s="147">
        <v>2595</v>
      </c>
      <c r="T28" s="147">
        <v>1824</v>
      </c>
      <c r="U28" s="147">
        <v>2091</v>
      </c>
      <c r="V28" s="147">
        <v>1350</v>
      </c>
      <c r="W28" s="147">
        <v>801</v>
      </c>
      <c r="X28" s="147">
        <v>1164</v>
      </c>
      <c r="Y28" s="147">
        <v>513</v>
      </c>
      <c r="Z28" s="150"/>
      <c r="AA28" s="146">
        <f t="shared" si="0"/>
        <v>25389</v>
      </c>
    </row>
    <row r="29" spans="1:27" x14ac:dyDescent="0.25">
      <c r="A29" s="149">
        <v>37089</v>
      </c>
      <c r="B29" s="147">
        <v>621</v>
      </c>
      <c r="C29" s="147">
        <v>57</v>
      </c>
      <c r="D29" s="147">
        <v>3</v>
      </c>
      <c r="E29" s="147">
        <v>9</v>
      </c>
      <c r="F29" s="147">
        <v>15</v>
      </c>
      <c r="G29" s="147">
        <v>6</v>
      </c>
      <c r="H29" s="147">
        <v>-18</v>
      </c>
      <c r="I29" s="147">
        <v>-15</v>
      </c>
      <c r="J29" s="147">
        <v>57</v>
      </c>
      <c r="K29" s="147">
        <v>-9</v>
      </c>
      <c r="L29" s="147">
        <v>12</v>
      </c>
      <c r="M29" s="147">
        <v>6</v>
      </c>
      <c r="N29" s="147">
        <v>129</v>
      </c>
      <c r="O29" s="147">
        <v>426</v>
      </c>
      <c r="P29" s="147">
        <v>534</v>
      </c>
      <c r="Q29" s="147">
        <v>225</v>
      </c>
      <c r="R29" s="147">
        <v>963</v>
      </c>
      <c r="S29" s="147">
        <v>3834</v>
      </c>
      <c r="T29" s="147">
        <v>3342</v>
      </c>
      <c r="U29" s="147">
        <v>2340</v>
      </c>
      <c r="V29" s="147">
        <v>1773</v>
      </c>
      <c r="W29" s="147">
        <v>1818</v>
      </c>
      <c r="X29" s="147">
        <v>1251</v>
      </c>
      <c r="Y29" s="147">
        <v>294</v>
      </c>
      <c r="Z29" s="150"/>
      <c r="AA29" s="146">
        <f t="shared" si="0"/>
        <v>17673</v>
      </c>
    </row>
    <row r="30" spans="1:27" x14ac:dyDescent="0.25">
      <c r="A30" s="149">
        <v>37090</v>
      </c>
      <c r="B30" s="147">
        <v>966</v>
      </c>
      <c r="C30" s="147">
        <v>36</v>
      </c>
      <c r="D30" s="147">
        <v>9</v>
      </c>
      <c r="E30" s="147">
        <v>-18</v>
      </c>
      <c r="F30" s="147">
        <v>63</v>
      </c>
      <c r="G30" s="147">
        <v>18</v>
      </c>
      <c r="H30" s="147">
        <v>246</v>
      </c>
      <c r="I30" s="147">
        <v>183</v>
      </c>
      <c r="J30" s="147">
        <v>54</v>
      </c>
      <c r="K30" s="147">
        <v>150</v>
      </c>
      <c r="L30" s="147">
        <v>84</v>
      </c>
      <c r="M30" s="147">
        <v>18</v>
      </c>
      <c r="N30" s="147">
        <v>3</v>
      </c>
      <c r="O30" s="147">
        <v>-12</v>
      </c>
      <c r="P30" s="147">
        <v>3</v>
      </c>
      <c r="Q30" s="147">
        <v>36</v>
      </c>
      <c r="R30" s="147">
        <v>21</v>
      </c>
      <c r="S30" s="147">
        <v>6</v>
      </c>
      <c r="T30" s="147">
        <v>108</v>
      </c>
      <c r="U30" s="147">
        <v>1116</v>
      </c>
      <c r="V30" s="147">
        <v>3510</v>
      </c>
      <c r="W30" s="147">
        <v>873</v>
      </c>
      <c r="X30" s="147">
        <v>2343</v>
      </c>
      <c r="Y30" s="147">
        <v>7653</v>
      </c>
      <c r="Z30" s="150"/>
      <c r="AA30" s="146">
        <f t="shared" si="0"/>
        <v>17469</v>
      </c>
    </row>
    <row r="31" spans="1:27" x14ac:dyDescent="0.25">
      <c r="A31" s="149">
        <v>37091</v>
      </c>
      <c r="B31" s="147">
        <v>4323</v>
      </c>
      <c r="C31" s="147">
        <v>4428</v>
      </c>
      <c r="D31" s="147">
        <v>4500</v>
      </c>
      <c r="E31" s="147">
        <v>1710</v>
      </c>
      <c r="F31" s="147">
        <v>495</v>
      </c>
      <c r="G31" s="147">
        <v>2040</v>
      </c>
      <c r="H31" s="147">
        <v>3381</v>
      </c>
      <c r="I31" s="147">
        <v>2328</v>
      </c>
      <c r="J31" s="147">
        <v>4362</v>
      </c>
      <c r="K31" s="147">
        <v>1758</v>
      </c>
      <c r="L31" s="147">
        <v>303</v>
      </c>
      <c r="M31" s="147">
        <v>12</v>
      </c>
      <c r="N31" s="147">
        <v>2373</v>
      </c>
      <c r="O31" s="147">
        <v>1350</v>
      </c>
      <c r="P31" s="147">
        <v>1779</v>
      </c>
      <c r="Q31" s="147">
        <v>6315</v>
      </c>
      <c r="R31" s="147">
        <v>24750</v>
      </c>
      <c r="S31" s="147">
        <v>7293</v>
      </c>
      <c r="T31" s="147">
        <v>9984</v>
      </c>
      <c r="U31" s="147">
        <v>13140</v>
      </c>
      <c r="V31" s="147">
        <v>18252</v>
      </c>
      <c r="W31" s="147">
        <v>17400</v>
      </c>
      <c r="X31" s="147">
        <v>20001</v>
      </c>
      <c r="Y31" s="147">
        <v>666</v>
      </c>
      <c r="Z31" s="150"/>
      <c r="AA31" s="146">
        <f t="shared" si="0"/>
        <v>152943</v>
      </c>
    </row>
    <row r="32" spans="1:27" x14ac:dyDescent="0.25">
      <c r="A32" s="149">
        <v>37092</v>
      </c>
      <c r="B32" s="147">
        <v>5649</v>
      </c>
      <c r="C32" s="147">
        <v>5778</v>
      </c>
      <c r="D32" s="147">
        <v>3060</v>
      </c>
      <c r="E32" s="147">
        <v>-45</v>
      </c>
      <c r="F32" s="147">
        <v>-90</v>
      </c>
      <c r="G32" s="147">
        <v>-363</v>
      </c>
      <c r="H32" s="147">
        <v>-285</v>
      </c>
      <c r="I32" s="147">
        <v>-171</v>
      </c>
      <c r="J32" s="147">
        <v>486</v>
      </c>
      <c r="K32" s="147">
        <v>384</v>
      </c>
      <c r="L32" s="147">
        <v>-1107</v>
      </c>
      <c r="M32" s="147">
        <v>-1227</v>
      </c>
      <c r="N32" s="147">
        <v>-1173</v>
      </c>
      <c r="O32" s="147">
        <v>-1470</v>
      </c>
      <c r="P32" s="147">
        <v>-2313</v>
      </c>
      <c r="Q32" s="147">
        <v>-1968</v>
      </c>
      <c r="R32" s="147">
        <v>-912</v>
      </c>
      <c r="S32" s="147">
        <v>-957</v>
      </c>
      <c r="T32" s="147">
        <v>-1452</v>
      </c>
      <c r="U32" s="147">
        <v>-1002</v>
      </c>
      <c r="V32" s="147">
        <v>-1017</v>
      </c>
      <c r="W32" s="147">
        <v>-795</v>
      </c>
      <c r="X32" s="147">
        <v>-1596</v>
      </c>
      <c r="Y32" s="147">
        <v>-1440</v>
      </c>
      <c r="Z32" s="150"/>
      <c r="AA32" s="146">
        <f t="shared" si="0"/>
        <v>-4026</v>
      </c>
    </row>
    <row r="33" spans="1:27" x14ac:dyDescent="0.25">
      <c r="A33" s="149">
        <v>37093</v>
      </c>
      <c r="B33" s="147">
        <v>-7362</v>
      </c>
      <c r="C33" s="147">
        <v>-4242</v>
      </c>
      <c r="D33" s="147">
        <v>-3138</v>
      </c>
      <c r="E33" s="147">
        <v>-996</v>
      </c>
      <c r="F33" s="147">
        <v>-1425</v>
      </c>
      <c r="G33" s="147">
        <v>-1794</v>
      </c>
      <c r="H33" s="147">
        <v>-4551</v>
      </c>
      <c r="I33" s="147">
        <v>-4278</v>
      </c>
      <c r="J33" s="147">
        <v>4872</v>
      </c>
      <c r="K33" s="147">
        <v>93</v>
      </c>
      <c r="L33" s="147">
        <v>-663</v>
      </c>
      <c r="M33" s="147">
        <v>-690</v>
      </c>
      <c r="N33" s="147">
        <v>-603</v>
      </c>
      <c r="O33" s="147">
        <v>-156</v>
      </c>
      <c r="P33" s="147">
        <v>-51</v>
      </c>
      <c r="Q33" s="147">
        <v>-69</v>
      </c>
      <c r="R33" s="147">
        <v>-102</v>
      </c>
      <c r="S33" s="147">
        <v>0</v>
      </c>
      <c r="T33" s="147">
        <v>33</v>
      </c>
      <c r="U33" s="147">
        <v>12</v>
      </c>
      <c r="V33" s="147">
        <v>108</v>
      </c>
      <c r="W33" s="147">
        <v>-375</v>
      </c>
      <c r="X33" s="147">
        <v>333</v>
      </c>
      <c r="Y33" s="147">
        <v>300</v>
      </c>
      <c r="Z33" s="150"/>
      <c r="AA33" s="146">
        <f t="shared" si="0"/>
        <v>-24744</v>
      </c>
    </row>
    <row r="34" spans="1:27" x14ac:dyDescent="0.25">
      <c r="A34" s="149">
        <v>37094</v>
      </c>
      <c r="B34" s="147">
        <v>63</v>
      </c>
      <c r="C34" s="147">
        <v>-27</v>
      </c>
      <c r="D34" s="147">
        <v>-63</v>
      </c>
      <c r="E34" s="147">
        <v>-189</v>
      </c>
      <c r="F34" s="147">
        <v>-96</v>
      </c>
      <c r="G34" s="147">
        <v>-162</v>
      </c>
      <c r="H34" s="147">
        <v>-156</v>
      </c>
      <c r="I34" s="147">
        <v>-87</v>
      </c>
      <c r="J34" s="147">
        <v>-63</v>
      </c>
      <c r="K34" s="147">
        <v>-21</v>
      </c>
      <c r="L34" s="147">
        <v>-12</v>
      </c>
      <c r="M34" s="147">
        <v>18</v>
      </c>
      <c r="N34" s="147">
        <v>60</v>
      </c>
      <c r="O34" s="147">
        <v>48</v>
      </c>
      <c r="P34" s="147">
        <v>90</v>
      </c>
      <c r="Q34" s="147">
        <v>51</v>
      </c>
      <c r="R34" s="147">
        <v>33</v>
      </c>
      <c r="S34" s="147">
        <v>135</v>
      </c>
      <c r="T34" s="147">
        <v>534</v>
      </c>
      <c r="U34" s="147">
        <v>1503</v>
      </c>
      <c r="V34" s="147">
        <v>5964</v>
      </c>
      <c r="W34" s="147">
        <v>3501</v>
      </c>
      <c r="X34" s="147">
        <v>2925</v>
      </c>
      <c r="Y34" s="147">
        <v>3555</v>
      </c>
      <c r="Z34" s="150"/>
      <c r="AA34" s="146">
        <f t="shared" si="0"/>
        <v>17604</v>
      </c>
    </row>
    <row r="35" spans="1:27" x14ac:dyDescent="0.25">
      <c r="A35" s="149">
        <v>37095</v>
      </c>
      <c r="B35" s="147">
        <v>5100</v>
      </c>
      <c r="C35" s="147">
        <v>3651</v>
      </c>
      <c r="D35" s="147">
        <v>2034</v>
      </c>
      <c r="E35" s="147">
        <v>45</v>
      </c>
      <c r="F35" s="147">
        <v>57</v>
      </c>
      <c r="G35" s="147">
        <v>3</v>
      </c>
      <c r="H35" s="147">
        <v>903</v>
      </c>
      <c r="I35" s="147">
        <v>855</v>
      </c>
      <c r="J35" s="147">
        <v>5163</v>
      </c>
      <c r="K35" s="147">
        <v>3405</v>
      </c>
      <c r="L35" s="147">
        <v>1347</v>
      </c>
      <c r="M35" s="147">
        <v>1203</v>
      </c>
      <c r="N35" s="147">
        <v>1095</v>
      </c>
      <c r="O35" s="147">
        <v>420</v>
      </c>
      <c r="P35" s="147">
        <v>174</v>
      </c>
      <c r="Q35" s="147">
        <v>72</v>
      </c>
      <c r="R35" s="147">
        <v>153</v>
      </c>
      <c r="S35" s="147">
        <v>195</v>
      </c>
      <c r="T35" s="147">
        <v>321</v>
      </c>
      <c r="U35" s="147">
        <v>252</v>
      </c>
      <c r="V35" s="147">
        <v>2526</v>
      </c>
      <c r="W35" s="147">
        <v>3633</v>
      </c>
      <c r="X35" s="147">
        <v>2298</v>
      </c>
      <c r="Y35" s="147">
        <v>5472</v>
      </c>
      <c r="Z35" s="150"/>
      <c r="AA35" s="146">
        <f t="shared" si="0"/>
        <v>40377</v>
      </c>
    </row>
    <row r="36" spans="1:27" x14ac:dyDescent="0.25">
      <c r="A36" s="149">
        <v>37096</v>
      </c>
      <c r="B36" s="147">
        <v>1875</v>
      </c>
      <c r="C36" s="147">
        <v>1608</v>
      </c>
      <c r="D36" s="147">
        <v>54</v>
      </c>
      <c r="E36" s="147">
        <v>12</v>
      </c>
      <c r="F36" s="147">
        <v>27</v>
      </c>
      <c r="G36" s="147">
        <v>54</v>
      </c>
      <c r="H36" s="147">
        <v>1014</v>
      </c>
      <c r="I36" s="147">
        <v>279</v>
      </c>
      <c r="J36" s="147">
        <v>3564</v>
      </c>
      <c r="K36" s="147">
        <v>834</v>
      </c>
      <c r="L36" s="147">
        <v>84</v>
      </c>
      <c r="M36" s="147">
        <v>81</v>
      </c>
      <c r="N36" s="147">
        <v>15</v>
      </c>
      <c r="O36" s="147">
        <v>18</v>
      </c>
      <c r="P36" s="147">
        <v>78</v>
      </c>
      <c r="Q36" s="147">
        <v>66</v>
      </c>
      <c r="R36" s="147">
        <v>156</v>
      </c>
      <c r="S36" s="147">
        <v>150</v>
      </c>
      <c r="T36" s="147">
        <v>279</v>
      </c>
      <c r="U36" s="147">
        <v>369</v>
      </c>
      <c r="V36" s="147">
        <v>8061</v>
      </c>
      <c r="W36" s="147">
        <v>13650</v>
      </c>
      <c r="X36" s="147">
        <v>15648</v>
      </c>
      <c r="Y36" s="147">
        <v>5802</v>
      </c>
      <c r="Z36" s="150"/>
      <c r="AA36" s="146">
        <f t="shared" si="0"/>
        <v>53778</v>
      </c>
    </row>
    <row r="37" spans="1:27" x14ac:dyDescent="0.25">
      <c r="A37" s="149">
        <v>37097</v>
      </c>
      <c r="B37" s="147">
        <v>3108</v>
      </c>
      <c r="C37" s="147">
        <v>3780</v>
      </c>
      <c r="D37" s="147">
        <v>978</v>
      </c>
      <c r="E37" s="147">
        <v>81</v>
      </c>
      <c r="F37" s="147">
        <v>9</v>
      </c>
      <c r="G37" s="147">
        <v>261</v>
      </c>
      <c r="H37" s="147">
        <v>654</v>
      </c>
      <c r="I37" s="147">
        <v>14100</v>
      </c>
      <c r="J37" s="147">
        <v>10611</v>
      </c>
      <c r="K37" s="147">
        <v>7824</v>
      </c>
      <c r="L37" s="147">
        <v>5016</v>
      </c>
      <c r="M37" s="147">
        <v>4416</v>
      </c>
      <c r="N37" s="147">
        <v>3744</v>
      </c>
      <c r="O37" s="147">
        <v>8925</v>
      </c>
      <c r="P37" s="147">
        <v>7473</v>
      </c>
      <c r="Q37" s="147">
        <v>4239</v>
      </c>
      <c r="R37" s="147">
        <v>1731</v>
      </c>
      <c r="S37" s="147">
        <v>1776</v>
      </c>
      <c r="T37" s="147">
        <v>90</v>
      </c>
      <c r="U37" s="147">
        <v>-36</v>
      </c>
      <c r="V37" s="147">
        <v>54</v>
      </c>
      <c r="W37" s="147">
        <v>30</v>
      </c>
      <c r="X37" s="147">
        <v>-81</v>
      </c>
      <c r="Y37" s="147">
        <v>48</v>
      </c>
      <c r="Z37" s="150"/>
      <c r="AA37" s="146">
        <f t="shared" si="0"/>
        <v>78831</v>
      </c>
    </row>
    <row r="38" spans="1:27" x14ac:dyDescent="0.25">
      <c r="A38" s="149">
        <v>37098</v>
      </c>
      <c r="B38" s="147">
        <v>1506</v>
      </c>
      <c r="C38" s="147">
        <v>186</v>
      </c>
      <c r="D38" s="147">
        <v>-141</v>
      </c>
      <c r="E38" s="147">
        <v>-45</v>
      </c>
      <c r="F38" s="147">
        <v>-36</v>
      </c>
      <c r="G38" s="147">
        <v>-45</v>
      </c>
      <c r="H38" s="147">
        <v>27</v>
      </c>
      <c r="I38" s="147">
        <v>225</v>
      </c>
      <c r="J38" s="147">
        <v>315</v>
      </c>
      <c r="K38" s="147">
        <v>714</v>
      </c>
      <c r="L38" s="147">
        <v>468</v>
      </c>
      <c r="M38" s="147">
        <v>123</v>
      </c>
      <c r="N38" s="147">
        <v>393</v>
      </c>
      <c r="O38" s="147">
        <v>570</v>
      </c>
      <c r="P38" s="147">
        <v>366</v>
      </c>
      <c r="Q38" s="147">
        <v>81</v>
      </c>
      <c r="R38" s="147">
        <v>78</v>
      </c>
      <c r="S38" s="147">
        <v>1191</v>
      </c>
      <c r="T38" s="147">
        <v>1092</v>
      </c>
      <c r="U38" s="147">
        <v>2076</v>
      </c>
      <c r="V38" s="147">
        <v>150</v>
      </c>
      <c r="W38" s="147">
        <v>2625</v>
      </c>
      <c r="X38" s="147">
        <v>606</v>
      </c>
      <c r="Y38" s="147">
        <v>150</v>
      </c>
      <c r="Z38" s="150"/>
      <c r="AA38" s="146">
        <f t="shared" si="0"/>
        <v>12675</v>
      </c>
    </row>
    <row r="39" spans="1:27" x14ac:dyDescent="0.25">
      <c r="A39" s="149">
        <v>37099</v>
      </c>
      <c r="B39" s="147">
        <v>555</v>
      </c>
      <c r="C39" s="147">
        <v>354</v>
      </c>
      <c r="D39" s="147">
        <v>144</v>
      </c>
      <c r="E39" s="147">
        <v>33</v>
      </c>
      <c r="F39" s="147">
        <v>27</v>
      </c>
      <c r="G39" s="147">
        <v>21</v>
      </c>
      <c r="H39" s="147">
        <v>-21</v>
      </c>
      <c r="I39" s="147">
        <v>0</v>
      </c>
      <c r="J39" s="147">
        <v>-9</v>
      </c>
      <c r="K39" s="147">
        <v>-78</v>
      </c>
      <c r="L39" s="147">
        <v>-39</v>
      </c>
      <c r="M39" s="147">
        <v>3</v>
      </c>
      <c r="N39" s="147">
        <v>-54</v>
      </c>
      <c r="O39" s="147">
        <v>45</v>
      </c>
      <c r="P39" s="147">
        <v>12</v>
      </c>
      <c r="Q39" s="147">
        <v>57</v>
      </c>
      <c r="R39" s="147">
        <v>120</v>
      </c>
      <c r="S39" s="147">
        <v>336</v>
      </c>
      <c r="T39" s="147">
        <v>444</v>
      </c>
      <c r="U39" s="147">
        <v>753</v>
      </c>
      <c r="V39" s="147">
        <v>501</v>
      </c>
      <c r="W39" s="147">
        <v>1215</v>
      </c>
      <c r="X39" s="147">
        <v>2346</v>
      </c>
      <c r="Y39" s="147">
        <v>3081</v>
      </c>
      <c r="Z39" s="150"/>
      <c r="AA39" s="146">
        <f t="shared" si="0"/>
        <v>9846</v>
      </c>
    </row>
    <row r="40" spans="1:27" x14ac:dyDescent="0.25">
      <c r="A40" s="149">
        <v>37100</v>
      </c>
      <c r="B40" s="147">
        <v>3054</v>
      </c>
      <c r="C40" s="147">
        <v>966</v>
      </c>
      <c r="D40" s="147">
        <v>573</v>
      </c>
      <c r="E40" s="147">
        <v>210</v>
      </c>
      <c r="F40" s="147">
        <v>54</v>
      </c>
      <c r="G40" s="147">
        <v>18</v>
      </c>
      <c r="H40" s="147">
        <v>39</v>
      </c>
      <c r="I40" s="147">
        <v>42</v>
      </c>
      <c r="J40" s="147">
        <v>2514</v>
      </c>
      <c r="K40" s="147">
        <v>783</v>
      </c>
      <c r="L40" s="147">
        <v>312</v>
      </c>
      <c r="M40" s="147">
        <v>33</v>
      </c>
      <c r="N40" s="147">
        <v>6</v>
      </c>
      <c r="O40" s="147">
        <v>15</v>
      </c>
      <c r="P40" s="147">
        <v>417</v>
      </c>
      <c r="Q40" s="147">
        <v>675</v>
      </c>
      <c r="R40" s="147">
        <v>951</v>
      </c>
      <c r="S40" s="147">
        <v>1335</v>
      </c>
      <c r="T40" s="147">
        <v>762</v>
      </c>
      <c r="U40" s="147">
        <v>708</v>
      </c>
      <c r="V40" s="147">
        <v>1635</v>
      </c>
      <c r="W40" s="147">
        <v>1263</v>
      </c>
      <c r="X40" s="147">
        <v>1017</v>
      </c>
      <c r="Y40" s="147">
        <v>525</v>
      </c>
      <c r="Z40" s="150"/>
      <c r="AA40" s="146">
        <f t="shared" si="0"/>
        <v>17907</v>
      </c>
    </row>
    <row r="41" spans="1:27" x14ac:dyDescent="0.25">
      <c r="A41" s="149">
        <v>37101</v>
      </c>
      <c r="B41" s="147">
        <v>174</v>
      </c>
      <c r="C41" s="147">
        <v>114</v>
      </c>
      <c r="D41" s="147">
        <v>54</v>
      </c>
      <c r="E41" s="147">
        <v>9</v>
      </c>
      <c r="F41" s="147">
        <v>21</v>
      </c>
      <c r="G41" s="147">
        <v>15</v>
      </c>
      <c r="H41" s="147">
        <v>27</v>
      </c>
      <c r="I41" s="147">
        <v>7740</v>
      </c>
      <c r="J41" s="147">
        <v>2940</v>
      </c>
      <c r="K41" s="147">
        <v>3870</v>
      </c>
      <c r="L41" s="147">
        <v>402</v>
      </c>
      <c r="M41" s="147">
        <v>456</v>
      </c>
      <c r="N41" s="147">
        <v>-159</v>
      </c>
      <c r="O41" s="147">
        <v>114</v>
      </c>
      <c r="P41" s="147">
        <v>408</v>
      </c>
      <c r="Q41" s="147">
        <v>-279</v>
      </c>
      <c r="R41" s="147">
        <v>-198</v>
      </c>
      <c r="S41" s="147">
        <v>-237</v>
      </c>
      <c r="T41" s="147">
        <v>-513</v>
      </c>
      <c r="U41" s="147">
        <v>-294</v>
      </c>
      <c r="V41" s="147">
        <v>-273</v>
      </c>
      <c r="W41" s="147">
        <v>-516</v>
      </c>
      <c r="X41" s="147">
        <v>-651</v>
      </c>
      <c r="Y41" s="147">
        <v>-540</v>
      </c>
      <c r="Z41" s="150"/>
      <c r="AA41" s="146">
        <f t="shared" si="0"/>
        <v>12684</v>
      </c>
    </row>
    <row r="42" spans="1:27" x14ac:dyDescent="0.25">
      <c r="A42" s="149">
        <v>37102</v>
      </c>
      <c r="B42" s="147">
        <v>-387</v>
      </c>
      <c r="C42" s="147">
        <v>-138</v>
      </c>
      <c r="D42" s="147">
        <v>-93</v>
      </c>
      <c r="E42" s="147">
        <v>-33</v>
      </c>
      <c r="F42" s="147">
        <v>-15</v>
      </c>
      <c r="G42" s="147">
        <v>-51</v>
      </c>
      <c r="H42" s="147">
        <v>-48</v>
      </c>
      <c r="I42" s="147">
        <v>-3</v>
      </c>
      <c r="J42" s="147">
        <v>0</v>
      </c>
      <c r="K42" s="147">
        <v>75</v>
      </c>
      <c r="L42" s="147">
        <v>81</v>
      </c>
      <c r="M42" s="147">
        <v>-18</v>
      </c>
      <c r="N42" s="147">
        <v>-45</v>
      </c>
      <c r="O42" s="147">
        <v>-3</v>
      </c>
      <c r="P42" s="147">
        <v>21</v>
      </c>
      <c r="Q42" s="147">
        <v>36</v>
      </c>
      <c r="R42" s="147">
        <v>3</v>
      </c>
      <c r="S42" s="147">
        <v>135</v>
      </c>
      <c r="T42" s="147">
        <v>1038</v>
      </c>
      <c r="U42" s="147">
        <v>414</v>
      </c>
      <c r="V42" s="147">
        <v>438</v>
      </c>
      <c r="W42" s="147">
        <v>210</v>
      </c>
      <c r="X42" s="147">
        <v>141</v>
      </c>
      <c r="Y42" s="147">
        <v>123</v>
      </c>
      <c r="Z42" s="150"/>
      <c r="AA42" s="146">
        <f t="shared" si="0"/>
        <v>1881</v>
      </c>
    </row>
    <row r="43" spans="1:27" x14ac:dyDescent="0.25">
      <c r="A43" s="149">
        <v>37103</v>
      </c>
      <c r="B43" s="147">
        <v>-39</v>
      </c>
      <c r="C43" s="147">
        <v>-108</v>
      </c>
      <c r="D43" s="147">
        <v>-39</v>
      </c>
      <c r="E43" s="147">
        <v>-9</v>
      </c>
      <c r="F43" s="147">
        <v>12</v>
      </c>
      <c r="G43" s="147">
        <v>18</v>
      </c>
      <c r="H43" s="147">
        <v>9</v>
      </c>
      <c r="I43" s="147">
        <v>15</v>
      </c>
      <c r="J43" s="147">
        <v>42</v>
      </c>
      <c r="K43" s="147">
        <v>27</v>
      </c>
      <c r="L43" s="147">
        <v>12</v>
      </c>
      <c r="M43" s="147">
        <v>6</v>
      </c>
      <c r="N43" s="147">
        <v>18</v>
      </c>
      <c r="O43" s="147">
        <v>3</v>
      </c>
      <c r="P43" s="147">
        <v>3</v>
      </c>
      <c r="Q43" s="147">
        <v>33</v>
      </c>
      <c r="R43" s="147">
        <v>117</v>
      </c>
      <c r="S43" s="147">
        <v>144</v>
      </c>
      <c r="T43" s="147">
        <v>42</v>
      </c>
      <c r="U43" s="147">
        <v>621</v>
      </c>
      <c r="V43" s="147">
        <v>249</v>
      </c>
      <c r="W43" s="147">
        <v>111</v>
      </c>
      <c r="X43" s="147">
        <v>243</v>
      </c>
      <c r="Y43" s="147">
        <v>171</v>
      </c>
      <c r="Z43" s="150"/>
      <c r="AA43" s="146">
        <f t="shared" si="0"/>
        <v>1701</v>
      </c>
    </row>
    <row r="44" spans="1:27" x14ac:dyDescent="0.25">
      <c r="A44" s="149">
        <v>37104</v>
      </c>
      <c r="B44" s="147">
        <v>129</v>
      </c>
      <c r="C44" s="147">
        <v>99</v>
      </c>
      <c r="D44" s="147">
        <v>42</v>
      </c>
      <c r="E44" s="147">
        <v>78</v>
      </c>
      <c r="F44" s="147">
        <v>108</v>
      </c>
      <c r="G44" s="147">
        <v>57</v>
      </c>
      <c r="H44" s="147">
        <v>21</v>
      </c>
      <c r="I44" s="147">
        <v>24</v>
      </c>
      <c r="J44" s="147">
        <v>78</v>
      </c>
      <c r="K44" s="147">
        <v>42</v>
      </c>
      <c r="L44" s="147">
        <v>-6</v>
      </c>
      <c r="M44" s="147">
        <v>6</v>
      </c>
      <c r="N44" s="147">
        <v>42</v>
      </c>
      <c r="O44" s="147">
        <v>3</v>
      </c>
      <c r="P44" s="147">
        <v>0</v>
      </c>
      <c r="Q44" s="147">
        <v>9</v>
      </c>
      <c r="R44" s="147">
        <v>33</v>
      </c>
      <c r="S44" s="147">
        <v>12</v>
      </c>
      <c r="T44" s="147">
        <v>-9</v>
      </c>
      <c r="U44" s="147">
        <v>6</v>
      </c>
      <c r="V44" s="147">
        <v>3</v>
      </c>
      <c r="W44" s="147">
        <v>24</v>
      </c>
      <c r="X44" s="147">
        <v>60</v>
      </c>
      <c r="Y44" s="147">
        <v>114</v>
      </c>
      <c r="Z44" s="150"/>
      <c r="AA44" s="146">
        <f t="shared" si="0"/>
        <v>975</v>
      </c>
    </row>
    <row r="45" spans="1:27" x14ac:dyDescent="0.25">
      <c r="A45" s="149">
        <v>37105</v>
      </c>
      <c r="B45" s="147">
        <v>66</v>
      </c>
      <c r="C45" s="147">
        <v>36</v>
      </c>
      <c r="D45" s="147">
        <v>54</v>
      </c>
      <c r="E45" s="147">
        <v>15</v>
      </c>
      <c r="F45" s="147">
        <v>18</v>
      </c>
      <c r="G45" s="147">
        <v>27</v>
      </c>
      <c r="H45" s="147">
        <v>51</v>
      </c>
      <c r="I45" s="147">
        <v>294</v>
      </c>
      <c r="J45" s="147">
        <v>102</v>
      </c>
      <c r="K45" s="147">
        <v>39</v>
      </c>
      <c r="L45" s="147">
        <v>-9</v>
      </c>
      <c r="M45" s="147">
        <v>15</v>
      </c>
      <c r="N45" s="147">
        <v>24</v>
      </c>
      <c r="O45" s="147">
        <v>102</v>
      </c>
      <c r="P45" s="147">
        <v>12</v>
      </c>
      <c r="Q45" s="147">
        <v>12</v>
      </c>
      <c r="R45" s="147">
        <v>117</v>
      </c>
      <c r="S45" s="147">
        <v>57</v>
      </c>
      <c r="T45" s="147">
        <v>264</v>
      </c>
      <c r="U45" s="147">
        <v>108</v>
      </c>
      <c r="V45" s="147">
        <v>444</v>
      </c>
      <c r="W45" s="147">
        <v>333</v>
      </c>
      <c r="X45" s="147">
        <v>1866</v>
      </c>
      <c r="Y45" s="147">
        <v>726</v>
      </c>
      <c r="Z45" s="150"/>
      <c r="AA45" s="146">
        <f t="shared" si="0"/>
        <v>4773</v>
      </c>
    </row>
    <row r="46" spans="1:27" x14ac:dyDescent="0.25">
      <c r="A46" s="149">
        <v>37106</v>
      </c>
      <c r="B46" s="147">
        <v>1074</v>
      </c>
      <c r="C46" s="147">
        <v>696</v>
      </c>
      <c r="D46" s="147">
        <v>162</v>
      </c>
      <c r="E46" s="147">
        <v>108</v>
      </c>
      <c r="F46" s="147">
        <v>99</v>
      </c>
      <c r="G46" s="147">
        <v>48</v>
      </c>
      <c r="H46" s="147">
        <v>159</v>
      </c>
      <c r="I46" s="147">
        <v>891</v>
      </c>
      <c r="J46" s="147">
        <v>195</v>
      </c>
      <c r="K46" s="147">
        <v>21</v>
      </c>
      <c r="L46" s="147">
        <v>18</v>
      </c>
      <c r="M46" s="147">
        <v>18</v>
      </c>
      <c r="N46" s="147">
        <v>15</v>
      </c>
      <c r="O46" s="147">
        <v>9</v>
      </c>
      <c r="P46" s="147">
        <v>9</v>
      </c>
      <c r="Q46" s="147">
        <v>51</v>
      </c>
      <c r="R46" s="147">
        <v>90</v>
      </c>
      <c r="S46" s="147">
        <v>138</v>
      </c>
      <c r="T46" s="147">
        <v>126</v>
      </c>
      <c r="U46" s="147">
        <v>279</v>
      </c>
      <c r="V46" s="147">
        <v>261</v>
      </c>
      <c r="W46" s="147">
        <v>246</v>
      </c>
      <c r="X46" s="147">
        <v>189</v>
      </c>
      <c r="Y46" s="147">
        <v>477</v>
      </c>
      <c r="Z46" s="150"/>
      <c r="AA46" s="146">
        <f t="shared" si="0"/>
        <v>5379</v>
      </c>
    </row>
    <row r="47" spans="1:27" x14ac:dyDescent="0.25">
      <c r="A47" s="149">
        <v>37107</v>
      </c>
      <c r="B47" s="147">
        <v>108</v>
      </c>
      <c r="C47" s="147">
        <v>27</v>
      </c>
      <c r="D47" s="147">
        <v>36</v>
      </c>
      <c r="E47" s="147">
        <v>42</v>
      </c>
      <c r="F47" s="147">
        <v>36</v>
      </c>
      <c r="G47" s="147">
        <v>18</v>
      </c>
      <c r="H47" s="147">
        <v>36</v>
      </c>
      <c r="I47" s="147">
        <v>111</v>
      </c>
      <c r="J47" s="147">
        <v>60</v>
      </c>
      <c r="K47" s="147">
        <v>21</v>
      </c>
      <c r="L47" s="147">
        <v>21</v>
      </c>
      <c r="M47" s="147">
        <v>6</v>
      </c>
      <c r="N47" s="147">
        <v>0</v>
      </c>
      <c r="O47" s="147">
        <v>51</v>
      </c>
      <c r="P47" s="147">
        <v>30</v>
      </c>
      <c r="Q47" s="147">
        <v>39</v>
      </c>
      <c r="R47" s="147">
        <v>105</v>
      </c>
      <c r="S47" s="147">
        <v>258</v>
      </c>
      <c r="T47" s="147">
        <v>270</v>
      </c>
      <c r="U47" s="147">
        <v>255</v>
      </c>
      <c r="V47" s="147">
        <v>66</v>
      </c>
      <c r="W47" s="147">
        <v>195</v>
      </c>
      <c r="X47" s="147">
        <v>177</v>
      </c>
      <c r="Y47" s="147">
        <v>249</v>
      </c>
      <c r="Z47" s="150"/>
      <c r="AA47" s="146">
        <f t="shared" si="0"/>
        <v>2217</v>
      </c>
    </row>
    <row r="48" spans="1:27" x14ac:dyDescent="0.25">
      <c r="A48" s="149">
        <v>37108</v>
      </c>
      <c r="B48" s="147">
        <v>159</v>
      </c>
      <c r="C48" s="147">
        <v>342</v>
      </c>
      <c r="D48" s="147">
        <v>75</v>
      </c>
      <c r="E48" s="147">
        <v>75</v>
      </c>
      <c r="F48" s="147">
        <v>12</v>
      </c>
      <c r="G48" s="147">
        <v>36</v>
      </c>
      <c r="H48" s="147">
        <v>72</v>
      </c>
      <c r="I48" s="147">
        <v>363</v>
      </c>
      <c r="J48" s="147">
        <v>66</v>
      </c>
      <c r="K48" s="147">
        <v>9</v>
      </c>
      <c r="L48" s="147">
        <v>12</v>
      </c>
      <c r="M48" s="147">
        <v>0</v>
      </c>
      <c r="N48" s="147">
        <v>9</v>
      </c>
      <c r="O48" s="147">
        <v>0</v>
      </c>
      <c r="P48" s="147">
        <v>15</v>
      </c>
      <c r="Q48" s="147">
        <v>15</v>
      </c>
      <c r="R48" s="147">
        <v>54</v>
      </c>
      <c r="S48" s="147">
        <v>126</v>
      </c>
      <c r="T48" s="147">
        <v>120</v>
      </c>
      <c r="U48" s="147">
        <v>153</v>
      </c>
      <c r="V48" s="147">
        <v>108</v>
      </c>
      <c r="W48" s="147">
        <v>363</v>
      </c>
      <c r="X48" s="147">
        <v>291</v>
      </c>
      <c r="Y48" s="147">
        <v>234</v>
      </c>
      <c r="Z48" s="150"/>
      <c r="AA48" s="146">
        <f t="shared" si="0"/>
        <v>2709</v>
      </c>
    </row>
    <row r="49" spans="1:27" x14ac:dyDescent="0.25">
      <c r="A49" s="149">
        <v>37109</v>
      </c>
      <c r="B49" s="147">
        <v>192</v>
      </c>
      <c r="C49" s="147">
        <v>168</v>
      </c>
      <c r="D49" s="147">
        <v>129</v>
      </c>
      <c r="E49" s="147">
        <v>150</v>
      </c>
      <c r="F49" s="147">
        <v>90</v>
      </c>
      <c r="G49" s="147">
        <v>54</v>
      </c>
      <c r="H49" s="147">
        <v>33</v>
      </c>
      <c r="I49" s="147">
        <v>102</v>
      </c>
      <c r="J49" s="147">
        <v>132</v>
      </c>
      <c r="K49" s="147">
        <v>60</v>
      </c>
      <c r="L49" s="147">
        <v>60</v>
      </c>
      <c r="M49" s="147">
        <v>51</v>
      </c>
      <c r="N49" s="147">
        <v>27</v>
      </c>
      <c r="O49" s="147">
        <v>63</v>
      </c>
      <c r="P49" s="147">
        <v>96</v>
      </c>
      <c r="Q49" s="147">
        <v>36</v>
      </c>
      <c r="R49" s="147">
        <v>81</v>
      </c>
      <c r="S49" s="147">
        <v>102</v>
      </c>
      <c r="T49" s="147">
        <v>21</v>
      </c>
      <c r="U49" s="147">
        <v>96</v>
      </c>
      <c r="V49" s="147">
        <v>114</v>
      </c>
      <c r="W49" s="147">
        <v>123</v>
      </c>
      <c r="X49" s="147">
        <v>255</v>
      </c>
      <c r="Y49" s="147">
        <v>414</v>
      </c>
      <c r="Z49" s="150"/>
      <c r="AA49" s="146">
        <f t="shared" si="0"/>
        <v>2649</v>
      </c>
    </row>
    <row r="50" spans="1:27" x14ac:dyDescent="0.25">
      <c r="A50" s="149">
        <v>37110</v>
      </c>
      <c r="B50" s="147">
        <v>189</v>
      </c>
      <c r="C50" s="147">
        <v>222</v>
      </c>
      <c r="D50" s="147">
        <v>93</v>
      </c>
      <c r="E50" s="147">
        <v>51</v>
      </c>
      <c r="F50" s="147">
        <v>33</v>
      </c>
      <c r="G50" s="147">
        <v>36</v>
      </c>
      <c r="H50" s="147">
        <v>132</v>
      </c>
      <c r="I50" s="147">
        <v>252</v>
      </c>
      <c r="J50" s="147">
        <v>399</v>
      </c>
      <c r="K50" s="147">
        <v>90</v>
      </c>
      <c r="L50" s="147">
        <v>60</v>
      </c>
      <c r="M50" s="147">
        <v>12</v>
      </c>
      <c r="N50" s="147">
        <v>6</v>
      </c>
      <c r="O50" s="147">
        <v>24</v>
      </c>
      <c r="P50" s="147">
        <v>6</v>
      </c>
      <c r="Q50" s="147">
        <v>9</v>
      </c>
      <c r="R50" s="147">
        <v>30</v>
      </c>
      <c r="S50" s="147">
        <v>36</v>
      </c>
      <c r="T50" s="147">
        <v>33</v>
      </c>
      <c r="U50" s="147">
        <v>54</v>
      </c>
      <c r="V50" s="147">
        <v>60</v>
      </c>
      <c r="W50" s="147">
        <v>54</v>
      </c>
      <c r="X50" s="147">
        <v>69</v>
      </c>
      <c r="Y50" s="147">
        <v>147</v>
      </c>
      <c r="Z50" s="150"/>
      <c r="AA50" s="146">
        <f t="shared" si="0"/>
        <v>2097</v>
      </c>
    </row>
    <row r="51" spans="1:27" x14ac:dyDescent="0.25">
      <c r="A51" s="149">
        <v>37111</v>
      </c>
      <c r="B51" s="147">
        <v>231</v>
      </c>
      <c r="C51" s="147">
        <v>159</v>
      </c>
      <c r="D51" s="147">
        <v>150</v>
      </c>
      <c r="E51" s="147">
        <v>93</v>
      </c>
      <c r="F51" s="147">
        <v>72</v>
      </c>
      <c r="G51" s="147">
        <v>9</v>
      </c>
      <c r="H51" s="147">
        <v>60</v>
      </c>
      <c r="I51" s="147">
        <v>276</v>
      </c>
      <c r="J51" s="147">
        <v>117</v>
      </c>
      <c r="K51" s="147">
        <v>57</v>
      </c>
      <c r="L51" s="147">
        <v>12</v>
      </c>
      <c r="M51" s="147">
        <v>0</v>
      </c>
      <c r="N51" s="147">
        <v>3</v>
      </c>
      <c r="O51" s="147">
        <v>12</v>
      </c>
      <c r="P51" s="147">
        <v>9</v>
      </c>
      <c r="Q51" s="147">
        <v>12</v>
      </c>
      <c r="R51" s="147">
        <v>24</v>
      </c>
      <c r="S51" s="147">
        <v>12</v>
      </c>
      <c r="T51" s="147">
        <v>18</v>
      </c>
      <c r="U51" s="147">
        <v>42</v>
      </c>
      <c r="V51" s="147">
        <v>84</v>
      </c>
      <c r="W51" s="147">
        <v>48</v>
      </c>
      <c r="X51" s="147">
        <v>78</v>
      </c>
      <c r="Y51" s="147">
        <v>270</v>
      </c>
      <c r="Z51" s="150"/>
      <c r="AA51" s="146">
        <f t="shared" si="0"/>
        <v>1848</v>
      </c>
    </row>
    <row r="52" spans="1:27" x14ac:dyDescent="0.25">
      <c r="A52" s="149">
        <v>37112</v>
      </c>
      <c r="B52" s="147">
        <v>69</v>
      </c>
      <c r="C52" s="147">
        <v>63</v>
      </c>
      <c r="D52" s="147">
        <v>42</v>
      </c>
      <c r="E52" s="147">
        <v>33</v>
      </c>
      <c r="F52" s="147">
        <v>36</v>
      </c>
      <c r="G52" s="147">
        <v>-6</v>
      </c>
      <c r="H52" s="147">
        <v>33</v>
      </c>
      <c r="I52" s="147">
        <v>141</v>
      </c>
      <c r="J52" s="147">
        <v>153</v>
      </c>
      <c r="K52" s="147">
        <v>45</v>
      </c>
      <c r="L52" s="147">
        <v>36</v>
      </c>
      <c r="M52" s="147">
        <v>30</v>
      </c>
      <c r="N52" s="147">
        <v>24</v>
      </c>
      <c r="O52" s="147">
        <v>30</v>
      </c>
      <c r="P52" s="147">
        <v>57</v>
      </c>
      <c r="Q52" s="147">
        <v>30</v>
      </c>
      <c r="R52" s="147">
        <v>21</v>
      </c>
      <c r="S52" s="147">
        <v>30</v>
      </c>
      <c r="T52" s="147">
        <v>24</v>
      </c>
      <c r="U52" s="147">
        <v>54</v>
      </c>
      <c r="V52" s="147">
        <v>36</v>
      </c>
      <c r="W52" s="147">
        <v>63</v>
      </c>
      <c r="X52" s="147">
        <v>66</v>
      </c>
      <c r="Y52" s="147">
        <v>36</v>
      </c>
      <c r="Z52" s="150"/>
      <c r="AA52" s="146">
        <f t="shared" si="0"/>
        <v>1146</v>
      </c>
    </row>
    <row r="53" spans="1:27" x14ac:dyDescent="0.25">
      <c r="A53" s="149">
        <v>37113</v>
      </c>
      <c r="B53" s="147">
        <v>66</v>
      </c>
      <c r="C53" s="147">
        <v>39</v>
      </c>
      <c r="D53" s="147">
        <v>15</v>
      </c>
      <c r="E53" s="147">
        <v>21</v>
      </c>
      <c r="F53" s="147">
        <v>9</v>
      </c>
      <c r="G53" s="147">
        <v>9</v>
      </c>
      <c r="H53" s="147">
        <v>27</v>
      </c>
      <c r="I53" s="147">
        <v>228</v>
      </c>
      <c r="J53" s="147">
        <v>48</v>
      </c>
      <c r="K53" s="147">
        <v>3</v>
      </c>
      <c r="L53" s="147">
        <v>6</v>
      </c>
      <c r="M53" s="147">
        <v>39</v>
      </c>
      <c r="N53" s="147">
        <v>24</v>
      </c>
      <c r="O53" s="147">
        <v>6</v>
      </c>
      <c r="P53" s="147">
        <v>12</v>
      </c>
      <c r="Q53" s="147">
        <v>18</v>
      </c>
      <c r="R53" s="147">
        <v>18</v>
      </c>
      <c r="S53" s="147">
        <v>30</v>
      </c>
      <c r="T53" s="147">
        <v>63</v>
      </c>
      <c r="U53" s="147">
        <v>93</v>
      </c>
      <c r="V53" s="147">
        <v>36</v>
      </c>
      <c r="W53" s="147">
        <v>24</v>
      </c>
      <c r="X53" s="147">
        <v>72</v>
      </c>
      <c r="Y53" s="147">
        <v>78</v>
      </c>
      <c r="Z53" s="150"/>
      <c r="AA53" s="146">
        <f t="shared" si="0"/>
        <v>984</v>
      </c>
    </row>
    <row r="54" spans="1:27" x14ac:dyDescent="0.25">
      <c r="A54" s="149">
        <v>37114</v>
      </c>
      <c r="B54" s="147">
        <v>54</v>
      </c>
      <c r="C54" s="147">
        <v>27</v>
      </c>
      <c r="D54" s="147">
        <v>24</v>
      </c>
      <c r="E54" s="147">
        <v>18</v>
      </c>
      <c r="F54" s="147">
        <v>0</v>
      </c>
      <c r="G54" s="147">
        <v>18</v>
      </c>
      <c r="H54" s="147">
        <v>60</v>
      </c>
      <c r="I54" s="147">
        <v>150</v>
      </c>
      <c r="J54" s="147">
        <v>48</v>
      </c>
      <c r="K54" s="147">
        <v>60</v>
      </c>
      <c r="L54" s="147">
        <v>42</v>
      </c>
      <c r="M54" s="147">
        <v>18</v>
      </c>
      <c r="N54" s="147">
        <v>33</v>
      </c>
      <c r="O54" s="147">
        <v>18</v>
      </c>
      <c r="P54" s="147">
        <v>9</v>
      </c>
      <c r="Q54" s="147">
        <v>9</v>
      </c>
      <c r="R54" s="147">
        <v>42</v>
      </c>
      <c r="S54" s="147">
        <v>54</v>
      </c>
      <c r="T54" s="147">
        <v>78</v>
      </c>
      <c r="U54" s="147">
        <v>54</v>
      </c>
      <c r="V54" s="147">
        <v>69</v>
      </c>
      <c r="W54" s="147">
        <v>72</v>
      </c>
      <c r="X54" s="147">
        <v>93</v>
      </c>
      <c r="Y54" s="147">
        <v>93</v>
      </c>
      <c r="Z54" s="150"/>
      <c r="AA54" s="146">
        <f t="shared" si="0"/>
        <v>1143</v>
      </c>
    </row>
    <row r="55" spans="1:27" x14ac:dyDescent="0.25">
      <c r="A55" s="149">
        <v>37115</v>
      </c>
      <c r="B55" s="147">
        <v>9</v>
      </c>
      <c r="C55" s="147">
        <v>6</v>
      </c>
      <c r="D55" s="147">
        <v>0</v>
      </c>
      <c r="E55" s="147">
        <v>21</v>
      </c>
      <c r="F55" s="147">
        <v>6</v>
      </c>
      <c r="G55" s="147">
        <v>12</v>
      </c>
      <c r="H55" s="147">
        <v>6</v>
      </c>
      <c r="I55" s="147">
        <v>12</v>
      </c>
      <c r="J55" s="147">
        <v>36</v>
      </c>
      <c r="K55" s="147">
        <v>39</v>
      </c>
      <c r="L55" s="147">
        <v>21</v>
      </c>
      <c r="M55" s="147">
        <v>21</v>
      </c>
      <c r="N55" s="147">
        <v>12</v>
      </c>
      <c r="O55" s="147">
        <v>15</v>
      </c>
      <c r="P55" s="147">
        <v>21</v>
      </c>
      <c r="Q55" s="147">
        <v>30</v>
      </c>
      <c r="R55" s="147">
        <v>75</v>
      </c>
      <c r="S55" s="147">
        <v>42</v>
      </c>
      <c r="T55" s="147">
        <v>30</v>
      </c>
      <c r="U55" s="147">
        <v>33</v>
      </c>
      <c r="V55" s="147">
        <v>33</v>
      </c>
      <c r="W55" s="147">
        <v>27</v>
      </c>
      <c r="X55" s="147">
        <v>18</v>
      </c>
      <c r="Y55" s="147">
        <v>15</v>
      </c>
      <c r="Z55" s="150"/>
      <c r="AA55" s="146">
        <f t="shared" si="0"/>
        <v>540</v>
      </c>
    </row>
    <row r="56" spans="1:27" x14ac:dyDescent="0.25">
      <c r="A56" s="149">
        <v>37116</v>
      </c>
      <c r="B56" s="147">
        <v>0</v>
      </c>
      <c r="C56" s="147">
        <v>12</v>
      </c>
      <c r="D56" s="147">
        <v>15</v>
      </c>
      <c r="E56" s="147">
        <v>18</v>
      </c>
      <c r="F56" s="147">
        <v>9</v>
      </c>
      <c r="G56" s="147">
        <v>6</v>
      </c>
      <c r="H56" s="147">
        <v>3</v>
      </c>
      <c r="I56" s="147">
        <v>9</v>
      </c>
      <c r="J56" s="147">
        <v>6</v>
      </c>
      <c r="K56" s="147">
        <v>0</v>
      </c>
      <c r="L56" s="147">
        <v>0</v>
      </c>
      <c r="M56" s="147">
        <v>6</v>
      </c>
      <c r="N56" s="147">
        <v>0</v>
      </c>
      <c r="O56" s="147">
        <v>9</v>
      </c>
      <c r="P56" s="147">
        <v>0</v>
      </c>
      <c r="Q56" s="147">
        <v>3</v>
      </c>
      <c r="R56" s="147">
        <v>42</v>
      </c>
      <c r="S56" s="147">
        <v>15</v>
      </c>
      <c r="T56" s="147">
        <v>39</v>
      </c>
      <c r="U56" s="147">
        <v>45</v>
      </c>
      <c r="V56" s="147">
        <v>51</v>
      </c>
      <c r="W56" s="147">
        <v>27</v>
      </c>
      <c r="X56" s="147">
        <v>63</v>
      </c>
      <c r="Y56" s="147">
        <v>39</v>
      </c>
      <c r="Z56" s="150"/>
      <c r="AA56" s="146">
        <f t="shared" si="0"/>
        <v>417</v>
      </c>
    </row>
    <row r="57" spans="1:27" x14ac:dyDescent="0.25">
      <c r="A57" s="149">
        <v>37117</v>
      </c>
      <c r="B57" s="147">
        <v>3</v>
      </c>
      <c r="C57" s="147">
        <v>9</v>
      </c>
      <c r="D57" s="147">
        <v>3</v>
      </c>
      <c r="E57" s="147">
        <v>12</v>
      </c>
      <c r="F57" s="147">
        <v>3</v>
      </c>
      <c r="G57" s="147">
        <v>6</v>
      </c>
      <c r="H57" s="147">
        <v>9</v>
      </c>
      <c r="I57" s="147">
        <v>12</v>
      </c>
      <c r="J57" s="147">
        <v>6</v>
      </c>
      <c r="K57" s="147">
        <v>18</v>
      </c>
      <c r="L57" s="147">
        <v>6</v>
      </c>
      <c r="M57" s="147">
        <v>3</v>
      </c>
      <c r="N57" s="147">
        <v>0</v>
      </c>
      <c r="O57" s="147">
        <v>9</v>
      </c>
      <c r="P57" s="147">
        <v>24</v>
      </c>
      <c r="Q57" s="147">
        <v>24</v>
      </c>
      <c r="R57" s="147">
        <v>18</v>
      </c>
      <c r="S57" s="147">
        <v>21</v>
      </c>
      <c r="T57" s="147">
        <v>33</v>
      </c>
      <c r="U57" s="147">
        <v>21</v>
      </c>
      <c r="V57" s="147">
        <v>36</v>
      </c>
      <c r="W57" s="147">
        <v>3</v>
      </c>
      <c r="X57" s="147">
        <v>12</v>
      </c>
      <c r="Y57" s="147">
        <v>3</v>
      </c>
      <c r="Z57" s="150"/>
      <c r="AA57" s="146">
        <f t="shared" si="0"/>
        <v>294</v>
      </c>
    </row>
    <row r="58" spans="1:27" x14ac:dyDescent="0.25">
      <c r="A58" s="149">
        <v>37118</v>
      </c>
      <c r="B58" s="147">
        <v>0</v>
      </c>
      <c r="C58" s="147">
        <v>3</v>
      </c>
      <c r="D58" s="147">
        <v>0</v>
      </c>
      <c r="E58" s="147">
        <v>6</v>
      </c>
      <c r="F58" s="147">
        <v>6</v>
      </c>
      <c r="G58" s="147">
        <v>12</v>
      </c>
      <c r="H58" s="147">
        <v>3</v>
      </c>
      <c r="I58" s="147">
        <v>3</v>
      </c>
      <c r="J58" s="147">
        <v>15</v>
      </c>
      <c r="K58" s="147">
        <v>30</v>
      </c>
      <c r="L58" s="147">
        <v>0</v>
      </c>
      <c r="M58" s="147">
        <v>0</v>
      </c>
      <c r="N58" s="147">
        <v>6</v>
      </c>
      <c r="O58" s="147">
        <v>0</v>
      </c>
      <c r="P58" s="147">
        <v>0</v>
      </c>
      <c r="Q58" s="147">
        <v>9</v>
      </c>
      <c r="R58" s="147">
        <v>21</v>
      </c>
      <c r="S58" s="147">
        <v>15</v>
      </c>
      <c r="T58" s="147">
        <v>27</v>
      </c>
      <c r="U58" s="147">
        <v>9</v>
      </c>
      <c r="V58" s="147">
        <v>0</v>
      </c>
      <c r="W58" s="147">
        <v>0</v>
      </c>
      <c r="X58" s="147">
        <v>3</v>
      </c>
      <c r="Y58" s="147">
        <v>3</v>
      </c>
      <c r="Z58" s="150"/>
      <c r="AA58" s="146">
        <f t="shared" si="0"/>
        <v>171</v>
      </c>
    </row>
    <row r="59" spans="1:27" x14ac:dyDescent="0.25">
      <c r="A59" s="149">
        <v>37119</v>
      </c>
      <c r="B59" s="147">
        <v>-9</v>
      </c>
      <c r="C59" s="147">
        <v>0</v>
      </c>
      <c r="D59" s="147">
        <v>0</v>
      </c>
      <c r="E59" s="147">
        <v>0</v>
      </c>
      <c r="F59" s="147">
        <v>0</v>
      </c>
      <c r="G59" s="147">
        <v>0</v>
      </c>
      <c r="H59" s="147">
        <v>0</v>
      </c>
      <c r="I59" s="147">
        <v>0</v>
      </c>
      <c r="J59" s="147">
        <v>6</v>
      </c>
      <c r="K59" s="147">
        <v>0</v>
      </c>
      <c r="L59" s="147">
        <v>3</v>
      </c>
      <c r="M59" s="147">
        <v>0</v>
      </c>
      <c r="N59" s="147">
        <v>6</v>
      </c>
      <c r="O59" s="147">
        <v>0</v>
      </c>
      <c r="P59" s="147">
        <v>0</v>
      </c>
      <c r="Q59" s="147">
        <v>0</v>
      </c>
      <c r="R59" s="147">
        <v>0</v>
      </c>
      <c r="S59" s="147">
        <v>3</v>
      </c>
      <c r="T59" s="147">
        <v>3</v>
      </c>
      <c r="U59" s="147">
        <v>9</v>
      </c>
      <c r="V59" s="147">
        <v>0</v>
      </c>
      <c r="W59" s="147">
        <v>0</v>
      </c>
      <c r="X59" s="147">
        <v>3</v>
      </c>
      <c r="Y59" s="147">
        <v>0</v>
      </c>
      <c r="Z59" s="150"/>
      <c r="AA59" s="146">
        <f t="shared" si="0"/>
        <v>24</v>
      </c>
    </row>
    <row r="60" spans="1:27" x14ac:dyDescent="0.25">
      <c r="A60" s="149">
        <v>37120</v>
      </c>
      <c r="B60" s="147">
        <v>0</v>
      </c>
      <c r="C60" s="147">
        <v>0</v>
      </c>
      <c r="D60" s="147">
        <v>0</v>
      </c>
      <c r="E60" s="147">
        <v>0</v>
      </c>
      <c r="F60" s="147">
        <v>0</v>
      </c>
      <c r="G60" s="147">
        <v>0</v>
      </c>
      <c r="H60" s="147">
        <v>0</v>
      </c>
      <c r="I60" s="147">
        <v>0</v>
      </c>
      <c r="J60" s="147">
        <v>3</v>
      </c>
      <c r="K60" s="147">
        <v>0</v>
      </c>
      <c r="L60" s="147">
        <v>6</v>
      </c>
      <c r="M60" s="147">
        <v>0</v>
      </c>
      <c r="N60" s="147">
        <v>0</v>
      </c>
      <c r="O60" s="147">
        <v>0</v>
      </c>
      <c r="P60" s="147">
        <v>0</v>
      </c>
      <c r="Q60" s="147">
        <v>0</v>
      </c>
      <c r="R60" s="147">
        <v>0</v>
      </c>
      <c r="S60" s="147">
        <v>9</v>
      </c>
      <c r="T60" s="147">
        <v>12</v>
      </c>
      <c r="U60" s="147">
        <v>3</v>
      </c>
      <c r="V60" s="147">
        <v>3</v>
      </c>
      <c r="W60" s="147">
        <v>0</v>
      </c>
      <c r="X60" s="147">
        <v>0</v>
      </c>
      <c r="Y60" s="147">
        <v>0</v>
      </c>
      <c r="Z60" s="150"/>
      <c r="AA60" s="146">
        <f t="shared" si="0"/>
        <v>36</v>
      </c>
    </row>
    <row r="61" spans="1:27" x14ac:dyDescent="0.25">
      <c r="A61" s="149">
        <v>37121</v>
      </c>
      <c r="B61" s="147">
        <v>0</v>
      </c>
      <c r="C61" s="147">
        <v>0</v>
      </c>
      <c r="D61" s="147">
        <v>0</v>
      </c>
      <c r="E61" s="147">
        <v>0</v>
      </c>
      <c r="F61" s="147">
        <v>0</v>
      </c>
      <c r="G61" s="147">
        <v>0</v>
      </c>
      <c r="H61" s="147">
        <v>0</v>
      </c>
      <c r="I61" s="147">
        <v>9</v>
      </c>
      <c r="J61" s="147">
        <v>9</v>
      </c>
      <c r="K61" s="147">
        <v>9</v>
      </c>
      <c r="L61" s="147">
        <v>0</v>
      </c>
      <c r="M61" s="147">
        <v>3</v>
      </c>
      <c r="N61" s="147">
        <v>3</v>
      </c>
      <c r="O61" s="147">
        <v>0</v>
      </c>
      <c r="P61" s="147">
        <v>3</v>
      </c>
      <c r="Q61" s="147">
        <v>0</v>
      </c>
      <c r="R61" s="147">
        <v>0</v>
      </c>
      <c r="S61" s="147">
        <v>0</v>
      </c>
      <c r="T61" s="147">
        <v>0</v>
      </c>
      <c r="U61" s="147">
        <v>6</v>
      </c>
      <c r="V61" s="147">
        <v>6</v>
      </c>
      <c r="W61" s="147">
        <v>0</v>
      </c>
      <c r="X61" s="147">
        <v>0</v>
      </c>
      <c r="Y61" s="147">
        <v>0</v>
      </c>
      <c r="Z61" s="150"/>
      <c r="AA61" s="146">
        <f t="shared" si="0"/>
        <v>48</v>
      </c>
    </row>
    <row r="62" spans="1:27" x14ac:dyDescent="0.25">
      <c r="A62" s="149">
        <v>37122</v>
      </c>
      <c r="B62" s="147">
        <v>0</v>
      </c>
      <c r="C62" s="147">
        <v>0</v>
      </c>
      <c r="D62" s="147">
        <v>0</v>
      </c>
      <c r="E62" s="147">
        <v>0</v>
      </c>
      <c r="F62" s="147">
        <v>0</v>
      </c>
      <c r="G62" s="147">
        <v>0</v>
      </c>
      <c r="H62" s="147">
        <v>0</v>
      </c>
      <c r="I62" s="147">
        <v>0</v>
      </c>
      <c r="J62" s="147">
        <v>6</v>
      </c>
      <c r="K62" s="147">
        <v>3</v>
      </c>
      <c r="L62" s="147">
        <v>0</v>
      </c>
      <c r="M62" s="147">
        <v>3</v>
      </c>
      <c r="N62" s="147">
        <v>0</v>
      </c>
      <c r="O62" s="147">
        <v>0</v>
      </c>
      <c r="P62" s="147">
        <v>0</v>
      </c>
      <c r="Q62" s="147">
        <v>0</v>
      </c>
      <c r="R62" s="147">
        <v>6</v>
      </c>
      <c r="S62" s="147">
        <v>0</v>
      </c>
      <c r="T62" s="147">
        <v>0</v>
      </c>
      <c r="U62" s="147">
        <v>0</v>
      </c>
      <c r="V62" s="147">
        <v>0</v>
      </c>
      <c r="W62" s="147">
        <v>9</v>
      </c>
      <c r="X62" s="147">
        <v>0</v>
      </c>
      <c r="Y62" s="147">
        <v>6</v>
      </c>
      <c r="Z62" s="150"/>
      <c r="AA62" s="146">
        <f t="shared" si="0"/>
        <v>33</v>
      </c>
    </row>
    <row r="63" spans="1:27" x14ac:dyDescent="0.25">
      <c r="A63" s="149">
        <v>37123</v>
      </c>
      <c r="B63" s="147">
        <v>0</v>
      </c>
      <c r="C63" s="147">
        <v>0</v>
      </c>
      <c r="D63" s="147">
        <v>0</v>
      </c>
      <c r="E63" s="147">
        <v>0</v>
      </c>
      <c r="F63" s="147">
        <v>0</v>
      </c>
      <c r="G63" s="147">
        <v>0</v>
      </c>
      <c r="H63" s="147">
        <v>0</v>
      </c>
      <c r="I63" s="147">
        <v>0</v>
      </c>
      <c r="J63" s="147">
        <v>6</v>
      </c>
      <c r="K63" s="147">
        <v>0</v>
      </c>
      <c r="L63" s="147">
        <v>3</v>
      </c>
      <c r="M63" s="147">
        <v>0</v>
      </c>
      <c r="N63" s="147">
        <v>6</v>
      </c>
      <c r="O63" s="147">
        <v>0</v>
      </c>
      <c r="P63" s="147">
        <v>0</v>
      </c>
      <c r="Q63" s="147">
        <v>0</v>
      </c>
      <c r="R63" s="147">
        <v>0</v>
      </c>
      <c r="S63" s="147">
        <v>0</v>
      </c>
      <c r="T63" s="147">
        <v>0</v>
      </c>
      <c r="U63" s="147">
        <v>0</v>
      </c>
      <c r="V63" s="147">
        <v>0</v>
      </c>
      <c r="W63" s="147">
        <v>0</v>
      </c>
      <c r="X63" s="147">
        <v>0</v>
      </c>
      <c r="Y63" s="147">
        <v>0</v>
      </c>
      <c r="Z63" s="150"/>
      <c r="AA63" s="151">
        <f t="shared" si="0"/>
        <v>15</v>
      </c>
    </row>
    <row r="64" spans="1:27" x14ac:dyDescent="0.25">
      <c r="A64" s="149">
        <v>37124</v>
      </c>
      <c r="B64" s="147">
        <v>0</v>
      </c>
      <c r="C64" s="147">
        <v>0</v>
      </c>
      <c r="D64" s="147">
        <v>0</v>
      </c>
      <c r="E64" s="147">
        <v>0</v>
      </c>
      <c r="F64" s="147">
        <v>0</v>
      </c>
      <c r="G64" s="147">
        <v>0</v>
      </c>
      <c r="H64" s="147">
        <v>0</v>
      </c>
      <c r="I64" s="147">
        <v>0</v>
      </c>
      <c r="J64" s="147">
        <v>0</v>
      </c>
      <c r="K64" s="147">
        <v>0</v>
      </c>
      <c r="L64" s="147">
        <v>0</v>
      </c>
      <c r="M64" s="147">
        <v>0</v>
      </c>
      <c r="N64" s="147">
        <v>0</v>
      </c>
      <c r="O64" s="147">
        <v>0</v>
      </c>
      <c r="P64" s="147">
        <v>0</v>
      </c>
      <c r="Q64" s="147">
        <v>0</v>
      </c>
      <c r="R64" s="147">
        <v>0</v>
      </c>
      <c r="S64" s="147">
        <v>0</v>
      </c>
      <c r="T64" s="147">
        <v>0</v>
      </c>
      <c r="U64" s="147">
        <v>0</v>
      </c>
      <c r="V64" s="147">
        <v>0</v>
      </c>
      <c r="W64" s="147">
        <v>0</v>
      </c>
      <c r="X64" s="147">
        <v>0</v>
      </c>
      <c r="Y64" s="147">
        <v>6</v>
      </c>
      <c r="Z64" s="150"/>
      <c r="AA64" s="146">
        <f t="shared" si="0"/>
        <v>6</v>
      </c>
    </row>
    <row r="65" spans="1:27" x14ac:dyDescent="0.25">
      <c r="A65" s="149">
        <v>37125</v>
      </c>
      <c r="B65" s="147">
        <v>3</v>
      </c>
      <c r="C65" s="147">
        <v>3</v>
      </c>
      <c r="D65" s="147">
        <v>0</v>
      </c>
      <c r="E65" s="147">
        <v>0</v>
      </c>
      <c r="F65" s="147">
        <v>0</v>
      </c>
      <c r="G65" s="147">
        <v>0</v>
      </c>
      <c r="H65" s="147">
        <v>0</v>
      </c>
      <c r="I65" s="147">
        <v>-3</v>
      </c>
      <c r="J65" s="147">
        <v>0</v>
      </c>
      <c r="K65" s="147">
        <v>0</v>
      </c>
      <c r="L65" s="147">
        <v>0</v>
      </c>
      <c r="M65" s="147">
        <v>0</v>
      </c>
      <c r="N65" s="147">
        <v>0</v>
      </c>
      <c r="O65" s="147">
        <v>3</v>
      </c>
      <c r="P65" s="147">
        <v>0</v>
      </c>
      <c r="Q65" s="147">
        <v>0</v>
      </c>
      <c r="R65" s="147">
        <v>0</v>
      </c>
      <c r="S65" s="147">
        <v>0</v>
      </c>
      <c r="T65" s="147">
        <v>3</v>
      </c>
      <c r="U65" s="147">
        <v>0</v>
      </c>
      <c r="V65" s="147">
        <v>6</v>
      </c>
      <c r="W65" s="147">
        <v>0</v>
      </c>
      <c r="X65" s="147">
        <v>0</v>
      </c>
      <c r="Y65" s="147">
        <v>0</v>
      </c>
      <c r="Z65" s="150"/>
      <c r="AA65" s="151">
        <f t="shared" si="0"/>
        <v>15</v>
      </c>
    </row>
    <row r="66" spans="1:27" x14ac:dyDescent="0.25">
      <c r="A66" s="149">
        <v>37126</v>
      </c>
      <c r="B66" s="147">
        <v>0</v>
      </c>
      <c r="C66" s="147">
        <v>0</v>
      </c>
      <c r="D66" s="147">
        <v>9</v>
      </c>
      <c r="E66" s="147">
        <v>0</v>
      </c>
      <c r="F66" s="147">
        <v>0</v>
      </c>
      <c r="G66" s="147">
        <v>0</v>
      </c>
      <c r="H66" s="147">
        <v>0</v>
      </c>
      <c r="I66" s="147">
        <v>-3</v>
      </c>
      <c r="J66" s="147">
        <v>0</v>
      </c>
      <c r="K66" s="147">
        <v>0</v>
      </c>
      <c r="L66" s="147">
        <v>0</v>
      </c>
      <c r="M66" s="147">
        <v>0</v>
      </c>
      <c r="N66" s="147">
        <v>0</v>
      </c>
      <c r="O66" s="147">
        <v>0</v>
      </c>
      <c r="P66" s="147">
        <v>0</v>
      </c>
      <c r="Q66" s="147">
        <v>0</v>
      </c>
      <c r="R66" s="147">
        <v>0</v>
      </c>
      <c r="S66" s="147">
        <v>0</v>
      </c>
      <c r="T66" s="147">
        <v>0</v>
      </c>
      <c r="U66" s="147">
        <v>0</v>
      </c>
      <c r="V66" s="147">
        <v>0</v>
      </c>
      <c r="W66" s="147">
        <v>0</v>
      </c>
      <c r="X66" s="147">
        <v>0</v>
      </c>
      <c r="Y66" s="147">
        <v>0</v>
      </c>
      <c r="Z66" s="150"/>
      <c r="AA66" s="146">
        <f t="shared" si="0"/>
        <v>6</v>
      </c>
    </row>
    <row r="67" spans="1:27" x14ac:dyDescent="0.25">
      <c r="A67" s="149">
        <v>37127</v>
      </c>
      <c r="B67" s="147">
        <v>6</v>
      </c>
      <c r="C67" s="147">
        <v>0</v>
      </c>
      <c r="D67" s="147">
        <v>0</v>
      </c>
      <c r="E67" s="147">
        <v>3</v>
      </c>
      <c r="F67" s="147">
        <v>9</v>
      </c>
      <c r="G67" s="147">
        <v>0</v>
      </c>
      <c r="H67" s="147">
        <v>0</v>
      </c>
      <c r="I67" s="147">
        <v>0</v>
      </c>
      <c r="J67" s="147">
        <v>0</v>
      </c>
      <c r="K67" s="147">
        <v>0</v>
      </c>
      <c r="L67" s="147">
        <v>0</v>
      </c>
      <c r="M67" s="147">
        <v>0</v>
      </c>
      <c r="N67" s="147">
        <v>0</v>
      </c>
      <c r="O67" s="147">
        <v>0</v>
      </c>
      <c r="P67" s="147">
        <v>0</v>
      </c>
      <c r="Q67" s="147">
        <v>0</v>
      </c>
      <c r="R67" s="147">
        <v>3</v>
      </c>
      <c r="S67" s="147">
        <v>0</v>
      </c>
      <c r="T67" s="147">
        <v>0</v>
      </c>
      <c r="U67" s="147">
        <v>0</v>
      </c>
      <c r="V67" s="147">
        <v>0</v>
      </c>
      <c r="W67" s="147">
        <v>0</v>
      </c>
      <c r="X67" s="147">
        <v>0</v>
      </c>
      <c r="Y67" s="147">
        <v>0</v>
      </c>
      <c r="Z67" s="150"/>
      <c r="AA67" s="146">
        <f t="shared" si="0"/>
        <v>21</v>
      </c>
    </row>
    <row r="68" spans="1:27" x14ac:dyDescent="0.25">
      <c r="A68" s="149">
        <v>37128</v>
      </c>
      <c r="B68" s="147">
        <v>0</v>
      </c>
      <c r="C68" s="147">
        <v>0</v>
      </c>
      <c r="D68" s="147">
        <v>0</v>
      </c>
      <c r="E68" s="147">
        <v>0</v>
      </c>
      <c r="F68" s="147">
        <v>0</v>
      </c>
      <c r="G68" s="147">
        <v>0</v>
      </c>
      <c r="H68" s="147">
        <v>0</v>
      </c>
      <c r="I68" s="147">
        <v>0</v>
      </c>
      <c r="J68" s="147">
        <v>0</v>
      </c>
      <c r="K68" s="147">
        <v>0</v>
      </c>
      <c r="L68" s="147">
        <v>3</v>
      </c>
      <c r="M68" s="147">
        <v>0</v>
      </c>
      <c r="N68" s="147">
        <v>0</v>
      </c>
      <c r="O68" s="147">
        <v>6</v>
      </c>
      <c r="P68" s="147">
        <v>0</v>
      </c>
      <c r="Q68" s="147">
        <v>0</v>
      </c>
      <c r="R68" s="147">
        <v>0</v>
      </c>
      <c r="S68" s="147">
        <v>0</v>
      </c>
      <c r="T68" s="147">
        <v>0</v>
      </c>
      <c r="U68" s="147">
        <v>0</v>
      </c>
      <c r="V68" s="147">
        <v>0</v>
      </c>
      <c r="W68" s="147">
        <v>0</v>
      </c>
      <c r="X68" s="147">
        <v>0</v>
      </c>
      <c r="Y68" s="147">
        <v>0</v>
      </c>
      <c r="Z68" s="150"/>
      <c r="AA68" s="146">
        <f t="shared" si="0"/>
        <v>9</v>
      </c>
    </row>
    <row r="69" spans="1:27" x14ac:dyDescent="0.25">
      <c r="A69" s="149">
        <v>37129</v>
      </c>
      <c r="B69" s="147">
        <v>3</v>
      </c>
      <c r="C69" s="147">
        <v>0</v>
      </c>
      <c r="D69" s="147">
        <v>0</v>
      </c>
      <c r="E69" s="147">
        <v>3</v>
      </c>
      <c r="F69" s="147">
        <v>0</v>
      </c>
      <c r="G69" s="147">
        <v>0</v>
      </c>
      <c r="H69" s="147">
        <v>0</v>
      </c>
      <c r="I69" s="147">
        <v>0</v>
      </c>
      <c r="J69" s="147">
        <v>3</v>
      </c>
      <c r="K69" s="147">
        <v>0</v>
      </c>
      <c r="L69" s="147">
        <v>0</v>
      </c>
      <c r="M69" s="147">
        <v>0</v>
      </c>
      <c r="N69" s="147">
        <v>0</v>
      </c>
      <c r="O69" s="147">
        <v>0</v>
      </c>
      <c r="P69" s="147">
        <v>0</v>
      </c>
      <c r="Q69" s="147">
        <v>0</v>
      </c>
      <c r="R69" s="147">
        <v>0</v>
      </c>
      <c r="S69" s="147">
        <v>0</v>
      </c>
      <c r="T69" s="147">
        <v>0</v>
      </c>
      <c r="U69" s="147">
        <v>0</v>
      </c>
      <c r="V69" s="147">
        <v>0</v>
      </c>
      <c r="W69" s="147">
        <v>0</v>
      </c>
      <c r="X69" s="147">
        <v>0</v>
      </c>
      <c r="Y69" s="147">
        <v>0</v>
      </c>
      <c r="Z69" s="150"/>
      <c r="AA69" s="146">
        <f t="shared" si="0"/>
        <v>9</v>
      </c>
    </row>
    <row r="70" spans="1:27" x14ac:dyDescent="0.25">
      <c r="A70" s="149">
        <v>37130</v>
      </c>
      <c r="B70" s="147">
        <v>0</v>
      </c>
      <c r="C70" s="147">
        <v>0</v>
      </c>
      <c r="D70" s="147">
        <v>0</v>
      </c>
      <c r="E70" s="147">
        <v>0</v>
      </c>
      <c r="F70" s="147">
        <v>0</v>
      </c>
      <c r="G70" s="147">
        <v>0</v>
      </c>
      <c r="H70" s="147">
        <v>0</v>
      </c>
      <c r="I70" s="147">
        <v>0</v>
      </c>
      <c r="J70" s="147">
        <v>0</v>
      </c>
      <c r="K70" s="147">
        <v>0</v>
      </c>
      <c r="L70" s="147">
        <v>0</v>
      </c>
      <c r="M70" s="147">
        <v>3</v>
      </c>
      <c r="N70" s="147">
        <v>0</v>
      </c>
      <c r="O70" s="147">
        <v>0</v>
      </c>
      <c r="P70" s="147">
        <v>0</v>
      </c>
      <c r="Q70" s="147">
        <v>0</v>
      </c>
      <c r="R70" s="147">
        <v>0</v>
      </c>
      <c r="S70" s="147">
        <v>0</v>
      </c>
      <c r="T70" s="147">
        <v>0</v>
      </c>
      <c r="U70" s="147">
        <v>3</v>
      </c>
      <c r="V70" s="147">
        <v>0</v>
      </c>
      <c r="W70" s="147">
        <v>0</v>
      </c>
      <c r="X70" s="147">
        <v>0</v>
      </c>
      <c r="Y70" s="147">
        <v>0</v>
      </c>
      <c r="Z70" s="150"/>
      <c r="AA70" s="146">
        <f t="shared" ref="AA70:AA81" si="1">SUM(B70:Y70)</f>
        <v>6</v>
      </c>
    </row>
    <row r="71" spans="1:27" x14ac:dyDescent="0.25">
      <c r="A71" s="149">
        <v>37131</v>
      </c>
      <c r="B71" s="147">
        <v>0</v>
      </c>
      <c r="C71" s="147">
        <v>0</v>
      </c>
      <c r="D71" s="147">
        <v>3</v>
      </c>
      <c r="E71" s="147">
        <v>0</v>
      </c>
      <c r="F71" s="147">
        <v>0</v>
      </c>
      <c r="G71" s="147">
        <v>0</v>
      </c>
      <c r="H71" s="147">
        <v>0</v>
      </c>
      <c r="I71" s="147">
        <v>6</v>
      </c>
      <c r="J71" s="147">
        <v>0</v>
      </c>
      <c r="K71" s="147">
        <v>0</v>
      </c>
      <c r="L71" s="147">
        <v>0</v>
      </c>
      <c r="M71" s="147">
        <v>0</v>
      </c>
      <c r="N71" s="147">
        <v>0</v>
      </c>
      <c r="O71" s="147">
        <v>0</v>
      </c>
      <c r="P71" s="147">
        <v>0</v>
      </c>
      <c r="Q71" s="147">
        <v>0</v>
      </c>
      <c r="R71" s="147">
        <v>0</v>
      </c>
      <c r="S71" s="147">
        <v>0</v>
      </c>
      <c r="T71" s="147">
        <v>0</v>
      </c>
      <c r="U71" s="147">
        <v>0</v>
      </c>
      <c r="V71" s="147">
        <v>0</v>
      </c>
      <c r="W71" s="147">
        <v>0</v>
      </c>
      <c r="X71" s="147">
        <v>0</v>
      </c>
      <c r="Y71" s="147">
        <v>0</v>
      </c>
      <c r="Z71" s="150"/>
      <c r="AA71" s="146">
        <f t="shared" si="1"/>
        <v>9</v>
      </c>
    </row>
    <row r="72" spans="1:27" x14ac:dyDescent="0.25">
      <c r="A72" s="149">
        <v>37132</v>
      </c>
      <c r="B72" s="147">
        <v>3</v>
      </c>
      <c r="C72" s="147">
        <v>0</v>
      </c>
      <c r="D72" s="147">
        <v>0</v>
      </c>
      <c r="E72" s="147">
        <v>0</v>
      </c>
      <c r="F72" s="147">
        <v>0</v>
      </c>
      <c r="G72" s="147">
        <v>0</v>
      </c>
      <c r="H72" s="147">
        <v>0</v>
      </c>
      <c r="I72" s="147">
        <v>0</v>
      </c>
      <c r="J72" s="147">
        <v>0</v>
      </c>
      <c r="K72" s="147">
        <v>0</v>
      </c>
      <c r="L72" s="147">
        <v>3</v>
      </c>
      <c r="M72" s="147">
        <v>0</v>
      </c>
      <c r="N72" s="147">
        <v>0</v>
      </c>
      <c r="O72" s="147">
        <v>0</v>
      </c>
      <c r="P72" s="147">
        <v>0</v>
      </c>
      <c r="Q72" s="147">
        <v>0</v>
      </c>
      <c r="R72" s="147">
        <v>0</v>
      </c>
      <c r="S72" s="147">
        <v>0</v>
      </c>
      <c r="T72" s="147">
        <v>0</v>
      </c>
      <c r="U72" s="147">
        <v>0</v>
      </c>
      <c r="V72" s="147">
        <v>0</v>
      </c>
      <c r="W72" s="147">
        <v>0</v>
      </c>
      <c r="X72" s="147">
        <v>0</v>
      </c>
      <c r="Y72" s="147">
        <v>0</v>
      </c>
      <c r="Z72" s="150"/>
      <c r="AA72" s="146">
        <f t="shared" si="1"/>
        <v>6</v>
      </c>
    </row>
    <row r="73" spans="1:27" x14ac:dyDescent="0.25">
      <c r="A73" s="149">
        <v>37133</v>
      </c>
      <c r="B73" s="147">
        <v>0</v>
      </c>
      <c r="C73" s="147">
        <v>0</v>
      </c>
      <c r="D73" s="147">
        <v>0</v>
      </c>
      <c r="E73" s="147">
        <v>0</v>
      </c>
      <c r="F73" s="147">
        <v>0</v>
      </c>
      <c r="G73" s="147">
        <v>0</v>
      </c>
      <c r="H73" s="147">
        <v>0</v>
      </c>
      <c r="I73" s="147">
        <v>0</v>
      </c>
      <c r="J73" s="147">
        <v>0</v>
      </c>
      <c r="K73" s="147">
        <v>0</v>
      </c>
      <c r="L73" s="147">
        <v>0</v>
      </c>
      <c r="M73" s="147">
        <v>3</v>
      </c>
      <c r="N73" s="147">
        <v>0</v>
      </c>
      <c r="O73" s="147">
        <v>0</v>
      </c>
      <c r="P73" s="147">
        <v>0</v>
      </c>
      <c r="Q73" s="147">
        <v>0</v>
      </c>
      <c r="R73" s="147">
        <v>0</v>
      </c>
      <c r="S73" s="147">
        <v>0</v>
      </c>
      <c r="T73" s="147">
        <v>0</v>
      </c>
      <c r="U73" s="147">
        <v>0</v>
      </c>
      <c r="V73" s="147">
        <v>3</v>
      </c>
      <c r="W73" s="147">
        <v>0</v>
      </c>
      <c r="X73" s="147">
        <v>0</v>
      </c>
      <c r="Y73" s="147">
        <v>0</v>
      </c>
      <c r="Z73" s="150"/>
      <c r="AA73" s="146">
        <f t="shared" si="1"/>
        <v>6</v>
      </c>
    </row>
    <row r="74" spans="1:27" x14ac:dyDescent="0.25">
      <c r="A74" s="149">
        <v>37134</v>
      </c>
      <c r="B74" s="147">
        <v>0</v>
      </c>
      <c r="C74" s="147">
        <v>0</v>
      </c>
      <c r="D74" s="147">
        <v>0</v>
      </c>
      <c r="E74" s="147">
        <v>0</v>
      </c>
      <c r="F74" s="147">
        <v>0</v>
      </c>
      <c r="G74" s="147">
        <v>0</v>
      </c>
      <c r="H74" s="147">
        <v>0</v>
      </c>
      <c r="I74" s="147">
        <v>0</v>
      </c>
      <c r="J74" s="147">
        <v>-3</v>
      </c>
      <c r="K74" s="147">
        <v>9</v>
      </c>
      <c r="L74" s="147">
        <v>0</v>
      </c>
      <c r="M74" s="147">
        <v>0</v>
      </c>
      <c r="N74" s="147">
        <v>0</v>
      </c>
      <c r="O74" s="147">
        <v>0</v>
      </c>
      <c r="P74" s="147">
        <v>3</v>
      </c>
      <c r="Q74" s="147">
        <v>0</v>
      </c>
      <c r="R74" s="147">
        <v>0</v>
      </c>
      <c r="S74" s="147">
        <v>0</v>
      </c>
      <c r="T74" s="147">
        <v>0</v>
      </c>
      <c r="U74" s="147">
        <v>0</v>
      </c>
      <c r="V74" s="147">
        <v>0</v>
      </c>
      <c r="W74" s="147">
        <v>3</v>
      </c>
      <c r="X74" s="147">
        <v>0</v>
      </c>
      <c r="Y74" s="147">
        <v>0</v>
      </c>
      <c r="Z74" s="150"/>
      <c r="AA74" s="146">
        <f t="shared" si="1"/>
        <v>12</v>
      </c>
    </row>
    <row r="75" spans="1:27" x14ac:dyDescent="0.25">
      <c r="A75" s="149">
        <v>37135</v>
      </c>
      <c r="B75" s="147">
        <v>0</v>
      </c>
      <c r="C75" s="147">
        <v>0</v>
      </c>
      <c r="D75" s="147">
        <v>0</v>
      </c>
      <c r="E75" s="147">
        <v>0</v>
      </c>
      <c r="F75" s="147">
        <v>0</v>
      </c>
      <c r="G75" s="147">
        <v>0</v>
      </c>
      <c r="H75" s="147">
        <v>0</v>
      </c>
      <c r="I75" s="147">
        <v>0</v>
      </c>
      <c r="J75" s="147">
        <v>0</v>
      </c>
      <c r="K75" s="147">
        <v>3</v>
      </c>
      <c r="L75" s="147">
        <v>0</v>
      </c>
      <c r="M75" s="147">
        <v>0</v>
      </c>
      <c r="N75" s="147">
        <v>0</v>
      </c>
      <c r="O75" s="147">
        <v>0</v>
      </c>
      <c r="P75" s="147">
        <v>0</v>
      </c>
      <c r="Q75" s="147">
        <v>0</v>
      </c>
      <c r="R75" s="147">
        <v>0</v>
      </c>
      <c r="S75" s="147">
        <v>0</v>
      </c>
      <c r="T75" s="147">
        <v>0</v>
      </c>
      <c r="U75" s="147">
        <v>0</v>
      </c>
      <c r="V75" s="147">
        <v>0</v>
      </c>
      <c r="W75" s="147">
        <v>0</v>
      </c>
      <c r="X75" s="147">
        <v>0</v>
      </c>
      <c r="Y75" s="147">
        <v>0</v>
      </c>
      <c r="Z75" s="150"/>
      <c r="AA75" s="146">
        <f t="shared" si="1"/>
        <v>3</v>
      </c>
    </row>
    <row r="76" spans="1:27" x14ac:dyDescent="0.25">
      <c r="A76" s="149">
        <v>37136</v>
      </c>
      <c r="B76" s="147">
        <v>0</v>
      </c>
      <c r="C76" s="147">
        <v>0</v>
      </c>
      <c r="D76" s="147">
        <v>0</v>
      </c>
      <c r="E76" s="147">
        <v>0</v>
      </c>
      <c r="F76" s="147">
        <v>0</v>
      </c>
      <c r="G76" s="147">
        <v>0</v>
      </c>
      <c r="H76" s="147">
        <v>0</v>
      </c>
      <c r="I76" s="147">
        <v>0</v>
      </c>
      <c r="J76" s="147">
        <v>0</v>
      </c>
      <c r="K76" s="147">
        <v>0</v>
      </c>
      <c r="L76" s="147">
        <v>0</v>
      </c>
      <c r="M76" s="147">
        <v>0</v>
      </c>
      <c r="N76" s="147">
        <v>0</v>
      </c>
      <c r="O76" s="147">
        <v>0</v>
      </c>
      <c r="P76" s="147">
        <v>0</v>
      </c>
      <c r="Q76" s="147">
        <v>0</v>
      </c>
      <c r="R76" s="147">
        <v>0</v>
      </c>
      <c r="S76" s="147">
        <v>0</v>
      </c>
      <c r="T76" s="147">
        <v>0</v>
      </c>
      <c r="U76" s="147">
        <v>3</v>
      </c>
      <c r="V76" s="147">
        <v>0</v>
      </c>
      <c r="W76" s="147">
        <v>0</v>
      </c>
      <c r="X76" s="147">
        <v>0</v>
      </c>
      <c r="Y76" s="147">
        <v>0</v>
      </c>
      <c r="Z76" s="150"/>
      <c r="AA76" s="146">
        <f t="shared" si="1"/>
        <v>3</v>
      </c>
    </row>
    <row r="77" spans="1:27" x14ac:dyDescent="0.25">
      <c r="A77" s="149">
        <v>37137</v>
      </c>
      <c r="B77" s="147">
        <v>0</v>
      </c>
      <c r="C77" s="147">
        <v>0</v>
      </c>
      <c r="D77" s="147">
        <v>0</v>
      </c>
      <c r="E77" s="147">
        <v>0</v>
      </c>
      <c r="F77" s="147">
        <v>0</v>
      </c>
      <c r="G77" s="147">
        <v>0</v>
      </c>
      <c r="H77" s="147">
        <v>0</v>
      </c>
      <c r="I77" s="147">
        <v>0</v>
      </c>
      <c r="J77" s="147">
        <v>0</v>
      </c>
      <c r="K77" s="147">
        <v>0</v>
      </c>
      <c r="L77" s="147">
        <v>0</v>
      </c>
      <c r="M77" s="147">
        <v>0</v>
      </c>
      <c r="N77" s="147">
        <v>6</v>
      </c>
      <c r="O77" s="147">
        <v>0</v>
      </c>
      <c r="P77" s="147">
        <v>0</v>
      </c>
      <c r="Q77" s="147">
        <v>3</v>
      </c>
      <c r="R77" s="147">
        <v>0</v>
      </c>
      <c r="S77" s="147">
        <v>0</v>
      </c>
      <c r="T77" s="147">
        <v>0</v>
      </c>
      <c r="U77" s="147">
        <v>0</v>
      </c>
      <c r="V77" s="147">
        <v>0</v>
      </c>
      <c r="W77" s="147">
        <v>0</v>
      </c>
      <c r="X77" s="147">
        <v>0</v>
      </c>
      <c r="Y77" s="147">
        <v>0</v>
      </c>
      <c r="Z77" s="150"/>
      <c r="AA77" s="146">
        <f t="shared" si="1"/>
        <v>9</v>
      </c>
    </row>
    <row r="78" spans="1:27" x14ac:dyDescent="0.25">
      <c r="A78" s="149">
        <v>37138</v>
      </c>
      <c r="B78" s="147">
        <v>0</v>
      </c>
      <c r="C78" s="147">
        <v>0</v>
      </c>
      <c r="D78" s="147">
        <v>0</v>
      </c>
      <c r="E78" s="147">
        <v>0</v>
      </c>
      <c r="F78" s="147">
        <v>0</v>
      </c>
      <c r="G78" s="147">
        <v>0</v>
      </c>
      <c r="H78" s="147">
        <v>0</v>
      </c>
      <c r="I78" s="147">
        <v>0</v>
      </c>
      <c r="J78" s="147">
        <v>0</v>
      </c>
      <c r="K78" s="147">
        <v>3</v>
      </c>
      <c r="L78" s="147">
        <v>0</v>
      </c>
      <c r="M78" s="147">
        <v>0</v>
      </c>
      <c r="N78" s="147">
        <v>0</v>
      </c>
      <c r="O78" s="147">
        <v>0</v>
      </c>
      <c r="P78" s="147">
        <v>0</v>
      </c>
      <c r="Q78" s="147">
        <v>3</v>
      </c>
      <c r="R78" s="147">
        <v>0</v>
      </c>
      <c r="S78" s="147">
        <v>0</v>
      </c>
      <c r="T78" s="147">
        <v>0</v>
      </c>
      <c r="U78" s="147">
        <v>3</v>
      </c>
      <c r="V78" s="147">
        <v>0</v>
      </c>
      <c r="W78" s="147">
        <v>0</v>
      </c>
      <c r="X78" s="147">
        <v>0</v>
      </c>
      <c r="Y78" s="147">
        <v>0</v>
      </c>
      <c r="Z78" s="150"/>
      <c r="AA78" s="146">
        <f t="shared" si="1"/>
        <v>9</v>
      </c>
    </row>
    <row r="79" spans="1:27" x14ac:dyDescent="0.25">
      <c r="A79" s="149">
        <v>37139</v>
      </c>
      <c r="B79" s="147">
        <v>0</v>
      </c>
      <c r="C79" s="147">
        <v>0</v>
      </c>
      <c r="D79" s="147">
        <v>0</v>
      </c>
      <c r="E79" s="147">
        <v>0</v>
      </c>
      <c r="F79" s="147">
        <v>0</v>
      </c>
      <c r="G79" s="147">
        <v>0</v>
      </c>
      <c r="H79" s="147">
        <v>0</v>
      </c>
      <c r="I79" s="147">
        <v>0</v>
      </c>
      <c r="J79" s="147">
        <v>0</v>
      </c>
      <c r="K79" s="147">
        <v>0</v>
      </c>
      <c r="L79" s="147">
        <v>0</v>
      </c>
      <c r="M79" s="147">
        <v>3</v>
      </c>
      <c r="N79" s="147">
        <v>0</v>
      </c>
      <c r="O79" s="147">
        <v>0</v>
      </c>
      <c r="P79" s="147">
        <v>0</v>
      </c>
      <c r="Q79" s="147">
        <v>0</v>
      </c>
      <c r="R79" s="147">
        <v>0</v>
      </c>
      <c r="S79" s="147">
        <v>0</v>
      </c>
      <c r="T79" s="147">
        <v>0</v>
      </c>
      <c r="U79" s="147">
        <v>0</v>
      </c>
      <c r="V79" s="147">
        <v>0</v>
      </c>
      <c r="W79" s="147">
        <v>0</v>
      </c>
      <c r="X79" s="147">
        <v>0</v>
      </c>
      <c r="Y79" s="147">
        <v>0</v>
      </c>
      <c r="Z79" s="150"/>
      <c r="AA79" s="146">
        <f t="shared" si="1"/>
        <v>3</v>
      </c>
    </row>
    <row r="80" spans="1:27" x14ac:dyDescent="0.25">
      <c r="A80" s="149">
        <v>37140</v>
      </c>
      <c r="B80" s="147">
        <v>0</v>
      </c>
      <c r="C80" s="147">
        <v>3</v>
      </c>
      <c r="D80" s="147">
        <v>0</v>
      </c>
      <c r="E80" s="147">
        <v>0</v>
      </c>
      <c r="F80" s="147">
        <v>0</v>
      </c>
      <c r="G80" s="147">
        <v>0</v>
      </c>
      <c r="H80" s="147">
        <v>0</v>
      </c>
      <c r="I80" s="147">
        <v>0</v>
      </c>
      <c r="J80" s="147">
        <v>0</v>
      </c>
      <c r="K80" s="147">
        <v>0</v>
      </c>
      <c r="L80" s="147">
        <v>0</v>
      </c>
      <c r="M80" s="147">
        <v>0</v>
      </c>
      <c r="N80" s="147">
        <v>0</v>
      </c>
      <c r="O80" s="147">
        <v>0</v>
      </c>
      <c r="P80" s="147">
        <v>0</v>
      </c>
      <c r="Q80" s="147">
        <v>0</v>
      </c>
      <c r="R80" s="147">
        <v>0</v>
      </c>
      <c r="S80" s="147">
        <v>0</v>
      </c>
      <c r="T80" s="147">
        <v>0</v>
      </c>
      <c r="U80" s="147">
        <v>0</v>
      </c>
      <c r="V80" s="147">
        <v>0</v>
      </c>
      <c r="W80" s="147">
        <v>0</v>
      </c>
      <c r="X80" s="147">
        <v>0</v>
      </c>
      <c r="Y80" s="147">
        <v>0</v>
      </c>
      <c r="Z80" s="150"/>
      <c r="AA80" s="146">
        <f t="shared" si="1"/>
        <v>3</v>
      </c>
    </row>
    <row r="81" spans="1:27" x14ac:dyDescent="0.25">
      <c r="A81" s="200">
        <v>37141</v>
      </c>
      <c r="B81" s="201">
        <v>0</v>
      </c>
      <c r="C81" s="201">
        <v>0</v>
      </c>
      <c r="D81" s="201">
        <v>0</v>
      </c>
      <c r="E81" s="201">
        <v>0</v>
      </c>
      <c r="F81" s="201">
        <v>0</v>
      </c>
      <c r="G81" s="201">
        <v>0</v>
      </c>
      <c r="H81" s="201">
        <v>0</v>
      </c>
      <c r="I81" s="201">
        <v>0</v>
      </c>
      <c r="J81" s="201">
        <v>0</v>
      </c>
      <c r="K81" s="201">
        <v>0</v>
      </c>
      <c r="L81" s="201">
        <v>0</v>
      </c>
      <c r="M81" s="201">
        <v>0</v>
      </c>
      <c r="N81" s="201">
        <v>0</v>
      </c>
      <c r="O81" s="201">
        <v>0</v>
      </c>
      <c r="P81" s="201">
        <v>0</v>
      </c>
      <c r="Q81" s="201">
        <v>0</v>
      </c>
      <c r="R81" s="201">
        <v>0</v>
      </c>
      <c r="S81" s="201">
        <v>0</v>
      </c>
      <c r="T81" s="201">
        <v>0</v>
      </c>
      <c r="U81" s="201">
        <v>0</v>
      </c>
      <c r="V81" s="201">
        <v>3</v>
      </c>
      <c r="W81" s="201">
        <v>0</v>
      </c>
      <c r="X81" s="201">
        <v>0</v>
      </c>
      <c r="Y81" s="201">
        <v>0</v>
      </c>
      <c r="Z81" s="150"/>
      <c r="AA81" s="146">
        <f t="shared" si="1"/>
        <v>3</v>
      </c>
    </row>
    <row r="82" spans="1:27" x14ac:dyDescent="0.25">
      <c r="A82" s="150" t="s">
        <v>24</v>
      </c>
      <c r="B82" s="150">
        <f>SUM(B6:B81)</f>
        <v>163215</v>
      </c>
      <c r="C82" s="150">
        <f t="shared" ref="C82:Y82" si="2">SUM(C6:C81)</f>
        <v>131358</v>
      </c>
      <c r="D82" s="150">
        <f t="shared" si="2"/>
        <v>85935</v>
      </c>
      <c r="E82" s="150">
        <f t="shared" si="2"/>
        <v>39873</v>
      </c>
      <c r="F82" s="150">
        <f t="shared" si="2"/>
        <v>19014</v>
      </c>
      <c r="G82" s="150">
        <f t="shared" si="2"/>
        <v>17865</v>
      </c>
      <c r="H82" s="150">
        <f t="shared" si="2"/>
        <v>35925</v>
      </c>
      <c r="I82" s="150">
        <f t="shared" si="2"/>
        <v>30693</v>
      </c>
      <c r="J82" s="150">
        <f t="shared" si="2"/>
        <v>48072</v>
      </c>
      <c r="K82" s="150">
        <f t="shared" si="2"/>
        <v>20823</v>
      </c>
      <c r="L82" s="150">
        <f t="shared" si="2"/>
        <v>4083</v>
      </c>
      <c r="M82" s="150">
        <f t="shared" si="2"/>
        <v>-2931</v>
      </c>
      <c r="N82" s="150">
        <f t="shared" si="2"/>
        <v>-3717</v>
      </c>
      <c r="O82" s="150">
        <f t="shared" si="2"/>
        <v>5925</v>
      </c>
      <c r="P82" s="150">
        <f t="shared" si="2"/>
        <v>6783</v>
      </c>
      <c r="Q82" s="150">
        <f t="shared" si="2"/>
        <v>8937</v>
      </c>
      <c r="R82" s="150">
        <f t="shared" si="2"/>
        <v>41757</v>
      </c>
      <c r="S82" s="150">
        <f t="shared" si="2"/>
        <v>39318</v>
      </c>
      <c r="T82" s="150">
        <f t="shared" si="2"/>
        <v>73470</v>
      </c>
      <c r="U82" s="150">
        <f t="shared" si="2"/>
        <v>69171</v>
      </c>
      <c r="V82" s="150">
        <f t="shared" si="2"/>
        <v>99585</v>
      </c>
      <c r="W82" s="150">
        <f t="shared" si="2"/>
        <v>147069</v>
      </c>
      <c r="X82" s="150">
        <f t="shared" si="2"/>
        <v>146541</v>
      </c>
      <c r="Y82" s="150">
        <f t="shared" si="2"/>
        <v>208977</v>
      </c>
      <c r="AA82" s="151">
        <f>SUM(AA5:AA81)</f>
        <v>1437741</v>
      </c>
    </row>
    <row r="83" spans="1:27" x14ac:dyDescent="0.25">
      <c r="A83" s="154"/>
      <c r="B83" s="155">
        <f>B82/$AA$82</f>
        <v>0.11352183738239363</v>
      </c>
      <c r="C83" s="155">
        <f t="shared" ref="C83:Y83" si="3">C82/$AA$82</f>
        <v>9.1364160860683524E-2</v>
      </c>
      <c r="D83" s="155">
        <f t="shared" si="3"/>
        <v>5.9770848852470644E-2</v>
      </c>
      <c r="E83" s="155">
        <f t="shared" si="3"/>
        <v>2.7733089617671056E-2</v>
      </c>
      <c r="F83" s="155">
        <f t="shared" si="3"/>
        <v>1.3224913249326547E-2</v>
      </c>
      <c r="G83" s="155">
        <f t="shared" si="3"/>
        <v>1.2425742884149509E-2</v>
      </c>
      <c r="H83" s="155">
        <f t="shared" si="3"/>
        <v>2.4987115203642381E-2</v>
      </c>
      <c r="I83" s="155">
        <f t="shared" si="3"/>
        <v>2.1348073123045111E-2</v>
      </c>
      <c r="J83" s="155">
        <f t="shared" si="3"/>
        <v>3.3435785722185009E-2</v>
      </c>
      <c r="K83" s="155">
        <f t="shared" si="3"/>
        <v>1.4483137087973426E-2</v>
      </c>
      <c r="L83" s="155">
        <f t="shared" si="3"/>
        <v>2.8398717154202321E-3</v>
      </c>
      <c r="M83" s="155">
        <f t="shared" si="3"/>
        <v>-2.0386147435456038E-3</v>
      </c>
      <c r="N83" s="155">
        <f t="shared" si="3"/>
        <v>-2.5853056983142306E-3</v>
      </c>
      <c r="O83" s="155">
        <f t="shared" si="3"/>
        <v>4.1210482277406011E-3</v>
      </c>
      <c r="P83" s="155">
        <f t="shared" si="3"/>
        <v>4.7178177432513919E-3</v>
      </c>
      <c r="Q83" s="155">
        <f t="shared" si="3"/>
        <v>6.2160013521211401E-3</v>
      </c>
      <c r="R83" s="155">
        <f t="shared" si="3"/>
        <v>2.9043478623757685E-2</v>
      </c>
      <c r="S83" s="155">
        <f t="shared" si="3"/>
        <v>2.7347067378616873E-2</v>
      </c>
      <c r="T83" s="155">
        <f t="shared" si="3"/>
        <v>5.1100998023983456E-2</v>
      </c>
      <c r="U83" s="155">
        <f t="shared" si="3"/>
        <v>4.8110890626336736E-2</v>
      </c>
      <c r="V83" s="155">
        <f t="shared" si="3"/>
        <v>6.9264909326505961E-2</v>
      </c>
      <c r="W83" s="155">
        <f t="shared" si="3"/>
        <v>0.1022917201359633</v>
      </c>
      <c r="X83" s="155">
        <f t="shared" si="3"/>
        <v>0.10192447735718742</v>
      </c>
      <c r="Y83" s="155">
        <f t="shared" si="3"/>
        <v>0.1453509359474342</v>
      </c>
    </row>
    <row r="86" spans="1:27" x14ac:dyDescent="0.25">
      <c r="B86" s="169" t="s">
        <v>6</v>
      </c>
      <c r="C86" s="169" t="s">
        <v>7</v>
      </c>
      <c r="D86" s="169" t="s">
        <v>8</v>
      </c>
      <c r="E86" s="169" t="s">
        <v>9</v>
      </c>
      <c r="F86" s="163" t="s">
        <v>10</v>
      </c>
      <c r="G86" s="163" t="s">
        <v>11</v>
      </c>
      <c r="H86" s="163" t="s">
        <v>33</v>
      </c>
      <c r="I86" s="163" t="s">
        <v>34</v>
      </c>
      <c r="J86" s="163" t="s">
        <v>35</v>
      </c>
      <c r="K86" s="163" t="s">
        <v>36</v>
      </c>
      <c r="L86" s="163" t="s">
        <v>37</v>
      </c>
      <c r="M86" s="163" t="s">
        <v>38</v>
      </c>
      <c r="N86" s="163" t="s">
        <v>12</v>
      </c>
      <c r="O86" s="163" t="s">
        <v>13</v>
      </c>
      <c r="P86" s="163" t="s">
        <v>14</v>
      </c>
      <c r="Q86" s="163" t="s">
        <v>15</v>
      </c>
      <c r="R86" s="163" t="s">
        <v>16</v>
      </c>
      <c r="S86" s="204" t="s">
        <v>17</v>
      </c>
      <c r="T86" s="169" t="s">
        <v>18</v>
      </c>
      <c r="U86" s="169" t="s">
        <v>19</v>
      </c>
      <c r="V86" s="169" t="s">
        <v>20</v>
      </c>
      <c r="W86" s="169" t="s">
        <v>21</v>
      </c>
      <c r="X86" s="169" t="s">
        <v>22</v>
      </c>
      <c r="Y86" s="169" t="s">
        <v>23</v>
      </c>
    </row>
    <row r="87" spans="1:27" x14ac:dyDescent="0.25">
      <c r="B87" s="170">
        <v>163215</v>
      </c>
      <c r="C87" s="170">
        <v>131358</v>
      </c>
      <c r="D87" s="170">
        <v>85935</v>
      </c>
      <c r="E87" s="170">
        <v>39873</v>
      </c>
      <c r="F87" s="164">
        <v>19014</v>
      </c>
      <c r="G87" s="164">
        <v>17865</v>
      </c>
      <c r="H87" s="164">
        <v>35925</v>
      </c>
      <c r="I87" s="164">
        <v>30693</v>
      </c>
      <c r="J87" s="164">
        <v>48072</v>
      </c>
      <c r="K87" s="164">
        <v>20823</v>
      </c>
      <c r="L87" s="164">
        <v>4083</v>
      </c>
      <c r="M87" s="164">
        <v>-2931</v>
      </c>
      <c r="N87" s="164">
        <v>-3717</v>
      </c>
      <c r="O87" s="164">
        <v>5925</v>
      </c>
      <c r="P87" s="164">
        <v>6783</v>
      </c>
      <c r="Q87" s="164">
        <v>8937</v>
      </c>
      <c r="R87" s="164">
        <v>41757</v>
      </c>
      <c r="S87" s="205">
        <v>39318</v>
      </c>
      <c r="T87" s="170">
        <v>73470</v>
      </c>
      <c r="U87" s="170">
        <v>69171</v>
      </c>
      <c r="V87" s="170">
        <v>99585</v>
      </c>
      <c r="W87" s="170">
        <v>147069</v>
      </c>
      <c r="X87" s="170">
        <v>146541</v>
      </c>
      <c r="Y87" s="170">
        <v>208977</v>
      </c>
      <c r="AA87" s="151"/>
    </row>
    <row r="88" spans="1:27" x14ac:dyDescent="0.25">
      <c r="B88" s="171">
        <v>0.11352183738239363</v>
      </c>
      <c r="C88" s="171">
        <v>9.1364160860683524E-2</v>
      </c>
      <c r="D88" s="171">
        <v>5.9770848852470644E-2</v>
      </c>
      <c r="E88" s="171">
        <v>2.7733089617671056E-2</v>
      </c>
      <c r="F88" s="165">
        <v>1.3224913249326547E-2</v>
      </c>
      <c r="G88" s="165">
        <v>1.2425742884149509E-2</v>
      </c>
      <c r="H88" s="165">
        <v>2.4987115203642381E-2</v>
      </c>
      <c r="I88" s="165">
        <v>2.1348073123045111E-2</v>
      </c>
      <c r="J88" s="165">
        <v>3.3435785722185009E-2</v>
      </c>
      <c r="K88" s="165">
        <v>1.4483137087973426E-2</v>
      </c>
      <c r="L88" s="165">
        <v>2.8398717154202321E-3</v>
      </c>
      <c r="M88" s="165">
        <v>-2.0386147435456038E-3</v>
      </c>
      <c r="N88" s="165">
        <v>-2.5853056983142306E-3</v>
      </c>
      <c r="O88" s="165">
        <v>4.1210482277406011E-3</v>
      </c>
      <c r="P88" s="165">
        <v>4.7178177432513919E-3</v>
      </c>
      <c r="Q88" s="165">
        <v>6.2160013521211401E-3</v>
      </c>
      <c r="R88" s="165">
        <v>2.9043478623757685E-2</v>
      </c>
      <c r="S88" s="206">
        <v>2.7347067378616873E-2</v>
      </c>
      <c r="T88" s="171">
        <v>5.1100998023983456E-2</v>
      </c>
      <c r="U88" s="171">
        <v>4.8110890626336736E-2</v>
      </c>
      <c r="V88" s="171">
        <v>6.9264909326505961E-2</v>
      </c>
      <c r="W88" s="171">
        <v>0.1022917201359633</v>
      </c>
      <c r="X88" s="171">
        <v>0.10192447735718742</v>
      </c>
      <c r="Y88" s="171">
        <v>0.1453509359474342</v>
      </c>
      <c r="AA88" s="166"/>
    </row>
    <row r="90" spans="1:27" x14ac:dyDescent="0.25">
      <c r="B90" s="172">
        <f>SUM(B88:E88,T88:Y88)</f>
        <v>0.81043386813063001</v>
      </c>
      <c r="C90" s="173"/>
      <c r="D90" s="173"/>
      <c r="E90" s="173"/>
      <c r="F90" s="173"/>
    </row>
    <row r="91" spans="1:27" x14ac:dyDescent="0.25">
      <c r="B91" s="173" t="s">
        <v>163</v>
      </c>
      <c r="C91" s="173"/>
      <c r="D91" s="173"/>
      <c r="E91" s="173"/>
      <c r="F91" s="17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 codeName="Sheet12">
    <tabColor rgb="FFC00000"/>
    <pageSetUpPr fitToPage="1"/>
  </sheetPr>
  <dimension ref="A1:AC86"/>
  <sheetViews>
    <sheetView zoomScale="75" zoomScaleNormal="75" zoomScaleSheetLayoutView="75" workbookViewId="0">
      <pane ySplit="6" topLeftCell="A7" activePane="bottomLeft" state="frozen"/>
      <selection pane="bottomLeft" activeCell="B8" sqref="B8:Y83"/>
    </sheetView>
  </sheetViews>
  <sheetFormatPr defaultColWidth="9.140625" defaultRowHeight="12.75" customHeight="1" x14ac:dyDescent="0.2"/>
  <cols>
    <col min="1" max="1" width="6.7109375" style="12" customWidth="1"/>
    <col min="2" max="2" width="6.85546875" style="10" customWidth="1"/>
    <col min="3" max="6" width="6.28515625" style="10" customWidth="1"/>
    <col min="7" max="7" width="5.7109375" style="10" customWidth="1"/>
    <col min="8" max="8" width="6.28515625" style="10" customWidth="1"/>
    <col min="9" max="11" width="6.5703125" style="10" bestFit="1" customWidth="1"/>
    <col min="12" max="18" width="5.7109375" style="10" customWidth="1"/>
    <col min="19" max="20" width="6.28515625" style="10" customWidth="1"/>
    <col min="21" max="21" width="6.5703125" style="10" bestFit="1" customWidth="1"/>
    <col min="22" max="25" width="7.5703125" style="10" bestFit="1" customWidth="1"/>
    <col min="26" max="26" width="8.5703125" style="12" customWidth="1"/>
    <col min="27" max="27" width="6.7109375" style="12" customWidth="1"/>
    <col min="28" max="16384" width="9.140625" style="10"/>
  </cols>
  <sheetData>
    <row r="1" spans="1:29" s="9" customFormat="1" ht="12.75" customHeight="1" x14ac:dyDescent="0.2">
      <c r="A1" s="14" t="s">
        <v>158</v>
      </c>
      <c r="Z1" s="14"/>
      <c r="AA1" s="14"/>
    </row>
    <row r="2" spans="1:29" s="9" customFormat="1" ht="12.75" customHeight="1" thickBot="1" x14ac:dyDescent="0.25">
      <c r="A2" s="14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Z2" s="14"/>
      <c r="AA2" s="14"/>
    </row>
    <row r="3" spans="1:29" s="9" customFormat="1" ht="12.75" customHeight="1" thickTop="1" thickBot="1" x14ac:dyDescent="0.25">
      <c r="A3" s="27"/>
      <c r="B3" s="28"/>
      <c r="C3" s="28" t="s">
        <v>39</v>
      </c>
      <c r="D3" s="28"/>
      <c r="E3" s="28"/>
      <c r="F3" s="28"/>
      <c r="G3" s="28"/>
      <c r="H3" s="28"/>
      <c r="I3" s="28"/>
      <c r="J3" s="29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Z3" s="14"/>
      <c r="AA3" s="14"/>
    </row>
    <row r="4" spans="1:29" ht="12.75" customHeight="1" thickTop="1" x14ac:dyDescent="0.2">
      <c r="A4" s="14"/>
      <c r="B4" s="9"/>
      <c r="C4" s="26"/>
      <c r="D4" s="26"/>
      <c r="E4" s="26"/>
      <c r="F4" s="26"/>
      <c r="G4" s="26"/>
      <c r="H4" s="26"/>
      <c r="I4" s="26"/>
      <c r="J4" s="26"/>
      <c r="K4" s="26"/>
      <c r="L4" s="26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4"/>
      <c r="AA4" s="14"/>
      <c r="AB4" s="30"/>
    </row>
    <row r="5" spans="1:29" s="12" customFormat="1" ht="12.75" customHeight="1" x14ac:dyDescent="0.2">
      <c r="A5" s="13" t="s">
        <v>5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31" t="s">
        <v>11</v>
      </c>
      <c r="H5" s="31" t="s">
        <v>33</v>
      </c>
      <c r="I5" s="31" t="s">
        <v>34</v>
      </c>
      <c r="J5" s="31" t="s">
        <v>35</v>
      </c>
      <c r="K5" s="31" t="s">
        <v>36</v>
      </c>
      <c r="L5" s="31" t="s">
        <v>37</v>
      </c>
      <c r="M5" s="31" t="s">
        <v>38</v>
      </c>
      <c r="N5" s="31" t="s">
        <v>12</v>
      </c>
      <c r="O5" s="31" t="s">
        <v>13</v>
      </c>
      <c r="P5" s="31" t="s">
        <v>14</v>
      </c>
      <c r="Q5" s="31" t="s">
        <v>15</v>
      </c>
      <c r="R5" s="31" t="s">
        <v>16</v>
      </c>
      <c r="S5" s="31" t="s">
        <v>17</v>
      </c>
      <c r="T5" s="31" t="s">
        <v>18</v>
      </c>
      <c r="U5" s="31" t="s">
        <v>19</v>
      </c>
      <c r="V5" s="31" t="s">
        <v>20</v>
      </c>
      <c r="W5" s="31" t="s">
        <v>21</v>
      </c>
      <c r="X5" s="31" t="s">
        <v>22</v>
      </c>
      <c r="Y5" s="31" t="s">
        <v>23</v>
      </c>
      <c r="Z5" s="13" t="s">
        <v>24</v>
      </c>
      <c r="AA5" s="32" t="s">
        <v>25</v>
      </c>
      <c r="AB5" s="11"/>
      <c r="AC5" s="8"/>
    </row>
    <row r="6" spans="1:29" s="12" customFormat="1" ht="12.75" customHeight="1" x14ac:dyDescent="0.2">
      <c r="A6" s="18"/>
      <c r="B6" s="135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8"/>
      <c r="AA6" s="136"/>
      <c r="AB6" s="11"/>
      <c r="AC6" s="8"/>
    </row>
    <row r="7" spans="1:29" ht="12.75" customHeight="1" x14ac:dyDescent="0.2">
      <c r="A7" s="22">
        <v>37430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>
        <v>0</v>
      </c>
      <c r="T7" s="105">
        <v>0</v>
      </c>
      <c r="U7" s="105">
        <v>0</v>
      </c>
      <c r="V7" s="105">
        <v>0</v>
      </c>
      <c r="W7" s="105">
        <v>0</v>
      </c>
      <c r="X7" s="105">
        <v>0</v>
      </c>
      <c r="Y7" s="105">
        <v>0</v>
      </c>
      <c r="Z7" s="21">
        <f t="shared" ref="Z7:Z69" si="0">SUM(B7:Y7)</f>
        <v>0</v>
      </c>
      <c r="AA7" s="99">
        <f t="shared" ref="AA7:AA38" si="1">Z7/Z$85</f>
        <v>0</v>
      </c>
    </row>
    <row r="8" spans="1:29" ht="12.75" customHeight="1" x14ac:dyDescent="0.2">
      <c r="A8" s="22">
        <v>37431</v>
      </c>
      <c r="B8" s="105">
        <v>0</v>
      </c>
      <c r="C8" s="105">
        <v>0</v>
      </c>
      <c r="D8" s="105">
        <v>0</v>
      </c>
      <c r="E8" s="105">
        <v>0</v>
      </c>
      <c r="F8" s="105">
        <v>0</v>
      </c>
      <c r="G8" s="105">
        <v>0</v>
      </c>
      <c r="H8" s="105">
        <v>0</v>
      </c>
      <c r="I8" s="105">
        <v>0</v>
      </c>
      <c r="J8" s="105">
        <v>9</v>
      </c>
      <c r="K8" s="105">
        <v>0</v>
      </c>
      <c r="L8" s="105">
        <v>0</v>
      </c>
      <c r="M8" s="105">
        <v>0</v>
      </c>
      <c r="N8" s="105">
        <v>0</v>
      </c>
      <c r="O8" s="105">
        <v>0</v>
      </c>
      <c r="P8" s="105">
        <v>0</v>
      </c>
      <c r="Q8" s="105">
        <v>-12</v>
      </c>
      <c r="R8" s="105">
        <v>-3</v>
      </c>
      <c r="S8" s="105">
        <v>0</v>
      </c>
      <c r="T8" s="105">
        <v>0</v>
      </c>
      <c r="U8" s="105">
        <v>-6</v>
      </c>
      <c r="V8" s="105">
        <v>-9</v>
      </c>
      <c r="W8" s="105">
        <v>0</v>
      </c>
      <c r="X8" s="105">
        <v>-24</v>
      </c>
      <c r="Y8" s="105">
        <v>3</v>
      </c>
      <c r="Z8" s="21">
        <f t="shared" si="0"/>
        <v>-42</v>
      </c>
      <c r="AA8" s="99">
        <f t="shared" si="1"/>
        <v>-2.9089277069130668E-5</v>
      </c>
    </row>
    <row r="9" spans="1:29" ht="12.75" customHeight="1" x14ac:dyDescent="0.2">
      <c r="A9" s="22">
        <v>37432</v>
      </c>
      <c r="B9" s="105">
        <v>0</v>
      </c>
      <c r="C9" s="105">
        <v>0</v>
      </c>
      <c r="D9" s="105">
        <v>0</v>
      </c>
      <c r="E9" s="105">
        <v>0</v>
      </c>
      <c r="F9" s="105">
        <v>0</v>
      </c>
      <c r="G9" s="105">
        <v>0</v>
      </c>
      <c r="H9" s="105">
        <v>0</v>
      </c>
      <c r="I9" s="105">
        <v>-3</v>
      </c>
      <c r="J9" s="105">
        <v>0</v>
      </c>
      <c r="K9" s="105">
        <v>0</v>
      </c>
      <c r="L9" s="105">
        <v>0</v>
      </c>
      <c r="M9" s="105">
        <v>0</v>
      </c>
      <c r="N9" s="105">
        <v>0</v>
      </c>
      <c r="O9" s="105">
        <v>0</v>
      </c>
      <c r="P9" s="105">
        <v>0</v>
      </c>
      <c r="Q9" s="105">
        <v>0</v>
      </c>
      <c r="R9" s="105">
        <v>0</v>
      </c>
      <c r="S9" s="105">
        <v>0</v>
      </c>
      <c r="T9" s="105">
        <v>0</v>
      </c>
      <c r="U9" s="105">
        <v>0</v>
      </c>
      <c r="V9" s="105">
        <v>0</v>
      </c>
      <c r="W9" s="105">
        <v>0</v>
      </c>
      <c r="X9" s="105">
        <v>18</v>
      </c>
      <c r="Y9" s="105">
        <v>9</v>
      </c>
      <c r="Z9" s="21">
        <f t="shared" si="0"/>
        <v>24</v>
      </c>
      <c r="AA9" s="99">
        <f t="shared" si="1"/>
        <v>1.6622444039503237E-5</v>
      </c>
    </row>
    <row r="10" spans="1:29" ht="12.75" customHeight="1" x14ac:dyDescent="0.2">
      <c r="A10" s="22">
        <v>37433</v>
      </c>
      <c r="B10" s="105">
        <v>69</v>
      </c>
      <c r="C10" s="105">
        <v>12</v>
      </c>
      <c r="D10" s="105">
        <v>0</v>
      </c>
      <c r="E10" s="105">
        <v>3</v>
      </c>
      <c r="F10" s="105">
        <v>0</v>
      </c>
      <c r="G10" s="105">
        <v>0</v>
      </c>
      <c r="H10" s="105">
        <v>0</v>
      </c>
      <c r="I10" s="105">
        <v>0</v>
      </c>
      <c r="J10" s="105">
        <v>0</v>
      </c>
      <c r="K10" s="105">
        <v>-3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6</v>
      </c>
      <c r="S10" s="105">
        <v>0</v>
      </c>
      <c r="T10" s="105">
        <v>0</v>
      </c>
      <c r="U10" s="105">
        <v>0</v>
      </c>
      <c r="V10" s="105">
        <v>33</v>
      </c>
      <c r="W10" s="105">
        <v>24</v>
      </c>
      <c r="X10" s="105">
        <v>18</v>
      </c>
      <c r="Y10" s="105">
        <v>45</v>
      </c>
      <c r="Z10" s="21">
        <f t="shared" si="0"/>
        <v>207</v>
      </c>
      <c r="AA10" s="99">
        <f t="shared" si="1"/>
        <v>1.4336857984071543E-4</v>
      </c>
    </row>
    <row r="11" spans="1:29" ht="12.75" customHeight="1" x14ac:dyDescent="0.2">
      <c r="A11" s="22">
        <v>37434</v>
      </c>
      <c r="B11" s="105">
        <v>9</v>
      </c>
      <c r="C11" s="105">
        <v>123</v>
      </c>
      <c r="D11" s="105">
        <v>294</v>
      </c>
      <c r="E11" s="105">
        <v>51</v>
      </c>
      <c r="F11" s="105">
        <v>36</v>
      </c>
      <c r="G11" s="105">
        <v>-9</v>
      </c>
      <c r="H11" s="105">
        <v>-3</v>
      </c>
      <c r="I11" s="105">
        <v>0</v>
      </c>
      <c r="J11" s="105">
        <v>0</v>
      </c>
      <c r="K11" s="105">
        <v>3</v>
      </c>
      <c r="L11" s="105">
        <v>0</v>
      </c>
      <c r="M11" s="105">
        <v>0</v>
      </c>
      <c r="N11" s="105">
        <v>0</v>
      </c>
      <c r="O11" s="105">
        <v>0</v>
      </c>
      <c r="P11" s="105">
        <v>9</v>
      </c>
      <c r="Q11" s="105">
        <v>0</v>
      </c>
      <c r="R11" s="105">
        <v>3</v>
      </c>
      <c r="S11" s="105">
        <v>0</v>
      </c>
      <c r="T11" s="105">
        <v>3</v>
      </c>
      <c r="U11" s="105">
        <v>3</v>
      </c>
      <c r="V11" s="105">
        <v>6</v>
      </c>
      <c r="W11" s="105">
        <v>3</v>
      </c>
      <c r="X11" s="105">
        <v>15</v>
      </c>
      <c r="Y11" s="105">
        <v>33</v>
      </c>
      <c r="Z11" s="21">
        <f t="shared" si="0"/>
        <v>579</v>
      </c>
      <c r="AA11" s="99">
        <f t="shared" si="1"/>
        <v>4.0101646245301563E-4</v>
      </c>
    </row>
    <row r="12" spans="1:29" ht="12.75" customHeight="1" x14ac:dyDescent="0.2">
      <c r="A12" s="22">
        <v>37070</v>
      </c>
      <c r="B12" s="105">
        <v>528</v>
      </c>
      <c r="C12" s="105">
        <v>996</v>
      </c>
      <c r="D12" s="105">
        <v>5595</v>
      </c>
      <c r="E12" s="105">
        <v>255</v>
      </c>
      <c r="F12" s="105">
        <v>-63</v>
      </c>
      <c r="G12" s="105">
        <v>0</v>
      </c>
      <c r="H12" s="105">
        <v>18</v>
      </c>
      <c r="I12" s="105">
        <v>6</v>
      </c>
      <c r="J12" s="105">
        <v>-30</v>
      </c>
      <c r="K12" s="105">
        <v>-9</v>
      </c>
      <c r="L12" s="105">
        <v>0</v>
      </c>
      <c r="M12" s="105">
        <v>9</v>
      </c>
      <c r="N12" s="105">
        <v>15</v>
      </c>
      <c r="O12" s="105">
        <v>0</v>
      </c>
      <c r="P12" s="105">
        <v>0</v>
      </c>
      <c r="Q12" s="105">
        <v>12</v>
      </c>
      <c r="R12" s="105">
        <v>0</v>
      </c>
      <c r="S12" s="105">
        <v>0</v>
      </c>
      <c r="T12" s="105">
        <v>0</v>
      </c>
      <c r="U12" s="105">
        <v>9</v>
      </c>
      <c r="V12" s="105">
        <v>192</v>
      </c>
      <c r="W12" s="105">
        <v>210</v>
      </c>
      <c r="X12" s="105">
        <v>675</v>
      </c>
      <c r="Y12" s="105">
        <v>13272</v>
      </c>
      <c r="Z12" s="21">
        <f t="shared" si="0"/>
        <v>21690</v>
      </c>
      <c r="AA12" s="99">
        <f t="shared" si="1"/>
        <v>1.5022533800701052E-2</v>
      </c>
      <c r="AB12" s="34"/>
    </row>
    <row r="13" spans="1:29" ht="12.75" customHeight="1" x14ac:dyDescent="0.2">
      <c r="A13" s="22">
        <v>37071</v>
      </c>
      <c r="B13" s="105">
        <v>12090</v>
      </c>
      <c r="C13" s="105">
        <v>9702</v>
      </c>
      <c r="D13" s="105">
        <v>3039</v>
      </c>
      <c r="E13" s="105">
        <v>543</v>
      </c>
      <c r="F13" s="105">
        <v>327</v>
      </c>
      <c r="G13" s="105">
        <v>42</v>
      </c>
      <c r="H13" s="105">
        <v>-117</v>
      </c>
      <c r="I13" s="105">
        <v>-180</v>
      </c>
      <c r="J13" s="105">
        <v>-165</v>
      </c>
      <c r="K13" s="105">
        <v>-75</v>
      </c>
      <c r="L13" s="105">
        <v>-15</v>
      </c>
      <c r="M13" s="105">
        <v>-12</v>
      </c>
      <c r="N13" s="105">
        <v>0</v>
      </c>
      <c r="O13" s="105">
        <v>3</v>
      </c>
      <c r="P13" s="105">
        <v>6</v>
      </c>
      <c r="Q13" s="105">
        <v>-6</v>
      </c>
      <c r="R13" s="105">
        <v>6</v>
      </c>
      <c r="S13" s="105">
        <v>27</v>
      </c>
      <c r="T13" s="105">
        <v>165</v>
      </c>
      <c r="U13" s="105">
        <v>1467</v>
      </c>
      <c r="V13" s="105">
        <v>2652</v>
      </c>
      <c r="W13" s="105">
        <v>6273</v>
      </c>
      <c r="X13" s="105">
        <v>849</v>
      </c>
      <c r="Y13" s="105">
        <v>7872</v>
      </c>
      <c r="Z13" s="21">
        <f t="shared" si="0"/>
        <v>44493</v>
      </c>
      <c r="AA13" s="99">
        <f t="shared" si="1"/>
        <v>3.0815933443734067E-2</v>
      </c>
    </row>
    <row r="14" spans="1:29" ht="12.75" customHeight="1" x14ac:dyDescent="0.2">
      <c r="A14" s="22">
        <v>37072</v>
      </c>
      <c r="B14" s="105">
        <v>4668</v>
      </c>
      <c r="C14" s="105">
        <v>12300</v>
      </c>
      <c r="D14" s="105">
        <v>4809</v>
      </c>
      <c r="E14" s="105">
        <v>516</v>
      </c>
      <c r="F14" s="105">
        <v>126</v>
      </c>
      <c r="G14" s="105">
        <v>381</v>
      </c>
      <c r="H14" s="105">
        <v>-357</v>
      </c>
      <c r="I14" s="105">
        <v>-129</v>
      </c>
      <c r="J14" s="105">
        <v>-51</v>
      </c>
      <c r="K14" s="105">
        <v>-93</v>
      </c>
      <c r="L14" s="105">
        <v>-24</v>
      </c>
      <c r="M14" s="105">
        <v>3</v>
      </c>
      <c r="N14" s="105">
        <v>15</v>
      </c>
      <c r="O14" s="105">
        <v>3</v>
      </c>
      <c r="P14" s="105">
        <v>6</v>
      </c>
      <c r="Q14" s="105">
        <v>12</v>
      </c>
      <c r="R14" s="105">
        <v>12</v>
      </c>
      <c r="S14" s="105">
        <v>0</v>
      </c>
      <c r="T14" s="105">
        <v>3</v>
      </c>
      <c r="U14" s="105">
        <v>15</v>
      </c>
      <c r="V14" s="105">
        <v>18</v>
      </c>
      <c r="W14" s="105">
        <v>243</v>
      </c>
      <c r="X14" s="105">
        <v>4701</v>
      </c>
      <c r="Y14" s="105">
        <v>1245</v>
      </c>
      <c r="Z14" s="21">
        <f t="shared" si="0"/>
        <v>28422</v>
      </c>
      <c r="AA14" s="99">
        <f t="shared" si="1"/>
        <v>1.9685129353781711E-2</v>
      </c>
    </row>
    <row r="15" spans="1:29" ht="12.75" customHeight="1" x14ac:dyDescent="0.2">
      <c r="A15" s="22">
        <v>37073</v>
      </c>
      <c r="B15" s="105">
        <v>13860</v>
      </c>
      <c r="C15" s="105">
        <v>390</v>
      </c>
      <c r="D15" s="105">
        <v>417</v>
      </c>
      <c r="E15" s="105">
        <v>114</v>
      </c>
      <c r="F15" s="105">
        <v>132</v>
      </c>
      <c r="G15" s="105">
        <v>204</v>
      </c>
      <c r="H15" s="105">
        <v>138</v>
      </c>
      <c r="I15" s="105">
        <v>-165</v>
      </c>
      <c r="J15" s="105">
        <v>-876</v>
      </c>
      <c r="K15" s="105">
        <v>-192</v>
      </c>
      <c r="L15" s="105">
        <v>-24</v>
      </c>
      <c r="M15" s="105">
        <v>-6</v>
      </c>
      <c r="N15" s="105">
        <v>9</v>
      </c>
      <c r="O15" s="105">
        <v>-3</v>
      </c>
      <c r="P15" s="105">
        <v>21</v>
      </c>
      <c r="Q15" s="105">
        <v>6</v>
      </c>
      <c r="R15" s="105">
        <v>9</v>
      </c>
      <c r="S15" s="105">
        <v>48</v>
      </c>
      <c r="T15" s="105">
        <v>14700</v>
      </c>
      <c r="U15" s="105">
        <v>771</v>
      </c>
      <c r="V15" s="105">
        <v>6780</v>
      </c>
      <c r="W15" s="105">
        <v>3450</v>
      </c>
      <c r="X15" s="105">
        <v>5130</v>
      </c>
      <c r="Y15" s="105">
        <v>1350</v>
      </c>
      <c r="Z15" s="21">
        <f t="shared" si="0"/>
        <v>46263</v>
      </c>
      <c r="AA15" s="99">
        <f t="shared" si="1"/>
        <v>3.204183869164743E-2</v>
      </c>
    </row>
    <row r="16" spans="1:29" ht="12.75" customHeight="1" x14ac:dyDescent="0.2">
      <c r="A16" s="22">
        <v>37074</v>
      </c>
      <c r="B16" s="105">
        <v>1086</v>
      </c>
      <c r="C16" s="105">
        <v>7224</v>
      </c>
      <c r="D16" s="105">
        <v>2076</v>
      </c>
      <c r="E16" s="105">
        <v>108</v>
      </c>
      <c r="F16" s="105">
        <v>186</v>
      </c>
      <c r="G16" s="105">
        <v>60</v>
      </c>
      <c r="H16" s="105">
        <v>9</v>
      </c>
      <c r="I16" s="105">
        <v>-27</v>
      </c>
      <c r="J16" s="105">
        <v>-60</v>
      </c>
      <c r="K16" s="105">
        <v>-330</v>
      </c>
      <c r="L16" s="105">
        <v>-162</v>
      </c>
      <c r="M16" s="105">
        <v>-267</v>
      </c>
      <c r="N16" s="105">
        <v>-27</v>
      </c>
      <c r="O16" s="105">
        <v>621</v>
      </c>
      <c r="P16" s="105">
        <v>132</v>
      </c>
      <c r="Q16" s="105">
        <v>63</v>
      </c>
      <c r="R16" s="105">
        <v>78</v>
      </c>
      <c r="S16" s="105">
        <v>657</v>
      </c>
      <c r="T16" s="105">
        <v>960</v>
      </c>
      <c r="U16" s="105">
        <v>4110</v>
      </c>
      <c r="V16" s="105">
        <v>1059</v>
      </c>
      <c r="W16" s="105">
        <v>162</v>
      </c>
      <c r="X16" s="105">
        <v>120</v>
      </c>
      <c r="Y16" s="105">
        <v>819</v>
      </c>
      <c r="Z16" s="21">
        <f t="shared" si="0"/>
        <v>18657</v>
      </c>
      <c r="AA16" s="99">
        <f t="shared" si="1"/>
        <v>1.292187243520883E-2</v>
      </c>
      <c r="AB16" s="34"/>
    </row>
    <row r="17" spans="1:28" ht="12.75" customHeight="1" x14ac:dyDescent="0.2">
      <c r="A17" s="22">
        <v>37075</v>
      </c>
      <c r="B17" s="105">
        <v>16410</v>
      </c>
      <c r="C17" s="105">
        <v>7410</v>
      </c>
      <c r="D17" s="105">
        <v>2091</v>
      </c>
      <c r="E17" s="105">
        <v>225</v>
      </c>
      <c r="F17" s="105">
        <v>60</v>
      </c>
      <c r="G17" s="105">
        <v>216</v>
      </c>
      <c r="H17" s="105">
        <v>321</v>
      </c>
      <c r="I17" s="105">
        <v>-84</v>
      </c>
      <c r="J17" s="105">
        <v>-141</v>
      </c>
      <c r="K17" s="105">
        <v>0</v>
      </c>
      <c r="L17" s="105">
        <v>-6</v>
      </c>
      <c r="M17" s="105">
        <v>0</v>
      </c>
      <c r="N17" s="105">
        <v>12</v>
      </c>
      <c r="O17" s="105">
        <v>33</v>
      </c>
      <c r="P17" s="105">
        <v>12</v>
      </c>
      <c r="Q17" s="105">
        <v>27</v>
      </c>
      <c r="R17" s="105">
        <v>60</v>
      </c>
      <c r="S17" s="105">
        <v>3420</v>
      </c>
      <c r="T17" s="105">
        <v>7500</v>
      </c>
      <c r="U17" s="105">
        <v>1530</v>
      </c>
      <c r="V17" s="105">
        <v>4080</v>
      </c>
      <c r="W17" s="105">
        <v>4980</v>
      </c>
      <c r="X17" s="105">
        <v>16290</v>
      </c>
      <c r="Y17" s="105">
        <v>19680</v>
      </c>
      <c r="Z17" s="21">
        <f t="shared" si="0"/>
        <v>84126</v>
      </c>
      <c r="AA17" s="99">
        <f t="shared" si="1"/>
        <v>5.8265821969468723E-2</v>
      </c>
    </row>
    <row r="18" spans="1:28" ht="12.75" customHeight="1" x14ac:dyDescent="0.2">
      <c r="A18" s="22">
        <v>37076</v>
      </c>
      <c r="B18" s="105">
        <v>10650</v>
      </c>
      <c r="C18" s="105">
        <v>10680</v>
      </c>
      <c r="D18" s="105">
        <v>20130</v>
      </c>
      <c r="E18" s="105">
        <v>4155</v>
      </c>
      <c r="F18" s="105">
        <v>4116</v>
      </c>
      <c r="G18" s="105">
        <v>3756</v>
      </c>
      <c r="H18" s="105">
        <v>18600</v>
      </c>
      <c r="I18" s="105">
        <v>1956</v>
      </c>
      <c r="J18" s="105">
        <v>11550</v>
      </c>
      <c r="K18" s="105">
        <v>2310</v>
      </c>
      <c r="L18" s="105">
        <v>2160</v>
      </c>
      <c r="M18" s="105">
        <v>330</v>
      </c>
      <c r="N18" s="105">
        <v>24</v>
      </c>
      <c r="O18" s="105">
        <v>-33</v>
      </c>
      <c r="P18" s="105">
        <v>-3</v>
      </c>
      <c r="Q18" s="105">
        <v>-15</v>
      </c>
      <c r="R18" s="105">
        <v>156</v>
      </c>
      <c r="S18" s="105">
        <v>435</v>
      </c>
      <c r="T18" s="105">
        <v>4530</v>
      </c>
      <c r="U18" s="105">
        <v>4290</v>
      </c>
      <c r="V18" s="105">
        <v>5520</v>
      </c>
      <c r="W18" s="105">
        <v>28080</v>
      </c>
      <c r="X18" s="105">
        <v>11520</v>
      </c>
      <c r="Y18" s="105">
        <v>66720</v>
      </c>
      <c r="Z18" s="21">
        <f t="shared" si="0"/>
        <v>211617</v>
      </c>
      <c r="AA18" s="99">
        <f t="shared" si="1"/>
        <v>0.14656632251281487</v>
      </c>
    </row>
    <row r="19" spans="1:28" ht="12.75" customHeight="1" x14ac:dyDescent="0.2">
      <c r="A19" s="22">
        <v>37077</v>
      </c>
      <c r="B19" s="105">
        <v>12771</v>
      </c>
      <c r="C19" s="105">
        <v>10863</v>
      </c>
      <c r="D19" s="105">
        <v>2967</v>
      </c>
      <c r="E19" s="105">
        <v>186</v>
      </c>
      <c r="F19" s="105">
        <v>72</v>
      </c>
      <c r="G19" s="105">
        <v>2424</v>
      </c>
      <c r="H19" s="105">
        <v>915</v>
      </c>
      <c r="I19" s="105">
        <v>420</v>
      </c>
      <c r="J19" s="105">
        <v>96</v>
      </c>
      <c r="K19" s="105">
        <v>36</v>
      </c>
      <c r="L19" s="105">
        <v>48</v>
      </c>
      <c r="M19" s="105">
        <v>15</v>
      </c>
      <c r="N19" s="105">
        <v>-6</v>
      </c>
      <c r="O19" s="105">
        <v>3</v>
      </c>
      <c r="P19" s="105">
        <v>105</v>
      </c>
      <c r="Q19" s="105">
        <v>321</v>
      </c>
      <c r="R19" s="105">
        <v>1512</v>
      </c>
      <c r="S19" s="105">
        <v>11850</v>
      </c>
      <c r="T19" s="105">
        <v>18360</v>
      </c>
      <c r="U19" s="105">
        <v>7680</v>
      </c>
      <c r="V19" s="105">
        <v>3960</v>
      </c>
      <c r="W19" s="105">
        <v>4860</v>
      </c>
      <c r="X19" s="105">
        <v>4290</v>
      </c>
      <c r="Y19" s="105">
        <v>8010</v>
      </c>
      <c r="Z19" s="21">
        <f t="shared" si="0"/>
        <v>91758</v>
      </c>
      <c r="AA19" s="99">
        <f t="shared" si="1"/>
        <v>6.3551759174030761E-2</v>
      </c>
      <c r="AB19" s="34"/>
    </row>
    <row r="20" spans="1:28" ht="12.75" customHeight="1" x14ac:dyDescent="0.2">
      <c r="A20" s="22">
        <v>37078</v>
      </c>
      <c r="B20" s="105">
        <v>19500</v>
      </c>
      <c r="C20" s="105">
        <v>13680</v>
      </c>
      <c r="D20" s="105">
        <v>13122</v>
      </c>
      <c r="E20" s="105">
        <v>11622</v>
      </c>
      <c r="F20" s="105">
        <v>6768</v>
      </c>
      <c r="G20" s="105">
        <v>7902</v>
      </c>
      <c r="H20" s="105">
        <v>8991</v>
      </c>
      <c r="I20" s="105">
        <v>3678</v>
      </c>
      <c r="J20" s="105">
        <v>996</v>
      </c>
      <c r="K20" s="105">
        <v>147</v>
      </c>
      <c r="L20" s="105">
        <v>39</v>
      </c>
      <c r="M20" s="105">
        <v>9</v>
      </c>
      <c r="N20" s="105">
        <v>12</v>
      </c>
      <c r="O20" s="105">
        <v>24</v>
      </c>
      <c r="P20" s="105">
        <v>171</v>
      </c>
      <c r="Q20" s="105">
        <v>264</v>
      </c>
      <c r="R20" s="105">
        <v>273</v>
      </c>
      <c r="S20" s="105">
        <v>1530</v>
      </c>
      <c r="T20" s="105">
        <v>3636</v>
      </c>
      <c r="U20" s="105">
        <v>9750</v>
      </c>
      <c r="V20" s="105">
        <v>9570</v>
      </c>
      <c r="W20" s="105">
        <v>22320</v>
      </c>
      <c r="X20" s="105">
        <v>23010</v>
      </c>
      <c r="Y20" s="105">
        <v>14550</v>
      </c>
      <c r="Z20" s="21">
        <f t="shared" si="0"/>
        <v>171564</v>
      </c>
      <c r="AA20" s="99">
        <f t="shared" si="1"/>
        <v>0.1188255412163889</v>
      </c>
    </row>
    <row r="21" spans="1:28" ht="12.75" customHeight="1" x14ac:dyDescent="0.2">
      <c r="A21" s="22">
        <v>37079</v>
      </c>
      <c r="B21" s="105">
        <v>15090</v>
      </c>
      <c r="C21" s="105">
        <v>17580</v>
      </c>
      <c r="D21" s="105">
        <v>18360</v>
      </c>
      <c r="E21" s="105">
        <v>10536</v>
      </c>
      <c r="F21" s="105">
        <v>5700</v>
      </c>
      <c r="G21" s="105">
        <v>3189</v>
      </c>
      <c r="H21" s="105">
        <v>6309</v>
      </c>
      <c r="I21" s="105">
        <v>2787</v>
      </c>
      <c r="J21" s="105">
        <v>1206</v>
      </c>
      <c r="K21" s="105">
        <v>54</v>
      </c>
      <c r="L21" s="105">
        <v>-27</v>
      </c>
      <c r="M21" s="105">
        <v>-84</v>
      </c>
      <c r="N21" s="105">
        <v>-18</v>
      </c>
      <c r="O21" s="105">
        <v>231</v>
      </c>
      <c r="P21" s="105">
        <v>363</v>
      </c>
      <c r="Q21" s="105">
        <v>1809</v>
      </c>
      <c r="R21" s="105">
        <v>3930</v>
      </c>
      <c r="S21" s="105">
        <v>621</v>
      </c>
      <c r="T21" s="105">
        <v>495</v>
      </c>
      <c r="U21" s="105">
        <v>456</v>
      </c>
      <c r="V21" s="105">
        <v>7380</v>
      </c>
      <c r="W21" s="105">
        <v>10440</v>
      </c>
      <c r="X21" s="105">
        <v>8670</v>
      </c>
      <c r="Y21" s="105">
        <v>4500</v>
      </c>
      <c r="Z21" s="21">
        <f t="shared" si="0"/>
        <v>119577</v>
      </c>
      <c r="AA21" s="99">
        <f t="shared" si="1"/>
        <v>8.2819249621319951E-2</v>
      </c>
    </row>
    <row r="22" spans="1:28" ht="12.75" customHeight="1" x14ac:dyDescent="0.2">
      <c r="A22" s="22">
        <v>37080</v>
      </c>
      <c r="B22" s="105">
        <v>9060</v>
      </c>
      <c r="C22" s="105">
        <v>12531</v>
      </c>
      <c r="D22" s="105">
        <v>3384</v>
      </c>
      <c r="E22" s="105">
        <v>9573</v>
      </c>
      <c r="F22" s="105">
        <v>5040</v>
      </c>
      <c r="G22" s="105">
        <v>1743</v>
      </c>
      <c r="H22" s="105">
        <v>498</v>
      </c>
      <c r="I22" s="105">
        <v>108</v>
      </c>
      <c r="J22" s="105">
        <v>-207</v>
      </c>
      <c r="K22" s="105">
        <v>-153</v>
      </c>
      <c r="L22" s="105">
        <v>-132</v>
      </c>
      <c r="M22" s="105">
        <v>-63</v>
      </c>
      <c r="N22" s="105">
        <v>0</v>
      </c>
      <c r="O22" s="105">
        <v>21</v>
      </c>
      <c r="P22" s="105">
        <v>66</v>
      </c>
      <c r="Q22" s="105">
        <v>45</v>
      </c>
      <c r="R22" s="105">
        <v>249</v>
      </c>
      <c r="S22" s="105">
        <v>6</v>
      </c>
      <c r="T22" s="105">
        <v>528</v>
      </c>
      <c r="U22" s="105">
        <v>8220</v>
      </c>
      <c r="V22" s="105">
        <v>11460</v>
      </c>
      <c r="W22" s="105">
        <v>11490</v>
      </c>
      <c r="X22" s="105">
        <v>13110</v>
      </c>
      <c r="Y22" s="105">
        <v>34020</v>
      </c>
      <c r="Z22" s="21">
        <f t="shared" si="0"/>
        <v>120597</v>
      </c>
      <c r="AA22" s="99">
        <f t="shared" si="1"/>
        <v>8.3525703492998829E-2</v>
      </c>
    </row>
    <row r="23" spans="1:28" ht="12.75" customHeight="1" x14ac:dyDescent="0.2">
      <c r="A23" s="22">
        <v>37081</v>
      </c>
      <c r="B23" s="105">
        <v>19395</v>
      </c>
      <c r="C23" s="105">
        <v>9201</v>
      </c>
      <c r="D23" s="105">
        <v>3075</v>
      </c>
      <c r="E23" s="105">
        <v>360</v>
      </c>
      <c r="F23" s="105">
        <v>24</v>
      </c>
      <c r="G23" s="105">
        <v>24</v>
      </c>
      <c r="H23" s="105">
        <v>-6</v>
      </c>
      <c r="I23" s="105">
        <v>-3</v>
      </c>
      <c r="J23" s="105">
        <v>-645</v>
      </c>
      <c r="K23" s="105">
        <v>-1479</v>
      </c>
      <c r="L23" s="105">
        <v>-2220</v>
      </c>
      <c r="M23" s="105">
        <v>-3060</v>
      </c>
      <c r="N23" s="105">
        <v>-5490</v>
      </c>
      <c r="O23" s="105">
        <v>-3162</v>
      </c>
      <c r="P23" s="105">
        <v>-3810</v>
      </c>
      <c r="Q23" s="105">
        <v>-5910</v>
      </c>
      <c r="R23" s="105">
        <v>-2160</v>
      </c>
      <c r="S23" s="105">
        <v>-3930</v>
      </c>
      <c r="T23" s="105">
        <v>-4980</v>
      </c>
      <c r="U23" s="105">
        <v>-3900</v>
      </c>
      <c r="V23" s="105">
        <v>-4680</v>
      </c>
      <c r="W23" s="105">
        <v>-2910</v>
      </c>
      <c r="X23" s="105">
        <v>-336</v>
      </c>
      <c r="Y23" s="105">
        <v>-1029</v>
      </c>
      <c r="Z23" s="21">
        <f t="shared" si="0"/>
        <v>-17631</v>
      </c>
      <c r="AA23" s="99">
        <f t="shared" si="1"/>
        <v>-1.2211262952520067E-2</v>
      </c>
      <c r="AB23" s="34"/>
    </row>
    <row r="24" spans="1:28" ht="12.75" customHeight="1" x14ac:dyDescent="0.2">
      <c r="A24" s="22">
        <v>37082</v>
      </c>
      <c r="B24" s="105">
        <v>621</v>
      </c>
      <c r="C24" s="105">
        <v>-798</v>
      </c>
      <c r="D24" s="105">
        <v>-2175</v>
      </c>
      <c r="E24" s="105">
        <v>-108</v>
      </c>
      <c r="F24" s="105">
        <v>-6</v>
      </c>
      <c r="G24" s="105">
        <v>-141</v>
      </c>
      <c r="H24" s="105">
        <v>-387</v>
      </c>
      <c r="I24" s="105">
        <v>-408</v>
      </c>
      <c r="J24" s="105">
        <v>-111</v>
      </c>
      <c r="K24" s="105">
        <v>-231</v>
      </c>
      <c r="L24" s="105">
        <v>-1848</v>
      </c>
      <c r="M24" s="105">
        <v>-4470</v>
      </c>
      <c r="N24" s="105">
        <v>-4200</v>
      </c>
      <c r="O24" s="105">
        <v>-1830</v>
      </c>
      <c r="P24" s="105">
        <v>-267</v>
      </c>
      <c r="Q24" s="105">
        <v>-81</v>
      </c>
      <c r="R24" s="105">
        <v>-18</v>
      </c>
      <c r="S24" s="105">
        <v>-54</v>
      </c>
      <c r="T24" s="105">
        <v>18</v>
      </c>
      <c r="U24" s="105">
        <v>78</v>
      </c>
      <c r="V24" s="105">
        <v>1140</v>
      </c>
      <c r="W24" s="105">
        <v>249</v>
      </c>
      <c r="X24" s="105">
        <v>2220</v>
      </c>
      <c r="Y24" s="105">
        <v>2826</v>
      </c>
      <c r="Z24" s="21">
        <f t="shared" si="0"/>
        <v>-9981</v>
      </c>
      <c r="AA24" s="99">
        <f t="shared" si="1"/>
        <v>-6.9128589149284091E-3</v>
      </c>
    </row>
    <row r="25" spans="1:28" ht="12.75" customHeight="1" x14ac:dyDescent="0.2">
      <c r="A25" s="22">
        <v>37083</v>
      </c>
      <c r="B25" s="105">
        <v>3099</v>
      </c>
      <c r="C25" s="105">
        <v>4128</v>
      </c>
      <c r="D25" s="105">
        <v>1398</v>
      </c>
      <c r="E25" s="105">
        <v>762</v>
      </c>
      <c r="F25" s="105">
        <v>-1926</v>
      </c>
      <c r="G25" s="105">
        <v>-888</v>
      </c>
      <c r="H25" s="105">
        <v>-192</v>
      </c>
      <c r="I25" s="105">
        <v>-144</v>
      </c>
      <c r="J25" s="105">
        <v>-102</v>
      </c>
      <c r="K25" s="105">
        <v>-27</v>
      </c>
      <c r="L25" s="105">
        <v>462</v>
      </c>
      <c r="M25" s="105">
        <v>-186</v>
      </c>
      <c r="N25" s="105">
        <v>21</v>
      </c>
      <c r="O25" s="105">
        <v>-252</v>
      </c>
      <c r="P25" s="105">
        <v>-372</v>
      </c>
      <c r="Q25" s="105">
        <v>-303</v>
      </c>
      <c r="R25" s="105">
        <v>-441</v>
      </c>
      <c r="S25" s="105">
        <v>828</v>
      </c>
      <c r="T25" s="105">
        <v>927</v>
      </c>
      <c r="U25" s="105">
        <v>360</v>
      </c>
      <c r="V25" s="105">
        <v>-468</v>
      </c>
      <c r="W25" s="105">
        <v>-138</v>
      </c>
      <c r="X25" s="105">
        <v>-312</v>
      </c>
      <c r="Y25" s="105">
        <v>-858</v>
      </c>
      <c r="Z25" s="21">
        <f t="shared" si="0"/>
        <v>5376</v>
      </c>
      <c r="AA25" s="99">
        <f t="shared" si="1"/>
        <v>3.7234274648487256E-3</v>
      </c>
    </row>
    <row r="26" spans="1:28" ht="12.75" customHeight="1" thickBot="1" x14ac:dyDescent="0.25">
      <c r="A26" s="22">
        <v>37084</v>
      </c>
      <c r="B26" s="105">
        <v>-1992</v>
      </c>
      <c r="C26" s="105">
        <v>-3300</v>
      </c>
      <c r="D26" s="105">
        <v>-1140</v>
      </c>
      <c r="E26" s="105">
        <v>-432</v>
      </c>
      <c r="F26" s="105">
        <v>-1281</v>
      </c>
      <c r="G26" s="105">
        <v>-2100</v>
      </c>
      <c r="H26" s="105">
        <v>-612</v>
      </c>
      <c r="I26" s="105">
        <v>-1164</v>
      </c>
      <c r="J26" s="105">
        <v>-1272</v>
      </c>
      <c r="K26" s="105">
        <v>-1431</v>
      </c>
      <c r="L26" s="105">
        <v>-1116</v>
      </c>
      <c r="M26" s="105">
        <v>-567</v>
      </c>
      <c r="N26" s="105">
        <v>-342</v>
      </c>
      <c r="O26" s="105">
        <v>-300</v>
      </c>
      <c r="P26" s="105">
        <v>126</v>
      </c>
      <c r="Q26" s="105">
        <v>507</v>
      </c>
      <c r="R26" s="105">
        <v>5892</v>
      </c>
      <c r="S26" s="105">
        <v>2556</v>
      </c>
      <c r="T26" s="105">
        <v>2613</v>
      </c>
      <c r="U26" s="105">
        <v>2844</v>
      </c>
      <c r="V26" s="105">
        <v>1080</v>
      </c>
      <c r="W26" s="105">
        <v>2751</v>
      </c>
      <c r="X26" s="105">
        <v>2778</v>
      </c>
      <c r="Y26" s="105">
        <v>3198</v>
      </c>
      <c r="Z26" s="21">
        <f t="shared" si="0"/>
        <v>7296</v>
      </c>
      <c r="AA26" s="99">
        <f t="shared" si="1"/>
        <v>5.0532229880089841E-3</v>
      </c>
      <c r="AB26" s="34"/>
    </row>
    <row r="27" spans="1:28" ht="12.75" customHeight="1" thickBot="1" x14ac:dyDescent="0.25">
      <c r="A27" s="22">
        <v>37085</v>
      </c>
      <c r="B27" s="105">
        <v>222</v>
      </c>
      <c r="C27" s="105">
        <v>15</v>
      </c>
      <c r="D27" s="105">
        <v>-360</v>
      </c>
      <c r="E27" s="105">
        <v>-66</v>
      </c>
      <c r="F27" s="105">
        <v>-57</v>
      </c>
      <c r="G27" s="105">
        <v>-156</v>
      </c>
      <c r="H27" s="105">
        <v>-330</v>
      </c>
      <c r="I27" s="105">
        <v>-171</v>
      </c>
      <c r="J27" s="123"/>
      <c r="K27" s="124"/>
      <c r="L27" s="124"/>
      <c r="M27" s="124"/>
      <c r="N27" s="124"/>
      <c r="O27" s="124"/>
      <c r="P27" s="124"/>
      <c r="Q27" s="125"/>
      <c r="R27" s="105">
        <v>1356</v>
      </c>
      <c r="S27" s="105">
        <v>1503</v>
      </c>
      <c r="T27" s="105">
        <v>1356</v>
      </c>
      <c r="U27" s="105">
        <v>432</v>
      </c>
      <c r="V27" s="105">
        <v>438</v>
      </c>
      <c r="W27" s="105">
        <v>486</v>
      </c>
      <c r="X27" s="105">
        <v>696</v>
      </c>
      <c r="Y27" s="105">
        <v>726</v>
      </c>
      <c r="Z27" s="21">
        <f t="shared" si="0"/>
        <v>6090</v>
      </c>
      <c r="AA27" s="99">
        <f t="shared" si="1"/>
        <v>4.2179451750239466E-3</v>
      </c>
    </row>
    <row r="28" spans="1:28" ht="12.75" customHeight="1" x14ac:dyDescent="0.2">
      <c r="A28" s="22">
        <v>37086</v>
      </c>
      <c r="B28" s="105">
        <v>1134</v>
      </c>
      <c r="C28" s="105">
        <v>81</v>
      </c>
      <c r="D28" s="105">
        <v>-36</v>
      </c>
      <c r="E28" s="105">
        <v>18</v>
      </c>
      <c r="F28" s="105">
        <v>84</v>
      </c>
      <c r="G28" s="105">
        <v>621</v>
      </c>
      <c r="H28" s="105">
        <v>-156</v>
      </c>
      <c r="I28" s="105">
        <v>-165</v>
      </c>
      <c r="J28" s="105">
        <v>-87</v>
      </c>
      <c r="K28" s="105">
        <v>-48</v>
      </c>
      <c r="L28" s="105">
        <v>27</v>
      </c>
      <c r="M28" s="105">
        <v>24</v>
      </c>
      <c r="N28" s="105">
        <v>165</v>
      </c>
      <c r="O28" s="105">
        <v>-177</v>
      </c>
      <c r="P28" s="105">
        <v>717</v>
      </c>
      <c r="Q28" s="105">
        <v>603</v>
      </c>
      <c r="R28" s="105">
        <v>159</v>
      </c>
      <c r="S28" s="105">
        <v>648</v>
      </c>
      <c r="T28" s="105">
        <v>1830</v>
      </c>
      <c r="U28" s="105">
        <v>2535</v>
      </c>
      <c r="V28" s="105">
        <v>1830</v>
      </c>
      <c r="W28" s="105">
        <v>2880</v>
      </c>
      <c r="X28" s="105">
        <v>1557</v>
      </c>
      <c r="Y28" s="105">
        <v>1140</v>
      </c>
      <c r="Z28" s="21">
        <f t="shared" si="0"/>
        <v>15384</v>
      </c>
      <c r="AA28" s="99">
        <f t="shared" si="1"/>
        <v>1.0654986629321576E-2</v>
      </c>
    </row>
    <row r="29" spans="1:28" ht="12.75" customHeight="1" x14ac:dyDescent="0.2">
      <c r="A29" s="22">
        <v>37087</v>
      </c>
      <c r="B29" s="105">
        <v>-36</v>
      </c>
      <c r="C29" s="105">
        <v>-507</v>
      </c>
      <c r="D29" s="105">
        <v>-375</v>
      </c>
      <c r="E29" s="105">
        <v>-123</v>
      </c>
      <c r="F29" s="105">
        <v>-60</v>
      </c>
      <c r="G29" s="105">
        <v>-126</v>
      </c>
      <c r="H29" s="105">
        <v>-150</v>
      </c>
      <c r="I29" s="105">
        <v>-69</v>
      </c>
      <c r="J29" s="105">
        <v>-36</v>
      </c>
      <c r="K29" s="105">
        <v>-36</v>
      </c>
      <c r="L29" s="105">
        <v>-48</v>
      </c>
      <c r="M29" s="105">
        <v>-21</v>
      </c>
      <c r="N29" s="105">
        <v>-24</v>
      </c>
      <c r="O29" s="105">
        <v>-93</v>
      </c>
      <c r="P29" s="105">
        <v>0</v>
      </c>
      <c r="Q29" s="105">
        <v>129</v>
      </c>
      <c r="R29" s="105">
        <v>114</v>
      </c>
      <c r="S29" s="105">
        <v>1785</v>
      </c>
      <c r="T29" s="105">
        <v>3099</v>
      </c>
      <c r="U29" s="105">
        <v>3567</v>
      </c>
      <c r="V29" s="105">
        <v>3279</v>
      </c>
      <c r="W29" s="105">
        <v>4644</v>
      </c>
      <c r="X29" s="105">
        <v>939</v>
      </c>
      <c r="Y29" s="105">
        <v>2289</v>
      </c>
      <c r="Z29" s="21">
        <f t="shared" si="0"/>
        <v>18141</v>
      </c>
      <c r="AA29" s="99">
        <f t="shared" si="1"/>
        <v>1.2564489888359511E-2</v>
      </c>
    </row>
    <row r="30" spans="1:28" ht="12.75" customHeight="1" x14ac:dyDescent="0.2">
      <c r="A30" s="22">
        <v>37088</v>
      </c>
      <c r="B30" s="105">
        <v>3642</v>
      </c>
      <c r="C30" s="105">
        <v>705</v>
      </c>
      <c r="D30" s="105">
        <v>117</v>
      </c>
      <c r="E30" s="105">
        <v>-12</v>
      </c>
      <c r="F30" s="105">
        <v>15</v>
      </c>
      <c r="G30" s="105">
        <v>186</v>
      </c>
      <c r="H30" s="105">
        <v>180</v>
      </c>
      <c r="I30" s="105">
        <v>189</v>
      </c>
      <c r="J30" s="105">
        <v>1599</v>
      </c>
      <c r="K30" s="105">
        <v>2010</v>
      </c>
      <c r="L30" s="105">
        <v>372</v>
      </c>
      <c r="M30" s="105">
        <v>735</v>
      </c>
      <c r="N30" s="105">
        <v>69</v>
      </c>
      <c r="O30" s="105">
        <v>183</v>
      </c>
      <c r="P30" s="105">
        <v>201</v>
      </c>
      <c r="Q30" s="105">
        <v>1584</v>
      </c>
      <c r="R30" s="105">
        <v>3276</v>
      </c>
      <c r="S30" s="105">
        <v>2595</v>
      </c>
      <c r="T30" s="105">
        <v>1824</v>
      </c>
      <c r="U30" s="105">
        <v>2091</v>
      </c>
      <c r="V30" s="105">
        <v>1350</v>
      </c>
      <c r="W30" s="105">
        <v>801</v>
      </c>
      <c r="X30" s="105">
        <v>1164</v>
      </c>
      <c r="Y30" s="105">
        <v>513</v>
      </c>
      <c r="Z30" s="21">
        <f t="shared" si="0"/>
        <v>25389</v>
      </c>
      <c r="AA30" s="99">
        <f t="shared" si="1"/>
        <v>1.7584467988289488E-2</v>
      </c>
      <c r="AB30" s="34"/>
    </row>
    <row r="31" spans="1:28" ht="12.75" customHeight="1" x14ac:dyDescent="0.2">
      <c r="A31" s="22">
        <v>37089</v>
      </c>
      <c r="B31" s="105">
        <v>621</v>
      </c>
      <c r="C31" s="105">
        <v>57</v>
      </c>
      <c r="D31" s="105">
        <v>3</v>
      </c>
      <c r="E31" s="105">
        <v>9</v>
      </c>
      <c r="F31" s="105">
        <v>15</v>
      </c>
      <c r="G31" s="105">
        <v>6</v>
      </c>
      <c r="H31" s="105">
        <v>-18</v>
      </c>
      <c r="I31" s="105">
        <v>-15</v>
      </c>
      <c r="J31" s="105">
        <v>57</v>
      </c>
      <c r="K31" s="105">
        <v>-9</v>
      </c>
      <c r="L31" s="105">
        <v>12</v>
      </c>
      <c r="M31" s="105">
        <v>6</v>
      </c>
      <c r="N31" s="105">
        <v>129</v>
      </c>
      <c r="O31" s="105">
        <v>426</v>
      </c>
      <c r="P31" s="105">
        <v>534</v>
      </c>
      <c r="Q31" s="105">
        <v>225</v>
      </c>
      <c r="R31" s="105">
        <v>963</v>
      </c>
      <c r="S31" s="105">
        <v>3834</v>
      </c>
      <c r="T31" s="105">
        <v>3342</v>
      </c>
      <c r="U31" s="105">
        <v>2340</v>
      </c>
      <c r="V31" s="105">
        <v>1773</v>
      </c>
      <c r="W31" s="105">
        <v>1818</v>
      </c>
      <c r="X31" s="105">
        <v>1251</v>
      </c>
      <c r="Y31" s="105">
        <v>294</v>
      </c>
      <c r="Z31" s="21">
        <f t="shared" si="0"/>
        <v>17673</v>
      </c>
      <c r="AA31" s="99">
        <f t="shared" si="1"/>
        <v>1.2240352229589198E-2</v>
      </c>
    </row>
    <row r="32" spans="1:28" ht="12.75" customHeight="1" x14ac:dyDescent="0.2">
      <c r="A32" s="22">
        <v>37090</v>
      </c>
      <c r="B32" s="105">
        <v>966</v>
      </c>
      <c r="C32" s="105">
        <v>36</v>
      </c>
      <c r="D32" s="105">
        <v>9</v>
      </c>
      <c r="E32" s="105">
        <v>-18</v>
      </c>
      <c r="F32" s="105">
        <v>63</v>
      </c>
      <c r="G32" s="105">
        <v>18</v>
      </c>
      <c r="H32" s="105">
        <v>246</v>
      </c>
      <c r="I32" s="105">
        <v>183</v>
      </c>
      <c r="J32" s="105">
        <v>54</v>
      </c>
      <c r="K32" s="105">
        <v>150</v>
      </c>
      <c r="L32" s="105">
        <v>84</v>
      </c>
      <c r="M32" s="105">
        <v>18</v>
      </c>
      <c r="N32" s="105">
        <v>3</v>
      </c>
      <c r="O32" s="105">
        <v>-12</v>
      </c>
      <c r="P32" s="105">
        <v>3</v>
      </c>
      <c r="Q32" s="105">
        <v>36</v>
      </c>
      <c r="R32" s="105">
        <v>21</v>
      </c>
      <c r="S32" s="105">
        <v>6</v>
      </c>
      <c r="T32" s="105">
        <v>108</v>
      </c>
      <c r="U32" s="105">
        <v>1116</v>
      </c>
      <c r="V32" s="105">
        <v>3510</v>
      </c>
      <c r="W32" s="105">
        <v>873</v>
      </c>
      <c r="X32" s="105">
        <v>2343</v>
      </c>
      <c r="Y32" s="105">
        <v>7653</v>
      </c>
      <c r="Z32" s="21">
        <f t="shared" si="0"/>
        <v>17469</v>
      </c>
      <c r="AA32" s="99">
        <f t="shared" si="1"/>
        <v>1.209906145525342E-2</v>
      </c>
    </row>
    <row r="33" spans="1:28" ht="12.75" customHeight="1" x14ac:dyDescent="0.2">
      <c r="A33" s="22">
        <v>37091</v>
      </c>
      <c r="B33" s="105">
        <v>4323</v>
      </c>
      <c r="C33" s="105">
        <v>4428</v>
      </c>
      <c r="D33" s="105">
        <v>4500</v>
      </c>
      <c r="E33" s="105">
        <v>1710</v>
      </c>
      <c r="F33" s="105">
        <v>495</v>
      </c>
      <c r="G33" s="105">
        <v>2040</v>
      </c>
      <c r="H33" s="105">
        <v>3381</v>
      </c>
      <c r="I33" s="105">
        <v>2328</v>
      </c>
      <c r="J33" s="105">
        <v>4362</v>
      </c>
      <c r="K33" s="105">
        <v>1758</v>
      </c>
      <c r="L33" s="105">
        <v>303</v>
      </c>
      <c r="M33" s="105">
        <v>12</v>
      </c>
      <c r="N33" s="105">
        <v>2373</v>
      </c>
      <c r="O33" s="105">
        <v>1350</v>
      </c>
      <c r="P33" s="105">
        <v>1779</v>
      </c>
      <c r="Q33" s="105">
        <v>6315</v>
      </c>
      <c r="R33" s="105">
        <v>24750</v>
      </c>
      <c r="S33" s="105">
        <v>7293</v>
      </c>
      <c r="T33" s="105">
        <v>9984</v>
      </c>
      <c r="U33" s="105">
        <v>13140</v>
      </c>
      <c r="V33" s="105">
        <v>18252</v>
      </c>
      <c r="W33" s="105">
        <v>17400</v>
      </c>
      <c r="X33" s="105">
        <v>20001</v>
      </c>
      <c r="Y33" s="105">
        <v>666</v>
      </c>
      <c r="Z33" s="21">
        <f t="shared" si="0"/>
        <v>152943</v>
      </c>
      <c r="AA33" s="99">
        <f t="shared" si="1"/>
        <v>0.10592860244723933</v>
      </c>
      <c r="AB33" s="34"/>
    </row>
    <row r="34" spans="1:28" ht="12.75" customHeight="1" x14ac:dyDescent="0.2">
      <c r="A34" s="22">
        <v>37092</v>
      </c>
      <c r="B34" s="105">
        <v>5649</v>
      </c>
      <c r="C34" s="105">
        <v>5778</v>
      </c>
      <c r="D34" s="105">
        <v>3060</v>
      </c>
      <c r="E34" s="105">
        <v>-45</v>
      </c>
      <c r="F34" s="105">
        <v>-90</v>
      </c>
      <c r="G34" s="105">
        <v>-363</v>
      </c>
      <c r="H34" s="105">
        <v>-285</v>
      </c>
      <c r="I34" s="105">
        <v>-171</v>
      </c>
      <c r="J34" s="105">
        <v>486</v>
      </c>
      <c r="K34" s="105">
        <v>384</v>
      </c>
      <c r="L34" s="105">
        <v>-1107</v>
      </c>
      <c r="M34" s="105">
        <v>-1227</v>
      </c>
      <c r="N34" s="105">
        <v>-1173</v>
      </c>
      <c r="O34" s="105">
        <v>-1470</v>
      </c>
      <c r="P34" s="105">
        <v>-2313</v>
      </c>
      <c r="Q34" s="105">
        <v>-1968</v>
      </c>
      <c r="R34" s="105">
        <v>-912</v>
      </c>
      <c r="S34" s="105">
        <v>-957</v>
      </c>
      <c r="T34" s="105">
        <v>-1452</v>
      </c>
      <c r="U34" s="105">
        <v>-1002</v>
      </c>
      <c r="V34" s="105">
        <v>-1017</v>
      </c>
      <c r="W34" s="105">
        <v>-795</v>
      </c>
      <c r="X34" s="105">
        <v>-1596</v>
      </c>
      <c r="Y34" s="105">
        <v>-1440</v>
      </c>
      <c r="Z34" s="21">
        <f t="shared" si="0"/>
        <v>-4026</v>
      </c>
      <c r="AA34" s="99">
        <f t="shared" si="1"/>
        <v>-2.7884149876266683E-3</v>
      </c>
    </row>
    <row r="35" spans="1:28" ht="12.75" customHeight="1" x14ac:dyDescent="0.2">
      <c r="A35" s="22">
        <v>37093</v>
      </c>
      <c r="B35" s="105">
        <v>-7362</v>
      </c>
      <c r="C35" s="105">
        <v>-4242</v>
      </c>
      <c r="D35" s="105">
        <v>-3138</v>
      </c>
      <c r="E35" s="105">
        <v>-996</v>
      </c>
      <c r="F35" s="105">
        <v>-1425</v>
      </c>
      <c r="G35" s="105">
        <v>-1794</v>
      </c>
      <c r="H35" s="105">
        <v>-4551</v>
      </c>
      <c r="I35" s="105">
        <v>-4278</v>
      </c>
      <c r="J35" s="105">
        <v>4872</v>
      </c>
      <c r="K35" s="105">
        <v>93</v>
      </c>
      <c r="L35" s="105">
        <v>-663</v>
      </c>
      <c r="M35" s="105">
        <v>-690</v>
      </c>
      <c r="N35" s="105">
        <v>-603</v>
      </c>
      <c r="O35" s="105">
        <v>-156</v>
      </c>
      <c r="P35" s="105">
        <v>-51</v>
      </c>
      <c r="Q35" s="105">
        <v>-69</v>
      </c>
      <c r="R35" s="105">
        <v>-102</v>
      </c>
      <c r="S35" s="105">
        <v>0</v>
      </c>
      <c r="T35" s="105">
        <v>33</v>
      </c>
      <c r="U35" s="105">
        <v>12</v>
      </c>
      <c r="V35" s="105">
        <v>108</v>
      </c>
      <c r="W35" s="105">
        <v>-375</v>
      </c>
      <c r="X35" s="105">
        <v>333</v>
      </c>
      <c r="Y35" s="105">
        <v>300</v>
      </c>
      <c r="Z35" s="21">
        <f t="shared" si="0"/>
        <v>-24744</v>
      </c>
      <c r="AA35" s="99">
        <f t="shared" si="1"/>
        <v>-1.7137739804727839E-2</v>
      </c>
    </row>
    <row r="36" spans="1:28" ht="12.75" customHeight="1" x14ac:dyDescent="0.2">
      <c r="A36" s="22">
        <v>37094</v>
      </c>
      <c r="B36" s="105">
        <v>63</v>
      </c>
      <c r="C36" s="105">
        <v>-27</v>
      </c>
      <c r="D36" s="105">
        <v>-63</v>
      </c>
      <c r="E36" s="105">
        <v>-189</v>
      </c>
      <c r="F36" s="105">
        <v>-96</v>
      </c>
      <c r="G36" s="105">
        <v>-162</v>
      </c>
      <c r="H36" s="105">
        <v>-156</v>
      </c>
      <c r="I36" s="105">
        <v>-87</v>
      </c>
      <c r="J36" s="105">
        <v>-63</v>
      </c>
      <c r="K36" s="105">
        <v>-21</v>
      </c>
      <c r="L36" s="105">
        <v>-12</v>
      </c>
      <c r="M36" s="105">
        <v>18</v>
      </c>
      <c r="N36" s="105">
        <v>60</v>
      </c>
      <c r="O36" s="105">
        <v>48</v>
      </c>
      <c r="P36" s="105">
        <v>90</v>
      </c>
      <c r="Q36" s="105">
        <v>51</v>
      </c>
      <c r="R36" s="105">
        <v>33</v>
      </c>
      <c r="S36" s="105">
        <v>135</v>
      </c>
      <c r="T36" s="105">
        <v>534</v>
      </c>
      <c r="U36" s="105">
        <v>1503</v>
      </c>
      <c r="V36" s="105">
        <v>5964</v>
      </c>
      <c r="W36" s="105">
        <v>3501</v>
      </c>
      <c r="X36" s="105">
        <v>2925</v>
      </c>
      <c r="Y36" s="105">
        <v>3555</v>
      </c>
      <c r="Z36" s="21">
        <f t="shared" si="0"/>
        <v>17604</v>
      </c>
      <c r="AA36" s="99">
        <f t="shared" si="1"/>
        <v>1.2192562702975624E-2</v>
      </c>
    </row>
    <row r="37" spans="1:28" ht="12.75" customHeight="1" x14ac:dyDescent="0.2">
      <c r="A37" s="22">
        <v>37095</v>
      </c>
      <c r="B37" s="105">
        <v>5100</v>
      </c>
      <c r="C37" s="105">
        <v>3651</v>
      </c>
      <c r="D37" s="105">
        <v>2034</v>
      </c>
      <c r="E37" s="105">
        <v>45</v>
      </c>
      <c r="F37" s="105">
        <v>57</v>
      </c>
      <c r="G37" s="105">
        <v>3</v>
      </c>
      <c r="H37" s="105">
        <v>903</v>
      </c>
      <c r="I37" s="105">
        <v>855</v>
      </c>
      <c r="J37" s="105">
        <v>5163</v>
      </c>
      <c r="K37" s="105">
        <v>3405</v>
      </c>
      <c r="L37" s="105">
        <v>1347</v>
      </c>
      <c r="M37" s="105">
        <v>1203</v>
      </c>
      <c r="N37" s="105">
        <v>1095</v>
      </c>
      <c r="O37" s="105">
        <v>420</v>
      </c>
      <c r="P37" s="105">
        <v>174</v>
      </c>
      <c r="Q37" s="105">
        <v>72</v>
      </c>
      <c r="R37" s="105">
        <v>153</v>
      </c>
      <c r="S37" s="105">
        <v>195</v>
      </c>
      <c r="T37" s="105">
        <v>321</v>
      </c>
      <c r="U37" s="105">
        <v>252</v>
      </c>
      <c r="V37" s="105">
        <v>2526</v>
      </c>
      <c r="W37" s="105">
        <v>3633</v>
      </c>
      <c r="X37" s="105">
        <v>2298</v>
      </c>
      <c r="Y37" s="105">
        <v>5472</v>
      </c>
      <c r="Z37" s="21">
        <f t="shared" si="0"/>
        <v>40377</v>
      </c>
      <c r="AA37" s="99">
        <f t="shared" si="1"/>
        <v>2.7965184290959261E-2</v>
      </c>
      <c r="AB37" s="34"/>
    </row>
    <row r="38" spans="1:28" ht="12.75" customHeight="1" x14ac:dyDescent="0.2">
      <c r="A38" s="22">
        <v>37096</v>
      </c>
      <c r="B38" s="105">
        <v>1875</v>
      </c>
      <c r="C38" s="105">
        <v>1608</v>
      </c>
      <c r="D38" s="105">
        <v>54</v>
      </c>
      <c r="E38" s="105">
        <v>12</v>
      </c>
      <c r="F38" s="105">
        <v>27</v>
      </c>
      <c r="G38" s="105">
        <v>54</v>
      </c>
      <c r="H38" s="105">
        <v>1014</v>
      </c>
      <c r="I38" s="105">
        <v>279</v>
      </c>
      <c r="J38" s="105">
        <v>3564</v>
      </c>
      <c r="K38" s="105">
        <v>834</v>
      </c>
      <c r="L38" s="105">
        <v>84</v>
      </c>
      <c r="M38" s="105">
        <v>81</v>
      </c>
      <c r="N38" s="105">
        <v>15</v>
      </c>
      <c r="O38" s="105">
        <v>18</v>
      </c>
      <c r="P38" s="105">
        <v>78</v>
      </c>
      <c r="Q38" s="105">
        <v>66</v>
      </c>
      <c r="R38" s="105">
        <v>156</v>
      </c>
      <c r="S38" s="105">
        <v>150</v>
      </c>
      <c r="T38" s="105">
        <v>279</v>
      </c>
      <c r="U38" s="105">
        <v>369</v>
      </c>
      <c r="V38" s="105">
        <v>8061</v>
      </c>
      <c r="W38" s="105">
        <v>13650</v>
      </c>
      <c r="X38" s="105">
        <v>15648</v>
      </c>
      <c r="Y38" s="105">
        <v>5802</v>
      </c>
      <c r="Z38" s="21">
        <f t="shared" si="0"/>
        <v>53778</v>
      </c>
      <c r="AA38" s="99">
        <f t="shared" si="1"/>
        <v>3.7246741481516882E-2</v>
      </c>
      <c r="AB38" s="34"/>
    </row>
    <row r="39" spans="1:28" ht="12.75" customHeight="1" x14ac:dyDescent="0.2">
      <c r="A39" s="22">
        <v>37097</v>
      </c>
      <c r="B39" s="105">
        <v>3108</v>
      </c>
      <c r="C39" s="105">
        <v>3780</v>
      </c>
      <c r="D39" s="105">
        <v>978</v>
      </c>
      <c r="E39" s="105">
        <v>81</v>
      </c>
      <c r="F39" s="105">
        <v>9</v>
      </c>
      <c r="G39" s="105">
        <v>261</v>
      </c>
      <c r="H39" s="105">
        <v>654</v>
      </c>
      <c r="I39" s="105">
        <v>14100</v>
      </c>
      <c r="J39" s="105">
        <v>10611</v>
      </c>
      <c r="K39" s="105">
        <v>7824</v>
      </c>
      <c r="L39" s="105">
        <v>5016</v>
      </c>
      <c r="M39" s="105">
        <v>4416</v>
      </c>
      <c r="N39" s="105">
        <v>3744</v>
      </c>
      <c r="O39" s="105">
        <v>8925</v>
      </c>
      <c r="P39" s="105">
        <v>7473</v>
      </c>
      <c r="Q39" s="105">
        <v>4239</v>
      </c>
      <c r="R39" s="105">
        <v>1731</v>
      </c>
      <c r="S39" s="105">
        <v>1776</v>
      </c>
      <c r="T39" s="105">
        <v>90</v>
      </c>
      <c r="U39" s="105">
        <v>-36</v>
      </c>
      <c r="V39" s="105">
        <v>54</v>
      </c>
      <c r="W39" s="105">
        <v>30</v>
      </c>
      <c r="X39" s="105">
        <v>-81</v>
      </c>
      <c r="Y39" s="105">
        <v>48</v>
      </c>
      <c r="Z39" s="21">
        <f t="shared" si="0"/>
        <v>78831</v>
      </c>
      <c r="AA39" s="99">
        <f t="shared" ref="AA39:AA70" si="2">Z39/Z$85</f>
        <v>5.4598495253253325E-2</v>
      </c>
      <c r="AB39" s="34"/>
    </row>
    <row r="40" spans="1:28" ht="12.75" customHeight="1" x14ac:dyDescent="0.2">
      <c r="A40" s="22">
        <v>37098</v>
      </c>
      <c r="B40" s="105">
        <v>1506</v>
      </c>
      <c r="C40" s="105">
        <v>186</v>
      </c>
      <c r="D40" s="105">
        <v>-141</v>
      </c>
      <c r="E40" s="105">
        <v>-45</v>
      </c>
      <c r="F40" s="105">
        <v>-36</v>
      </c>
      <c r="G40" s="105">
        <v>-45</v>
      </c>
      <c r="H40" s="105">
        <v>27</v>
      </c>
      <c r="I40" s="105">
        <v>225</v>
      </c>
      <c r="J40" s="105">
        <v>315</v>
      </c>
      <c r="K40" s="105">
        <v>714</v>
      </c>
      <c r="L40" s="105">
        <v>468</v>
      </c>
      <c r="M40" s="105">
        <v>123</v>
      </c>
      <c r="N40" s="105">
        <v>393</v>
      </c>
      <c r="O40" s="105">
        <v>570</v>
      </c>
      <c r="P40" s="105">
        <v>366</v>
      </c>
      <c r="Q40" s="105">
        <v>81</v>
      </c>
      <c r="R40" s="105">
        <v>78</v>
      </c>
      <c r="S40" s="105">
        <v>1191</v>
      </c>
      <c r="T40" s="105">
        <v>1092</v>
      </c>
      <c r="U40" s="105">
        <v>2076</v>
      </c>
      <c r="V40" s="105">
        <v>150</v>
      </c>
      <c r="W40" s="105">
        <v>2625</v>
      </c>
      <c r="X40" s="105">
        <v>606</v>
      </c>
      <c r="Y40" s="105">
        <v>150</v>
      </c>
      <c r="Z40" s="21">
        <f t="shared" si="0"/>
        <v>12675</v>
      </c>
      <c r="AA40" s="99">
        <f t="shared" si="2"/>
        <v>8.7787282583626485E-3</v>
      </c>
      <c r="AB40" s="34"/>
    </row>
    <row r="41" spans="1:28" ht="12.75" customHeight="1" x14ac:dyDescent="0.2">
      <c r="A41" s="22">
        <v>37099</v>
      </c>
      <c r="B41" s="105">
        <v>555</v>
      </c>
      <c r="C41" s="105">
        <v>354</v>
      </c>
      <c r="D41" s="105">
        <v>144</v>
      </c>
      <c r="E41" s="105">
        <v>33</v>
      </c>
      <c r="F41" s="105">
        <v>27</v>
      </c>
      <c r="G41" s="105">
        <v>21</v>
      </c>
      <c r="H41" s="105">
        <v>-21</v>
      </c>
      <c r="I41" s="105">
        <v>0</v>
      </c>
      <c r="J41" s="105">
        <v>-9</v>
      </c>
      <c r="K41" s="105">
        <v>-78</v>
      </c>
      <c r="L41" s="105">
        <v>-39</v>
      </c>
      <c r="M41" s="105">
        <v>3</v>
      </c>
      <c r="N41" s="105">
        <v>-54</v>
      </c>
      <c r="O41" s="105">
        <v>45</v>
      </c>
      <c r="P41" s="105">
        <v>12</v>
      </c>
      <c r="Q41" s="105">
        <v>57</v>
      </c>
      <c r="R41" s="105">
        <v>120</v>
      </c>
      <c r="S41" s="105">
        <v>336</v>
      </c>
      <c r="T41" s="105">
        <v>444</v>
      </c>
      <c r="U41" s="105">
        <v>753</v>
      </c>
      <c r="V41" s="105">
        <v>501</v>
      </c>
      <c r="W41" s="105">
        <v>1215</v>
      </c>
      <c r="X41" s="105">
        <v>2346</v>
      </c>
      <c r="Y41" s="105">
        <v>3081</v>
      </c>
      <c r="Z41" s="21">
        <f t="shared" si="0"/>
        <v>9846</v>
      </c>
      <c r="AA41" s="99">
        <f t="shared" si="2"/>
        <v>6.8193576672062033E-3</v>
      </c>
      <c r="AB41" s="34"/>
    </row>
    <row r="42" spans="1:28" ht="12.75" customHeight="1" x14ac:dyDescent="0.2">
      <c r="A42" s="22">
        <v>37100</v>
      </c>
      <c r="B42" s="105">
        <v>3054</v>
      </c>
      <c r="C42" s="105">
        <v>966</v>
      </c>
      <c r="D42" s="105">
        <v>573</v>
      </c>
      <c r="E42" s="105">
        <v>210</v>
      </c>
      <c r="F42" s="105">
        <v>54</v>
      </c>
      <c r="G42" s="105">
        <v>18</v>
      </c>
      <c r="H42" s="105">
        <v>39</v>
      </c>
      <c r="I42" s="105">
        <v>42</v>
      </c>
      <c r="J42" s="105">
        <v>2514</v>
      </c>
      <c r="K42" s="105">
        <v>783</v>
      </c>
      <c r="L42" s="105">
        <v>312</v>
      </c>
      <c r="M42" s="105">
        <v>33</v>
      </c>
      <c r="N42" s="105">
        <v>6</v>
      </c>
      <c r="O42" s="105">
        <v>15</v>
      </c>
      <c r="P42" s="105">
        <v>417</v>
      </c>
      <c r="Q42" s="105">
        <v>675</v>
      </c>
      <c r="R42" s="105">
        <v>951</v>
      </c>
      <c r="S42" s="105">
        <v>1335</v>
      </c>
      <c r="T42" s="105">
        <v>762</v>
      </c>
      <c r="U42" s="105">
        <v>708</v>
      </c>
      <c r="V42" s="105">
        <v>1635</v>
      </c>
      <c r="W42" s="105">
        <v>1263</v>
      </c>
      <c r="X42" s="105">
        <v>1017</v>
      </c>
      <c r="Y42" s="105">
        <v>525</v>
      </c>
      <c r="Z42" s="21">
        <f t="shared" si="0"/>
        <v>17907</v>
      </c>
      <c r="AA42" s="99">
        <f t="shared" si="2"/>
        <v>1.2402421058974353E-2</v>
      </c>
      <c r="AB42" s="34"/>
    </row>
    <row r="43" spans="1:28" ht="12.75" customHeight="1" x14ac:dyDescent="0.2">
      <c r="A43" s="22">
        <v>37101</v>
      </c>
      <c r="B43" s="105">
        <v>174</v>
      </c>
      <c r="C43" s="105">
        <v>114</v>
      </c>
      <c r="D43" s="105">
        <v>54</v>
      </c>
      <c r="E43" s="105">
        <v>9</v>
      </c>
      <c r="F43" s="105">
        <v>21</v>
      </c>
      <c r="G43" s="105">
        <v>15</v>
      </c>
      <c r="H43" s="105">
        <v>27</v>
      </c>
      <c r="I43" s="105">
        <v>7740</v>
      </c>
      <c r="J43" s="105">
        <v>2940</v>
      </c>
      <c r="K43" s="105">
        <v>3870</v>
      </c>
      <c r="L43" s="105">
        <v>402</v>
      </c>
      <c r="M43" s="105">
        <v>456</v>
      </c>
      <c r="N43" s="105">
        <v>-159</v>
      </c>
      <c r="O43" s="105">
        <v>114</v>
      </c>
      <c r="P43" s="105">
        <v>408</v>
      </c>
      <c r="Q43" s="105">
        <v>-279</v>
      </c>
      <c r="R43" s="105">
        <v>-198</v>
      </c>
      <c r="S43" s="105">
        <v>-237</v>
      </c>
      <c r="T43" s="105">
        <v>-513</v>
      </c>
      <c r="U43" s="105">
        <v>-294</v>
      </c>
      <c r="V43" s="105">
        <v>-273</v>
      </c>
      <c r="W43" s="105">
        <v>-516</v>
      </c>
      <c r="X43" s="105">
        <v>-651</v>
      </c>
      <c r="Y43" s="105">
        <v>-540</v>
      </c>
      <c r="Z43" s="21">
        <f t="shared" si="0"/>
        <v>12684</v>
      </c>
      <c r="AA43" s="99">
        <f t="shared" si="2"/>
        <v>8.7849616748774621E-3</v>
      </c>
      <c r="AB43" s="34"/>
    </row>
    <row r="44" spans="1:28" ht="12.75" customHeight="1" x14ac:dyDescent="0.2">
      <c r="A44" s="22">
        <v>37102</v>
      </c>
      <c r="B44" s="105">
        <v>-387</v>
      </c>
      <c r="C44" s="105">
        <v>-138</v>
      </c>
      <c r="D44" s="105">
        <v>-93</v>
      </c>
      <c r="E44" s="105">
        <v>-33</v>
      </c>
      <c r="F44" s="105">
        <v>-15</v>
      </c>
      <c r="G44" s="105">
        <v>-51</v>
      </c>
      <c r="H44" s="105">
        <v>-48</v>
      </c>
      <c r="I44" s="105">
        <v>-3</v>
      </c>
      <c r="J44" s="105">
        <v>0</v>
      </c>
      <c r="K44" s="105">
        <v>75</v>
      </c>
      <c r="L44" s="105">
        <v>81</v>
      </c>
      <c r="M44" s="105">
        <v>-18</v>
      </c>
      <c r="N44" s="105">
        <v>-45</v>
      </c>
      <c r="O44" s="105">
        <v>-3</v>
      </c>
      <c r="P44" s="105">
        <v>21</v>
      </c>
      <c r="Q44" s="105">
        <v>36</v>
      </c>
      <c r="R44" s="105">
        <v>3</v>
      </c>
      <c r="S44" s="105">
        <v>135</v>
      </c>
      <c r="T44" s="105">
        <v>1038</v>
      </c>
      <c r="U44" s="105">
        <v>414</v>
      </c>
      <c r="V44" s="105">
        <v>438</v>
      </c>
      <c r="W44" s="105">
        <v>210</v>
      </c>
      <c r="X44" s="105">
        <v>141</v>
      </c>
      <c r="Y44" s="105">
        <v>123</v>
      </c>
      <c r="Z44" s="21">
        <f t="shared" si="0"/>
        <v>1881</v>
      </c>
      <c r="AA44" s="99">
        <f t="shared" si="2"/>
        <v>1.3027840515960664E-3</v>
      </c>
      <c r="AB44" s="34"/>
    </row>
    <row r="45" spans="1:28" ht="12.75" customHeight="1" x14ac:dyDescent="0.2">
      <c r="A45" s="22">
        <v>37103</v>
      </c>
      <c r="B45" s="105">
        <v>-39</v>
      </c>
      <c r="C45" s="105">
        <v>-108</v>
      </c>
      <c r="D45" s="105">
        <v>-39</v>
      </c>
      <c r="E45" s="105">
        <v>-9</v>
      </c>
      <c r="F45" s="105">
        <v>12</v>
      </c>
      <c r="G45" s="105">
        <v>18</v>
      </c>
      <c r="H45" s="105">
        <v>9</v>
      </c>
      <c r="I45" s="105">
        <v>15</v>
      </c>
      <c r="J45" s="105">
        <v>42</v>
      </c>
      <c r="K45" s="105">
        <v>27</v>
      </c>
      <c r="L45" s="105">
        <v>12</v>
      </c>
      <c r="M45" s="105">
        <v>6</v>
      </c>
      <c r="N45" s="105">
        <v>18</v>
      </c>
      <c r="O45" s="105">
        <v>3</v>
      </c>
      <c r="P45" s="105">
        <v>3</v>
      </c>
      <c r="Q45" s="105">
        <v>33</v>
      </c>
      <c r="R45" s="105">
        <v>117</v>
      </c>
      <c r="S45" s="105">
        <v>144</v>
      </c>
      <c r="T45" s="105">
        <v>42</v>
      </c>
      <c r="U45" s="105">
        <v>621</v>
      </c>
      <c r="V45" s="105">
        <v>249</v>
      </c>
      <c r="W45" s="105">
        <v>111</v>
      </c>
      <c r="X45" s="105">
        <v>243</v>
      </c>
      <c r="Y45" s="105">
        <v>171</v>
      </c>
      <c r="Z45" s="21">
        <f t="shared" si="0"/>
        <v>1701</v>
      </c>
      <c r="AA45" s="99">
        <f t="shared" si="2"/>
        <v>1.178115721299792E-3</v>
      </c>
    </row>
    <row r="46" spans="1:28" ht="12.75" customHeight="1" x14ac:dyDescent="0.2">
      <c r="A46" s="22">
        <v>37104</v>
      </c>
      <c r="B46" s="105">
        <v>129</v>
      </c>
      <c r="C46" s="105">
        <v>99</v>
      </c>
      <c r="D46" s="105">
        <v>42</v>
      </c>
      <c r="E46" s="105">
        <v>78</v>
      </c>
      <c r="F46" s="105">
        <v>108</v>
      </c>
      <c r="G46" s="105">
        <v>57</v>
      </c>
      <c r="H46" s="105">
        <v>21</v>
      </c>
      <c r="I46" s="105">
        <v>24</v>
      </c>
      <c r="J46" s="105">
        <v>78</v>
      </c>
      <c r="K46" s="105">
        <v>42</v>
      </c>
      <c r="L46" s="105">
        <v>-6</v>
      </c>
      <c r="M46" s="105">
        <v>6</v>
      </c>
      <c r="N46" s="105">
        <v>42</v>
      </c>
      <c r="O46" s="105">
        <v>3</v>
      </c>
      <c r="P46" s="105">
        <v>0</v>
      </c>
      <c r="Q46" s="105">
        <v>9</v>
      </c>
      <c r="R46" s="105">
        <v>33</v>
      </c>
      <c r="S46" s="105">
        <v>12</v>
      </c>
      <c r="T46" s="105">
        <v>-9</v>
      </c>
      <c r="U46" s="105">
        <v>6</v>
      </c>
      <c r="V46" s="105">
        <v>3</v>
      </c>
      <c r="W46" s="105">
        <v>24</v>
      </c>
      <c r="X46" s="105">
        <v>60</v>
      </c>
      <c r="Y46" s="105">
        <v>114</v>
      </c>
      <c r="Z46" s="21">
        <f t="shared" si="0"/>
        <v>975</v>
      </c>
      <c r="AA46" s="99">
        <f t="shared" si="2"/>
        <v>6.7528678910481902E-4</v>
      </c>
      <c r="AB46" s="34"/>
    </row>
    <row r="47" spans="1:28" ht="12.75" customHeight="1" x14ac:dyDescent="0.2">
      <c r="A47" s="22">
        <v>37105</v>
      </c>
      <c r="B47" s="105">
        <v>66</v>
      </c>
      <c r="C47" s="105">
        <v>36</v>
      </c>
      <c r="D47" s="105">
        <v>54</v>
      </c>
      <c r="E47" s="105">
        <v>15</v>
      </c>
      <c r="F47" s="105">
        <v>18</v>
      </c>
      <c r="G47" s="105">
        <v>27</v>
      </c>
      <c r="H47" s="105">
        <v>51</v>
      </c>
      <c r="I47" s="105">
        <v>294</v>
      </c>
      <c r="J47" s="105">
        <v>102</v>
      </c>
      <c r="K47" s="105">
        <v>39</v>
      </c>
      <c r="L47" s="105">
        <v>-9</v>
      </c>
      <c r="M47" s="105">
        <v>15</v>
      </c>
      <c r="N47" s="105">
        <v>24</v>
      </c>
      <c r="O47" s="105">
        <v>102</v>
      </c>
      <c r="P47" s="105">
        <v>12</v>
      </c>
      <c r="Q47" s="105">
        <v>12</v>
      </c>
      <c r="R47" s="105">
        <v>117</v>
      </c>
      <c r="S47" s="105">
        <v>57</v>
      </c>
      <c r="T47" s="105">
        <v>264</v>
      </c>
      <c r="U47" s="105">
        <v>108</v>
      </c>
      <c r="V47" s="105">
        <v>444</v>
      </c>
      <c r="W47" s="105">
        <v>333</v>
      </c>
      <c r="X47" s="105">
        <v>1866</v>
      </c>
      <c r="Y47" s="105">
        <v>726</v>
      </c>
      <c r="Z47" s="21">
        <f t="shared" si="0"/>
        <v>4773</v>
      </c>
      <c r="AA47" s="99">
        <f t="shared" si="2"/>
        <v>3.3057885583562064E-3</v>
      </c>
    </row>
    <row r="48" spans="1:28" ht="12.75" customHeight="1" x14ac:dyDescent="0.2">
      <c r="A48" s="22">
        <v>37106</v>
      </c>
      <c r="B48" s="105">
        <v>1074</v>
      </c>
      <c r="C48" s="105">
        <v>696</v>
      </c>
      <c r="D48" s="105">
        <v>162</v>
      </c>
      <c r="E48" s="105">
        <v>108</v>
      </c>
      <c r="F48" s="105">
        <v>99</v>
      </c>
      <c r="G48" s="105">
        <v>48</v>
      </c>
      <c r="H48" s="105">
        <v>159</v>
      </c>
      <c r="I48" s="105">
        <v>891</v>
      </c>
      <c r="J48" s="105">
        <v>195</v>
      </c>
      <c r="K48" s="105">
        <v>21</v>
      </c>
      <c r="L48" s="105">
        <v>18</v>
      </c>
      <c r="M48" s="105">
        <v>18</v>
      </c>
      <c r="N48" s="105">
        <v>15</v>
      </c>
      <c r="O48" s="105">
        <v>9</v>
      </c>
      <c r="P48" s="105">
        <v>9</v>
      </c>
      <c r="Q48" s="105">
        <v>51</v>
      </c>
      <c r="R48" s="105">
        <v>90</v>
      </c>
      <c r="S48" s="105">
        <v>138</v>
      </c>
      <c r="T48" s="105">
        <v>126</v>
      </c>
      <c r="U48" s="105">
        <v>279</v>
      </c>
      <c r="V48" s="105">
        <v>261</v>
      </c>
      <c r="W48" s="105">
        <v>246</v>
      </c>
      <c r="X48" s="105">
        <v>189</v>
      </c>
      <c r="Y48" s="105">
        <v>477</v>
      </c>
      <c r="Z48" s="21">
        <f t="shared" si="0"/>
        <v>5379</v>
      </c>
      <c r="AA48" s="99">
        <f t="shared" si="2"/>
        <v>3.7255052703536631E-3</v>
      </c>
    </row>
    <row r="49" spans="1:27" ht="12.75" customHeight="1" x14ac:dyDescent="0.2">
      <c r="A49" s="22">
        <v>37107</v>
      </c>
      <c r="B49" s="105">
        <v>108</v>
      </c>
      <c r="C49" s="105">
        <v>27</v>
      </c>
      <c r="D49" s="105">
        <v>36</v>
      </c>
      <c r="E49" s="105">
        <v>42</v>
      </c>
      <c r="F49" s="105">
        <v>36</v>
      </c>
      <c r="G49" s="105">
        <v>18</v>
      </c>
      <c r="H49" s="105">
        <v>36</v>
      </c>
      <c r="I49" s="105">
        <v>111</v>
      </c>
      <c r="J49" s="105">
        <v>60</v>
      </c>
      <c r="K49" s="105">
        <v>21</v>
      </c>
      <c r="L49" s="105">
        <v>21</v>
      </c>
      <c r="M49" s="105">
        <v>6</v>
      </c>
      <c r="N49" s="105">
        <v>0</v>
      </c>
      <c r="O49" s="105">
        <v>51</v>
      </c>
      <c r="P49" s="105">
        <v>30</v>
      </c>
      <c r="Q49" s="105">
        <v>39</v>
      </c>
      <c r="R49" s="105">
        <v>105</v>
      </c>
      <c r="S49" s="105">
        <v>258</v>
      </c>
      <c r="T49" s="105">
        <v>270</v>
      </c>
      <c r="U49" s="105">
        <v>255</v>
      </c>
      <c r="V49" s="105">
        <v>66</v>
      </c>
      <c r="W49" s="105">
        <v>195</v>
      </c>
      <c r="X49" s="105">
        <v>177</v>
      </c>
      <c r="Y49" s="105">
        <v>249</v>
      </c>
      <c r="Z49" s="21">
        <f t="shared" si="0"/>
        <v>2217</v>
      </c>
      <c r="AA49" s="99">
        <f t="shared" si="2"/>
        <v>1.5354982681491116E-3</v>
      </c>
    </row>
    <row r="50" spans="1:27" ht="12.75" customHeight="1" x14ac:dyDescent="0.2">
      <c r="A50" s="22">
        <v>37108</v>
      </c>
      <c r="B50" s="105">
        <v>159</v>
      </c>
      <c r="C50" s="105">
        <v>342</v>
      </c>
      <c r="D50" s="105">
        <v>75</v>
      </c>
      <c r="E50" s="105">
        <v>75</v>
      </c>
      <c r="F50" s="105">
        <v>12</v>
      </c>
      <c r="G50" s="105">
        <v>36</v>
      </c>
      <c r="H50" s="105">
        <v>72</v>
      </c>
      <c r="I50" s="105">
        <v>363</v>
      </c>
      <c r="J50" s="105">
        <v>66</v>
      </c>
      <c r="K50" s="105">
        <v>9</v>
      </c>
      <c r="L50" s="105">
        <v>12</v>
      </c>
      <c r="M50" s="105">
        <v>0</v>
      </c>
      <c r="N50" s="105">
        <v>9</v>
      </c>
      <c r="O50" s="105">
        <v>0</v>
      </c>
      <c r="P50" s="105">
        <v>15</v>
      </c>
      <c r="Q50" s="105">
        <v>15</v>
      </c>
      <c r="R50" s="105">
        <v>54</v>
      </c>
      <c r="S50" s="105">
        <v>126</v>
      </c>
      <c r="T50" s="105">
        <v>120</v>
      </c>
      <c r="U50" s="105">
        <v>153</v>
      </c>
      <c r="V50" s="105">
        <v>108</v>
      </c>
      <c r="W50" s="105">
        <v>363</v>
      </c>
      <c r="X50" s="105">
        <v>291</v>
      </c>
      <c r="Y50" s="105">
        <v>234</v>
      </c>
      <c r="Z50" s="21">
        <f t="shared" si="0"/>
        <v>2709</v>
      </c>
      <c r="AA50" s="99">
        <f t="shared" si="2"/>
        <v>1.8762583709589281E-3</v>
      </c>
    </row>
    <row r="51" spans="1:27" ht="12.75" customHeight="1" x14ac:dyDescent="0.2">
      <c r="A51" s="22">
        <v>37109</v>
      </c>
      <c r="B51" s="105">
        <v>192</v>
      </c>
      <c r="C51" s="105">
        <v>168</v>
      </c>
      <c r="D51" s="105">
        <v>129</v>
      </c>
      <c r="E51" s="105">
        <v>150</v>
      </c>
      <c r="F51" s="105">
        <v>90</v>
      </c>
      <c r="G51" s="105">
        <v>54</v>
      </c>
      <c r="H51" s="105">
        <v>33</v>
      </c>
      <c r="I51" s="105">
        <v>102</v>
      </c>
      <c r="J51" s="105">
        <v>132</v>
      </c>
      <c r="K51" s="105">
        <v>60</v>
      </c>
      <c r="L51" s="105">
        <v>60</v>
      </c>
      <c r="M51" s="105">
        <v>51</v>
      </c>
      <c r="N51" s="105">
        <v>27</v>
      </c>
      <c r="O51" s="105">
        <v>63</v>
      </c>
      <c r="P51" s="105">
        <v>96</v>
      </c>
      <c r="Q51" s="105">
        <v>36</v>
      </c>
      <c r="R51" s="105">
        <v>81</v>
      </c>
      <c r="S51" s="105">
        <v>102</v>
      </c>
      <c r="T51" s="105">
        <v>21</v>
      </c>
      <c r="U51" s="105">
        <v>96</v>
      </c>
      <c r="V51" s="105">
        <v>114</v>
      </c>
      <c r="W51" s="105">
        <v>123</v>
      </c>
      <c r="X51" s="105">
        <v>255</v>
      </c>
      <c r="Y51" s="105">
        <v>414</v>
      </c>
      <c r="Z51" s="21">
        <f>SUM(B51:Y51)</f>
        <v>2649</v>
      </c>
      <c r="AA51" s="99">
        <f t="shared" si="2"/>
        <v>1.83470226086017E-3</v>
      </c>
    </row>
    <row r="52" spans="1:27" ht="12.75" customHeight="1" x14ac:dyDescent="0.2">
      <c r="A52" s="22">
        <v>37110</v>
      </c>
      <c r="B52" s="105">
        <v>189</v>
      </c>
      <c r="C52" s="105">
        <v>222</v>
      </c>
      <c r="D52" s="105">
        <v>93</v>
      </c>
      <c r="E52" s="105">
        <v>51</v>
      </c>
      <c r="F52" s="105">
        <v>33</v>
      </c>
      <c r="G52" s="105">
        <v>36</v>
      </c>
      <c r="H52" s="105">
        <v>132</v>
      </c>
      <c r="I52" s="105">
        <v>252</v>
      </c>
      <c r="J52" s="105">
        <v>399</v>
      </c>
      <c r="K52" s="105">
        <v>90</v>
      </c>
      <c r="L52" s="105">
        <v>60</v>
      </c>
      <c r="M52" s="105">
        <v>12</v>
      </c>
      <c r="N52" s="105">
        <v>6</v>
      </c>
      <c r="O52" s="105">
        <v>24</v>
      </c>
      <c r="P52" s="105">
        <v>6</v>
      </c>
      <c r="Q52" s="105">
        <v>9</v>
      </c>
      <c r="R52" s="105">
        <v>30</v>
      </c>
      <c r="S52" s="105">
        <v>36</v>
      </c>
      <c r="T52" s="105">
        <v>33</v>
      </c>
      <c r="U52" s="105">
        <v>54</v>
      </c>
      <c r="V52" s="105">
        <v>60</v>
      </c>
      <c r="W52" s="105">
        <v>54</v>
      </c>
      <c r="X52" s="105">
        <v>69</v>
      </c>
      <c r="Y52" s="105">
        <v>147</v>
      </c>
      <c r="Z52" s="21">
        <f t="shared" si="0"/>
        <v>2097</v>
      </c>
      <c r="AA52" s="99">
        <f t="shared" si="2"/>
        <v>1.4523860479515953E-3</v>
      </c>
    </row>
    <row r="53" spans="1:27" ht="12.75" customHeight="1" x14ac:dyDescent="0.2">
      <c r="A53" s="22">
        <v>37111</v>
      </c>
      <c r="B53" s="105">
        <v>231</v>
      </c>
      <c r="C53" s="105">
        <v>159</v>
      </c>
      <c r="D53" s="105">
        <v>150</v>
      </c>
      <c r="E53" s="105">
        <v>93</v>
      </c>
      <c r="F53" s="105">
        <v>72</v>
      </c>
      <c r="G53" s="105">
        <v>9</v>
      </c>
      <c r="H53" s="105">
        <v>60</v>
      </c>
      <c r="I53" s="105">
        <v>276</v>
      </c>
      <c r="J53" s="105">
        <v>117</v>
      </c>
      <c r="K53" s="105">
        <v>57</v>
      </c>
      <c r="L53" s="105">
        <v>12</v>
      </c>
      <c r="M53" s="105">
        <v>0</v>
      </c>
      <c r="N53" s="105">
        <v>3</v>
      </c>
      <c r="O53" s="105">
        <v>12</v>
      </c>
      <c r="P53" s="105">
        <v>9</v>
      </c>
      <c r="Q53" s="105">
        <v>12</v>
      </c>
      <c r="R53" s="105">
        <v>24</v>
      </c>
      <c r="S53" s="105">
        <v>12</v>
      </c>
      <c r="T53" s="105">
        <v>18</v>
      </c>
      <c r="U53" s="105">
        <v>42</v>
      </c>
      <c r="V53" s="105">
        <v>84</v>
      </c>
      <c r="W53" s="105">
        <v>48</v>
      </c>
      <c r="X53" s="105">
        <v>78</v>
      </c>
      <c r="Y53" s="105">
        <v>270</v>
      </c>
      <c r="Z53" s="21">
        <f t="shared" si="0"/>
        <v>1848</v>
      </c>
      <c r="AA53" s="99">
        <f t="shared" si="2"/>
        <v>1.2799281910417493E-3</v>
      </c>
    </row>
    <row r="54" spans="1:27" ht="12.75" customHeight="1" x14ac:dyDescent="0.2">
      <c r="A54" s="22">
        <v>37112</v>
      </c>
      <c r="B54" s="105">
        <v>69</v>
      </c>
      <c r="C54" s="105">
        <v>63</v>
      </c>
      <c r="D54" s="105">
        <v>42</v>
      </c>
      <c r="E54" s="105">
        <v>33</v>
      </c>
      <c r="F54" s="105">
        <v>36</v>
      </c>
      <c r="G54" s="105">
        <v>-6</v>
      </c>
      <c r="H54" s="105">
        <v>33</v>
      </c>
      <c r="I54" s="105">
        <v>141</v>
      </c>
      <c r="J54" s="105">
        <v>153</v>
      </c>
      <c r="K54" s="105">
        <v>45</v>
      </c>
      <c r="L54" s="105">
        <v>36</v>
      </c>
      <c r="M54" s="105">
        <v>30</v>
      </c>
      <c r="N54" s="105">
        <v>24</v>
      </c>
      <c r="O54" s="105">
        <v>30</v>
      </c>
      <c r="P54" s="105">
        <v>57</v>
      </c>
      <c r="Q54" s="105">
        <v>30</v>
      </c>
      <c r="R54" s="105">
        <v>21</v>
      </c>
      <c r="S54" s="105">
        <v>30</v>
      </c>
      <c r="T54" s="105">
        <v>24</v>
      </c>
      <c r="U54" s="105">
        <v>54</v>
      </c>
      <c r="V54" s="105">
        <v>36</v>
      </c>
      <c r="W54" s="105">
        <v>63</v>
      </c>
      <c r="X54" s="105">
        <v>66</v>
      </c>
      <c r="Y54" s="105">
        <v>36</v>
      </c>
      <c r="Z54" s="21">
        <f t="shared" si="0"/>
        <v>1146</v>
      </c>
      <c r="AA54" s="99">
        <f t="shared" si="2"/>
        <v>7.9372170288627962E-4</v>
      </c>
    </row>
    <row r="55" spans="1:27" ht="12.75" customHeight="1" x14ac:dyDescent="0.2">
      <c r="A55" s="22">
        <v>37113</v>
      </c>
      <c r="B55" s="105">
        <v>66</v>
      </c>
      <c r="C55" s="105">
        <v>39</v>
      </c>
      <c r="D55" s="105">
        <v>15</v>
      </c>
      <c r="E55" s="105">
        <v>21</v>
      </c>
      <c r="F55" s="105">
        <v>9</v>
      </c>
      <c r="G55" s="105">
        <v>9</v>
      </c>
      <c r="H55" s="105">
        <v>27</v>
      </c>
      <c r="I55" s="105">
        <v>228</v>
      </c>
      <c r="J55" s="105">
        <v>48</v>
      </c>
      <c r="K55" s="105">
        <v>3</v>
      </c>
      <c r="L55" s="105">
        <v>6</v>
      </c>
      <c r="M55" s="105">
        <v>39</v>
      </c>
      <c r="N55" s="105">
        <v>24</v>
      </c>
      <c r="O55" s="105">
        <v>6</v>
      </c>
      <c r="P55" s="105">
        <v>12</v>
      </c>
      <c r="Q55" s="105">
        <v>18</v>
      </c>
      <c r="R55" s="105">
        <v>18</v>
      </c>
      <c r="S55" s="105">
        <v>30</v>
      </c>
      <c r="T55" s="105">
        <v>63</v>
      </c>
      <c r="U55" s="105">
        <v>93</v>
      </c>
      <c r="V55" s="105">
        <v>36</v>
      </c>
      <c r="W55" s="105">
        <v>24</v>
      </c>
      <c r="X55" s="105">
        <v>72</v>
      </c>
      <c r="Y55" s="105">
        <v>78</v>
      </c>
      <c r="Z55" s="21">
        <f t="shared" si="0"/>
        <v>984</v>
      </c>
      <c r="AA55" s="99">
        <f t="shared" si="2"/>
        <v>6.8152020561963278E-4</v>
      </c>
    </row>
    <row r="56" spans="1:27" ht="12.75" customHeight="1" x14ac:dyDescent="0.2">
      <c r="A56" s="22">
        <v>37114</v>
      </c>
      <c r="B56" s="105">
        <v>54</v>
      </c>
      <c r="C56" s="105">
        <v>27</v>
      </c>
      <c r="D56" s="105">
        <v>24</v>
      </c>
      <c r="E56" s="105">
        <v>18</v>
      </c>
      <c r="F56" s="105">
        <v>0</v>
      </c>
      <c r="G56" s="105">
        <v>18</v>
      </c>
      <c r="H56" s="105">
        <v>60</v>
      </c>
      <c r="I56" s="105">
        <v>150</v>
      </c>
      <c r="J56" s="105">
        <v>48</v>
      </c>
      <c r="K56" s="105">
        <v>60</v>
      </c>
      <c r="L56" s="105">
        <v>42</v>
      </c>
      <c r="M56" s="105">
        <v>18</v>
      </c>
      <c r="N56" s="105">
        <v>33</v>
      </c>
      <c r="O56" s="105">
        <v>18</v>
      </c>
      <c r="P56" s="105">
        <v>9</v>
      </c>
      <c r="Q56" s="105">
        <v>9</v>
      </c>
      <c r="R56" s="105">
        <v>42</v>
      </c>
      <c r="S56" s="105">
        <v>54</v>
      </c>
      <c r="T56" s="105">
        <v>78</v>
      </c>
      <c r="U56" s="105">
        <v>54</v>
      </c>
      <c r="V56" s="105">
        <v>69</v>
      </c>
      <c r="W56" s="105">
        <v>72</v>
      </c>
      <c r="X56" s="105">
        <v>93</v>
      </c>
      <c r="Y56" s="105">
        <v>93</v>
      </c>
      <c r="Z56" s="21">
        <f t="shared" si="0"/>
        <v>1143</v>
      </c>
      <c r="AA56" s="99">
        <f t="shared" si="2"/>
        <v>7.9164389738134173E-4</v>
      </c>
    </row>
    <row r="57" spans="1:27" ht="12.75" customHeight="1" x14ac:dyDescent="0.2">
      <c r="A57" s="22">
        <v>37115</v>
      </c>
      <c r="B57" s="105">
        <v>9</v>
      </c>
      <c r="C57" s="105">
        <v>6</v>
      </c>
      <c r="D57" s="105">
        <v>0</v>
      </c>
      <c r="E57" s="105">
        <v>21</v>
      </c>
      <c r="F57" s="105">
        <v>6</v>
      </c>
      <c r="G57" s="105">
        <v>12</v>
      </c>
      <c r="H57" s="105">
        <v>6</v>
      </c>
      <c r="I57" s="105">
        <v>12</v>
      </c>
      <c r="J57" s="105">
        <v>36</v>
      </c>
      <c r="K57" s="105">
        <v>39</v>
      </c>
      <c r="L57" s="105">
        <v>21</v>
      </c>
      <c r="M57" s="105">
        <v>21</v>
      </c>
      <c r="N57" s="105">
        <v>12</v>
      </c>
      <c r="O57" s="105">
        <v>15</v>
      </c>
      <c r="P57" s="105">
        <v>21</v>
      </c>
      <c r="Q57" s="105">
        <v>30</v>
      </c>
      <c r="R57" s="105">
        <v>75</v>
      </c>
      <c r="S57" s="105">
        <v>42</v>
      </c>
      <c r="T57" s="105">
        <v>30</v>
      </c>
      <c r="U57" s="105">
        <v>33</v>
      </c>
      <c r="V57" s="105">
        <v>33</v>
      </c>
      <c r="W57" s="105">
        <v>27</v>
      </c>
      <c r="X57" s="105">
        <v>18</v>
      </c>
      <c r="Y57" s="105">
        <v>15</v>
      </c>
      <c r="Z57" s="21">
        <f t="shared" si="0"/>
        <v>540</v>
      </c>
      <c r="AA57" s="99">
        <f t="shared" si="2"/>
        <v>3.7400499088882286E-4</v>
      </c>
    </row>
    <row r="58" spans="1:27" ht="12.75" customHeight="1" x14ac:dyDescent="0.2">
      <c r="A58" s="22">
        <v>37116</v>
      </c>
      <c r="B58" s="105">
        <v>0</v>
      </c>
      <c r="C58" s="105">
        <v>12</v>
      </c>
      <c r="D58" s="105">
        <v>15</v>
      </c>
      <c r="E58" s="105">
        <v>18</v>
      </c>
      <c r="F58" s="105">
        <v>9</v>
      </c>
      <c r="G58" s="105">
        <v>6</v>
      </c>
      <c r="H58" s="105">
        <v>3</v>
      </c>
      <c r="I58" s="105">
        <v>9</v>
      </c>
      <c r="J58" s="105">
        <v>6</v>
      </c>
      <c r="K58" s="105">
        <v>0</v>
      </c>
      <c r="L58" s="105">
        <v>0</v>
      </c>
      <c r="M58" s="105">
        <v>6</v>
      </c>
      <c r="N58" s="105">
        <v>0</v>
      </c>
      <c r="O58" s="105">
        <v>9</v>
      </c>
      <c r="P58" s="105">
        <v>0</v>
      </c>
      <c r="Q58" s="105">
        <v>3</v>
      </c>
      <c r="R58" s="105">
        <v>42</v>
      </c>
      <c r="S58" s="105">
        <v>15</v>
      </c>
      <c r="T58" s="105">
        <v>39</v>
      </c>
      <c r="U58" s="105">
        <v>45</v>
      </c>
      <c r="V58" s="105">
        <v>51</v>
      </c>
      <c r="W58" s="105">
        <v>27</v>
      </c>
      <c r="X58" s="105">
        <v>63</v>
      </c>
      <c r="Y58" s="105">
        <v>39</v>
      </c>
      <c r="Z58" s="21">
        <f t="shared" si="0"/>
        <v>417</v>
      </c>
      <c r="AA58" s="99">
        <f t="shared" si="2"/>
        <v>2.8881496518636874E-4</v>
      </c>
    </row>
    <row r="59" spans="1:27" ht="12.75" customHeight="1" x14ac:dyDescent="0.2">
      <c r="A59" s="22">
        <v>37117</v>
      </c>
      <c r="B59" s="105">
        <v>3</v>
      </c>
      <c r="C59" s="105">
        <v>9</v>
      </c>
      <c r="D59" s="105">
        <v>3</v>
      </c>
      <c r="E59" s="105">
        <v>12</v>
      </c>
      <c r="F59" s="105">
        <v>3</v>
      </c>
      <c r="G59" s="105">
        <v>6</v>
      </c>
      <c r="H59" s="105">
        <v>9</v>
      </c>
      <c r="I59" s="105">
        <v>12</v>
      </c>
      <c r="J59" s="105">
        <v>6</v>
      </c>
      <c r="K59" s="105">
        <v>18</v>
      </c>
      <c r="L59" s="105">
        <v>6</v>
      </c>
      <c r="M59" s="105">
        <v>3</v>
      </c>
      <c r="N59" s="105">
        <v>0</v>
      </c>
      <c r="O59" s="105">
        <v>9</v>
      </c>
      <c r="P59" s="105">
        <v>24</v>
      </c>
      <c r="Q59" s="105">
        <v>24</v>
      </c>
      <c r="R59" s="105">
        <v>18</v>
      </c>
      <c r="S59" s="105">
        <v>21</v>
      </c>
      <c r="T59" s="105">
        <v>33</v>
      </c>
      <c r="U59" s="105">
        <v>21</v>
      </c>
      <c r="V59" s="105">
        <v>36</v>
      </c>
      <c r="W59" s="105">
        <v>3</v>
      </c>
      <c r="X59" s="105">
        <v>12</v>
      </c>
      <c r="Y59" s="105">
        <v>3</v>
      </c>
      <c r="Z59" s="21">
        <f t="shared" si="0"/>
        <v>294</v>
      </c>
      <c r="AA59" s="99">
        <f t="shared" si="2"/>
        <v>2.0362493948391467E-4</v>
      </c>
    </row>
    <row r="60" spans="1:27" ht="12.75" customHeight="1" x14ac:dyDescent="0.2">
      <c r="A60" s="22">
        <v>37118</v>
      </c>
      <c r="B60" s="105">
        <v>0</v>
      </c>
      <c r="C60" s="105">
        <v>3</v>
      </c>
      <c r="D60" s="105">
        <v>0</v>
      </c>
      <c r="E60" s="105">
        <v>6</v>
      </c>
      <c r="F60" s="105">
        <v>6</v>
      </c>
      <c r="G60" s="105">
        <v>12</v>
      </c>
      <c r="H60" s="105">
        <v>3</v>
      </c>
      <c r="I60" s="105">
        <v>3</v>
      </c>
      <c r="J60" s="105">
        <v>15</v>
      </c>
      <c r="K60" s="105">
        <v>30</v>
      </c>
      <c r="L60" s="105">
        <v>0</v>
      </c>
      <c r="M60" s="105">
        <v>0</v>
      </c>
      <c r="N60" s="105">
        <v>6</v>
      </c>
      <c r="O60" s="105">
        <v>0</v>
      </c>
      <c r="P60" s="105">
        <v>0</v>
      </c>
      <c r="Q60" s="105">
        <v>9</v>
      </c>
      <c r="R60" s="105">
        <v>21</v>
      </c>
      <c r="S60" s="105">
        <v>15</v>
      </c>
      <c r="T60" s="105">
        <v>27</v>
      </c>
      <c r="U60" s="105">
        <v>9</v>
      </c>
      <c r="V60" s="105">
        <v>0</v>
      </c>
      <c r="W60" s="105">
        <v>0</v>
      </c>
      <c r="X60" s="105">
        <v>3</v>
      </c>
      <c r="Y60" s="105">
        <v>3</v>
      </c>
      <c r="Z60" s="21">
        <f t="shared" si="0"/>
        <v>171</v>
      </c>
      <c r="AA60" s="99">
        <f t="shared" si="2"/>
        <v>1.1843491378146057E-4</v>
      </c>
    </row>
    <row r="61" spans="1:27" ht="12.75" customHeight="1" x14ac:dyDescent="0.2">
      <c r="A61" s="22">
        <v>37119</v>
      </c>
      <c r="B61" s="105">
        <v>-9</v>
      </c>
      <c r="C61" s="105">
        <v>0</v>
      </c>
      <c r="D61" s="105">
        <v>0</v>
      </c>
      <c r="E61" s="105">
        <v>0</v>
      </c>
      <c r="F61" s="105">
        <v>0</v>
      </c>
      <c r="G61" s="105">
        <v>0</v>
      </c>
      <c r="H61" s="105">
        <v>0</v>
      </c>
      <c r="I61" s="105">
        <v>0</v>
      </c>
      <c r="J61" s="105">
        <v>6</v>
      </c>
      <c r="K61" s="105">
        <v>0</v>
      </c>
      <c r="L61" s="105">
        <v>3</v>
      </c>
      <c r="M61" s="105">
        <v>0</v>
      </c>
      <c r="N61" s="105">
        <v>6</v>
      </c>
      <c r="O61" s="105">
        <v>0</v>
      </c>
      <c r="P61" s="105">
        <v>0</v>
      </c>
      <c r="Q61" s="105">
        <v>0</v>
      </c>
      <c r="R61" s="134">
        <v>0</v>
      </c>
      <c r="S61" s="105">
        <v>3</v>
      </c>
      <c r="T61" s="105">
        <v>3</v>
      </c>
      <c r="U61" s="105">
        <v>9</v>
      </c>
      <c r="V61" s="105">
        <v>0</v>
      </c>
      <c r="W61" s="105">
        <v>0</v>
      </c>
      <c r="X61" s="105">
        <v>3</v>
      </c>
      <c r="Y61" s="105">
        <v>0</v>
      </c>
      <c r="Z61" s="21">
        <f t="shared" si="0"/>
        <v>24</v>
      </c>
      <c r="AA61" s="99">
        <f t="shared" si="2"/>
        <v>1.6622444039503237E-5</v>
      </c>
    </row>
    <row r="62" spans="1:27" ht="12.75" customHeight="1" x14ac:dyDescent="0.2">
      <c r="A62" s="22">
        <v>37120</v>
      </c>
      <c r="B62" s="105">
        <v>0</v>
      </c>
      <c r="C62" s="105">
        <v>0</v>
      </c>
      <c r="D62" s="105">
        <v>0</v>
      </c>
      <c r="E62" s="105">
        <v>0</v>
      </c>
      <c r="F62" s="105">
        <v>0</v>
      </c>
      <c r="G62" s="105">
        <v>0</v>
      </c>
      <c r="H62" s="105">
        <v>0</v>
      </c>
      <c r="I62" s="105">
        <v>0</v>
      </c>
      <c r="J62" s="105">
        <v>3</v>
      </c>
      <c r="K62" s="105">
        <v>0</v>
      </c>
      <c r="L62" s="105">
        <v>6</v>
      </c>
      <c r="M62" s="105">
        <v>0</v>
      </c>
      <c r="N62" s="105">
        <v>0</v>
      </c>
      <c r="O62" s="105">
        <v>0</v>
      </c>
      <c r="P62" s="105">
        <v>0</v>
      </c>
      <c r="Q62" s="105">
        <v>0</v>
      </c>
      <c r="R62" s="105">
        <v>0</v>
      </c>
      <c r="S62" s="105">
        <v>9</v>
      </c>
      <c r="T62" s="105">
        <v>12</v>
      </c>
      <c r="U62" s="105">
        <v>3</v>
      </c>
      <c r="V62" s="105">
        <v>3</v>
      </c>
      <c r="W62" s="105">
        <v>0</v>
      </c>
      <c r="X62" s="105">
        <v>0</v>
      </c>
      <c r="Y62" s="105">
        <v>0</v>
      </c>
      <c r="Z62" s="21">
        <f t="shared" si="0"/>
        <v>36</v>
      </c>
      <c r="AA62" s="99">
        <f t="shared" si="2"/>
        <v>2.4933666059254856E-5</v>
      </c>
    </row>
    <row r="63" spans="1:27" ht="12.75" customHeight="1" x14ac:dyDescent="0.2">
      <c r="A63" s="22">
        <v>37121</v>
      </c>
      <c r="B63" s="105">
        <v>0</v>
      </c>
      <c r="C63" s="105">
        <v>0</v>
      </c>
      <c r="D63" s="105">
        <v>0</v>
      </c>
      <c r="E63" s="105">
        <v>0</v>
      </c>
      <c r="F63" s="105">
        <v>0</v>
      </c>
      <c r="G63" s="105">
        <v>0</v>
      </c>
      <c r="H63" s="105">
        <v>0</v>
      </c>
      <c r="I63" s="105">
        <v>9</v>
      </c>
      <c r="J63" s="105">
        <v>9</v>
      </c>
      <c r="K63" s="105">
        <v>9</v>
      </c>
      <c r="L63" s="105">
        <v>0</v>
      </c>
      <c r="M63" s="105">
        <v>3</v>
      </c>
      <c r="N63" s="105">
        <v>3</v>
      </c>
      <c r="O63" s="105">
        <v>0</v>
      </c>
      <c r="P63" s="105">
        <v>3</v>
      </c>
      <c r="Q63" s="105">
        <v>0</v>
      </c>
      <c r="R63" s="105">
        <v>0</v>
      </c>
      <c r="S63" s="105">
        <v>0</v>
      </c>
      <c r="T63" s="105">
        <v>0</v>
      </c>
      <c r="U63" s="105">
        <v>6</v>
      </c>
      <c r="V63" s="105">
        <v>6</v>
      </c>
      <c r="W63" s="105">
        <v>0</v>
      </c>
      <c r="X63" s="105">
        <v>0</v>
      </c>
      <c r="Y63" s="105">
        <v>0</v>
      </c>
      <c r="Z63" s="21">
        <f t="shared" si="0"/>
        <v>48</v>
      </c>
      <c r="AA63" s="99">
        <f t="shared" si="2"/>
        <v>3.3244888079006474E-5</v>
      </c>
    </row>
    <row r="64" spans="1:27" ht="12.75" customHeight="1" x14ac:dyDescent="0.2">
      <c r="A64" s="22">
        <v>37122</v>
      </c>
      <c r="B64" s="105">
        <v>0</v>
      </c>
      <c r="C64" s="105">
        <v>0</v>
      </c>
      <c r="D64" s="105">
        <v>0</v>
      </c>
      <c r="E64" s="105">
        <v>0</v>
      </c>
      <c r="F64" s="105">
        <v>0</v>
      </c>
      <c r="G64" s="105">
        <v>0</v>
      </c>
      <c r="H64" s="105">
        <v>0</v>
      </c>
      <c r="I64" s="105">
        <v>0</v>
      </c>
      <c r="J64" s="105">
        <v>6</v>
      </c>
      <c r="K64" s="105">
        <v>3</v>
      </c>
      <c r="L64" s="105">
        <v>0</v>
      </c>
      <c r="M64" s="105">
        <v>3</v>
      </c>
      <c r="N64" s="105">
        <v>0</v>
      </c>
      <c r="O64" s="105">
        <v>0</v>
      </c>
      <c r="P64" s="105">
        <v>0</v>
      </c>
      <c r="Q64" s="105">
        <v>0</v>
      </c>
      <c r="R64" s="105">
        <v>6</v>
      </c>
      <c r="S64" s="105">
        <v>0</v>
      </c>
      <c r="T64" s="105">
        <v>0</v>
      </c>
      <c r="U64" s="105">
        <v>0</v>
      </c>
      <c r="V64" s="105">
        <v>0</v>
      </c>
      <c r="W64" s="105">
        <v>9</v>
      </c>
      <c r="X64" s="105">
        <v>0</v>
      </c>
      <c r="Y64" s="105">
        <v>6</v>
      </c>
      <c r="Z64" s="21">
        <f t="shared" si="0"/>
        <v>33</v>
      </c>
      <c r="AA64" s="99">
        <f t="shared" si="2"/>
        <v>2.2855860554316951E-5</v>
      </c>
    </row>
    <row r="65" spans="1:27" ht="12.75" customHeight="1" x14ac:dyDescent="0.2">
      <c r="A65" s="22">
        <v>37123</v>
      </c>
      <c r="B65" s="105">
        <v>0</v>
      </c>
      <c r="C65" s="105">
        <v>0</v>
      </c>
      <c r="D65" s="105">
        <v>0</v>
      </c>
      <c r="E65" s="105">
        <v>0</v>
      </c>
      <c r="F65" s="105">
        <v>0</v>
      </c>
      <c r="G65" s="105">
        <v>0</v>
      </c>
      <c r="H65" s="105">
        <v>0</v>
      </c>
      <c r="I65" s="105">
        <v>0</v>
      </c>
      <c r="J65" s="105">
        <v>6</v>
      </c>
      <c r="K65" s="105">
        <v>0</v>
      </c>
      <c r="L65" s="105">
        <v>3</v>
      </c>
      <c r="M65" s="105">
        <v>0</v>
      </c>
      <c r="N65" s="105">
        <v>6</v>
      </c>
      <c r="O65" s="105">
        <v>0</v>
      </c>
      <c r="P65" s="105">
        <v>0</v>
      </c>
      <c r="Q65" s="105">
        <v>0</v>
      </c>
      <c r="R65" s="105">
        <v>0</v>
      </c>
      <c r="S65" s="105">
        <v>0</v>
      </c>
      <c r="T65" s="105">
        <v>0</v>
      </c>
      <c r="U65" s="105">
        <v>0</v>
      </c>
      <c r="V65" s="105">
        <v>0</v>
      </c>
      <c r="W65" s="105">
        <v>0</v>
      </c>
      <c r="X65" s="105">
        <v>0</v>
      </c>
      <c r="Y65" s="105">
        <v>0</v>
      </c>
      <c r="Z65" s="21">
        <f t="shared" si="0"/>
        <v>15</v>
      </c>
      <c r="AA65" s="99">
        <f t="shared" si="2"/>
        <v>1.0389027524689523E-5</v>
      </c>
    </row>
    <row r="66" spans="1:27" ht="12.75" customHeight="1" x14ac:dyDescent="0.2">
      <c r="A66" s="22">
        <v>37124</v>
      </c>
      <c r="B66" s="105">
        <v>0</v>
      </c>
      <c r="C66" s="105">
        <v>0</v>
      </c>
      <c r="D66" s="105">
        <v>0</v>
      </c>
      <c r="E66" s="105">
        <v>0</v>
      </c>
      <c r="F66" s="105">
        <v>0</v>
      </c>
      <c r="G66" s="105">
        <v>0</v>
      </c>
      <c r="H66" s="105">
        <v>0</v>
      </c>
      <c r="I66" s="105">
        <v>0</v>
      </c>
      <c r="J66" s="105">
        <v>0</v>
      </c>
      <c r="K66" s="105">
        <v>0</v>
      </c>
      <c r="L66" s="105">
        <v>0</v>
      </c>
      <c r="M66" s="105">
        <v>0</v>
      </c>
      <c r="N66" s="105">
        <v>0</v>
      </c>
      <c r="O66" s="105">
        <v>0</v>
      </c>
      <c r="P66" s="105">
        <v>0</v>
      </c>
      <c r="Q66" s="105">
        <v>0</v>
      </c>
      <c r="R66" s="105">
        <v>0</v>
      </c>
      <c r="S66" s="105">
        <v>0</v>
      </c>
      <c r="T66" s="105">
        <v>0</v>
      </c>
      <c r="U66" s="105">
        <v>0</v>
      </c>
      <c r="V66" s="105">
        <v>0</v>
      </c>
      <c r="W66" s="105">
        <v>0</v>
      </c>
      <c r="X66" s="105">
        <v>0</v>
      </c>
      <c r="Y66" s="105">
        <v>6</v>
      </c>
      <c r="Z66" s="21">
        <f t="shared" si="0"/>
        <v>6</v>
      </c>
      <c r="AA66" s="99">
        <f t="shared" si="2"/>
        <v>4.1556110098758093E-6</v>
      </c>
    </row>
    <row r="67" spans="1:27" ht="12.75" customHeight="1" x14ac:dyDescent="0.2">
      <c r="A67" s="22">
        <v>37125</v>
      </c>
      <c r="B67" s="105">
        <v>3</v>
      </c>
      <c r="C67" s="105">
        <v>3</v>
      </c>
      <c r="D67" s="105">
        <v>0</v>
      </c>
      <c r="E67" s="105">
        <v>0</v>
      </c>
      <c r="F67" s="105">
        <v>0</v>
      </c>
      <c r="G67" s="105">
        <v>0</v>
      </c>
      <c r="H67" s="105">
        <v>0</v>
      </c>
      <c r="I67" s="105">
        <v>-3</v>
      </c>
      <c r="J67" s="105">
        <v>0</v>
      </c>
      <c r="K67" s="105">
        <v>0</v>
      </c>
      <c r="L67" s="105">
        <v>0</v>
      </c>
      <c r="M67" s="105">
        <v>0</v>
      </c>
      <c r="N67" s="105">
        <v>0</v>
      </c>
      <c r="O67" s="105">
        <v>3</v>
      </c>
      <c r="P67" s="105">
        <v>0</v>
      </c>
      <c r="Q67" s="105">
        <v>0</v>
      </c>
      <c r="R67" s="105">
        <v>0</v>
      </c>
      <c r="S67" s="105">
        <v>0</v>
      </c>
      <c r="T67" s="105">
        <v>3</v>
      </c>
      <c r="U67" s="105">
        <v>0</v>
      </c>
      <c r="V67" s="105">
        <v>6</v>
      </c>
      <c r="W67" s="105">
        <v>0</v>
      </c>
      <c r="X67" s="105">
        <v>0</v>
      </c>
      <c r="Y67" s="105">
        <v>0</v>
      </c>
      <c r="Z67" s="21">
        <f t="shared" si="0"/>
        <v>15</v>
      </c>
      <c r="AA67" s="99">
        <f t="shared" si="2"/>
        <v>1.0389027524689523E-5</v>
      </c>
    </row>
    <row r="68" spans="1:27" ht="12.75" customHeight="1" x14ac:dyDescent="0.2">
      <c r="A68" s="22">
        <v>37126</v>
      </c>
      <c r="B68" s="105">
        <v>0</v>
      </c>
      <c r="C68" s="105">
        <v>0</v>
      </c>
      <c r="D68" s="105">
        <v>9</v>
      </c>
      <c r="E68" s="105">
        <v>0</v>
      </c>
      <c r="F68" s="105">
        <v>0</v>
      </c>
      <c r="G68" s="105">
        <v>0</v>
      </c>
      <c r="H68" s="105">
        <v>0</v>
      </c>
      <c r="I68" s="105">
        <v>-3</v>
      </c>
      <c r="J68" s="105">
        <v>0</v>
      </c>
      <c r="K68" s="105">
        <v>0</v>
      </c>
      <c r="L68" s="105">
        <v>0</v>
      </c>
      <c r="M68" s="105">
        <v>0</v>
      </c>
      <c r="N68" s="105">
        <v>0</v>
      </c>
      <c r="O68" s="105">
        <v>0</v>
      </c>
      <c r="P68" s="105">
        <v>0</v>
      </c>
      <c r="Q68" s="105">
        <v>0</v>
      </c>
      <c r="R68" s="105">
        <v>0</v>
      </c>
      <c r="S68" s="105">
        <v>0</v>
      </c>
      <c r="T68" s="105">
        <v>0</v>
      </c>
      <c r="U68" s="105">
        <v>0</v>
      </c>
      <c r="V68" s="105">
        <v>0</v>
      </c>
      <c r="W68" s="105">
        <v>0</v>
      </c>
      <c r="X68" s="105">
        <v>0</v>
      </c>
      <c r="Y68" s="105">
        <v>0</v>
      </c>
      <c r="Z68" s="21">
        <f t="shared" si="0"/>
        <v>6</v>
      </c>
      <c r="AA68" s="99">
        <f t="shared" si="2"/>
        <v>4.1556110098758093E-6</v>
      </c>
    </row>
    <row r="69" spans="1:27" ht="12.75" customHeight="1" x14ac:dyDescent="0.2">
      <c r="A69" s="22">
        <v>37127</v>
      </c>
      <c r="B69" s="105">
        <v>6</v>
      </c>
      <c r="C69" s="105">
        <v>0</v>
      </c>
      <c r="D69" s="105">
        <v>0</v>
      </c>
      <c r="E69" s="105">
        <v>3</v>
      </c>
      <c r="F69" s="105">
        <v>9</v>
      </c>
      <c r="G69" s="105">
        <v>0</v>
      </c>
      <c r="H69" s="105">
        <v>0</v>
      </c>
      <c r="I69" s="105">
        <v>0</v>
      </c>
      <c r="J69" s="105">
        <v>0</v>
      </c>
      <c r="K69" s="105">
        <v>0</v>
      </c>
      <c r="L69" s="105">
        <v>0</v>
      </c>
      <c r="M69" s="105">
        <v>0</v>
      </c>
      <c r="N69" s="105">
        <v>0</v>
      </c>
      <c r="O69" s="105">
        <v>0</v>
      </c>
      <c r="P69" s="105">
        <v>0</v>
      </c>
      <c r="Q69" s="105">
        <v>0</v>
      </c>
      <c r="R69" s="105">
        <v>3</v>
      </c>
      <c r="S69" s="105">
        <v>0</v>
      </c>
      <c r="T69" s="105">
        <v>0</v>
      </c>
      <c r="U69" s="105">
        <v>0</v>
      </c>
      <c r="V69" s="105">
        <v>0</v>
      </c>
      <c r="W69" s="105">
        <v>0</v>
      </c>
      <c r="X69" s="105">
        <v>0</v>
      </c>
      <c r="Y69" s="105">
        <v>0</v>
      </c>
      <c r="Z69" s="21">
        <f t="shared" si="0"/>
        <v>21</v>
      </c>
      <c r="AA69" s="99">
        <f t="shared" si="2"/>
        <v>1.4544638534565334E-5</v>
      </c>
    </row>
    <row r="70" spans="1:27" ht="12.75" customHeight="1" x14ac:dyDescent="0.2">
      <c r="A70" s="22">
        <v>37128</v>
      </c>
      <c r="B70" s="105">
        <v>0</v>
      </c>
      <c r="C70" s="105">
        <v>0</v>
      </c>
      <c r="D70" s="105">
        <v>0</v>
      </c>
      <c r="E70" s="105">
        <v>0</v>
      </c>
      <c r="F70" s="105">
        <v>0</v>
      </c>
      <c r="G70" s="105">
        <v>0</v>
      </c>
      <c r="H70" s="105">
        <v>0</v>
      </c>
      <c r="I70" s="105">
        <v>0</v>
      </c>
      <c r="J70" s="105">
        <v>0</v>
      </c>
      <c r="K70" s="105">
        <v>0</v>
      </c>
      <c r="L70" s="105">
        <v>3</v>
      </c>
      <c r="M70" s="105">
        <v>0</v>
      </c>
      <c r="N70" s="105">
        <v>0</v>
      </c>
      <c r="O70" s="105">
        <v>6</v>
      </c>
      <c r="P70" s="105">
        <v>0</v>
      </c>
      <c r="Q70" s="105">
        <v>0</v>
      </c>
      <c r="R70" s="105">
        <v>0</v>
      </c>
      <c r="S70" s="105">
        <v>0</v>
      </c>
      <c r="T70" s="105">
        <v>0</v>
      </c>
      <c r="U70" s="105">
        <v>0</v>
      </c>
      <c r="V70" s="105">
        <v>0</v>
      </c>
      <c r="W70" s="105">
        <v>0</v>
      </c>
      <c r="X70" s="105">
        <v>0</v>
      </c>
      <c r="Y70" s="105">
        <v>0</v>
      </c>
      <c r="Z70" s="21">
        <f t="shared" ref="Z70:Z83" si="3">SUM(B70:Y70)</f>
        <v>9</v>
      </c>
      <c r="AA70" s="99">
        <f t="shared" si="2"/>
        <v>6.2334165148137139E-6</v>
      </c>
    </row>
    <row r="71" spans="1:27" ht="12.75" customHeight="1" x14ac:dyDescent="0.2">
      <c r="A71" s="22">
        <v>37129</v>
      </c>
      <c r="B71" s="105">
        <v>3</v>
      </c>
      <c r="C71" s="105">
        <v>0</v>
      </c>
      <c r="D71" s="105">
        <v>0</v>
      </c>
      <c r="E71" s="105">
        <v>3</v>
      </c>
      <c r="F71" s="105">
        <v>0</v>
      </c>
      <c r="G71" s="105">
        <v>0</v>
      </c>
      <c r="H71" s="105">
        <v>0</v>
      </c>
      <c r="I71" s="105">
        <v>0</v>
      </c>
      <c r="J71" s="105">
        <v>3</v>
      </c>
      <c r="K71" s="105">
        <v>0</v>
      </c>
      <c r="L71" s="105">
        <v>0</v>
      </c>
      <c r="M71" s="105">
        <v>0</v>
      </c>
      <c r="N71" s="105">
        <v>0</v>
      </c>
      <c r="O71" s="105">
        <v>0</v>
      </c>
      <c r="P71" s="105">
        <v>0</v>
      </c>
      <c r="Q71" s="105">
        <v>0</v>
      </c>
      <c r="R71" s="105">
        <v>0</v>
      </c>
      <c r="S71" s="105">
        <v>0</v>
      </c>
      <c r="T71" s="105">
        <v>0</v>
      </c>
      <c r="U71" s="105">
        <v>0</v>
      </c>
      <c r="V71" s="105">
        <v>0</v>
      </c>
      <c r="W71" s="105">
        <v>0</v>
      </c>
      <c r="X71" s="105">
        <v>0</v>
      </c>
      <c r="Y71" s="105">
        <v>0</v>
      </c>
      <c r="Z71" s="21">
        <f t="shared" si="3"/>
        <v>9</v>
      </c>
      <c r="AA71" s="99">
        <f t="shared" ref="AA71:AA83" si="4">Z71/Z$85</f>
        <v>6.2334165148137139E-6</v>
      </c>
    </row>
    <row r="72" spans="1:27" ht="12.75" customHeight="1" x14ac:dyDescent="0.2">
      <c r="A72" s="22">
        <v>37130</v>
      </c>
      <c r="B72" s="105">
        <v>0</v>
      </c>
      <c r="C72" s="105">
        <v>0</v>
      </c>
      <c r="D72" s="105">
        <v>0</v>
      </c>
      <c r="E72" s="105">
        <v>0</v>
      </c>
      <c r="F72" s="105">
        <v>0</v>
      </c>
      <c r="G72" s="105">
        <v>0</v>
      </c>
      <c r="H72" s="105">
        <v>0</v>
      </c>
      <c r="I72" s="105">
        <v>0</v>
      </c>
      <c r="J72" s="105">
        <v>0</v>
      </c>
      <c r="K72" s="105">
        <v>0</v>
      </c>
      <c r="L72" s="105">
        <v>0</v>
      </c>
      <c r="M72" s="105">
        <v>3</v>
      </c>
      <c r="N72" s="105">
        <v>0</v>
      </c>
      <c r="O72" s="105">
        <v>0</v>
      </c>
      <c r="P72" s="105">
        <v>0</v>
      </c>
      <c r="Q72" s="105">
        <v>0</v>
      </c>
      <c r="R72" s="105">
        <v>0</v>
      </c>
      <c r="S72" s="105">
        <v>0</v>
      </c>
      <c r="T72" s="105">
        <v>0</v>
      </c>
      <c r="U72" s="105">
        <v>3</v>
      </c>
      <c r="V72" s="105">
        <v>0</v>
      </c>
      <c r="W72" s="105">
        <v>0</v>
      </c>
      <c r="X72" s="105">
        <v>0</v>
      </c>
      <c r="Y72" s="105">
        <v>0</v>
      </c>
      <c r="Z72" s="21">
        <f t="shared" si="3"/>
        <v>6</v>
      </c>
      <c r="AA72" s="99">
        <f t="shared" si="4"/>
        <v>4.1556110098758093E-6</v>
      </c>
    </row>
    <row r="73" spans="1:27" ht="12.75" customHeight="1" x14ac:dyDescent="0.2">
      <c r="A73" s="22">
        <v>37131</v>
      </c>
      <c r="B73" s="105">
        <v>0</v>
      </c>
      <c r="C73" s="105">
        <v>0</v>
      </c>
      <c r="D73" s="105">
        <v>3</v>
      </c>
      <c r="E73" s="105">
        <v>0</v>
      </c>
      <c r="F73" s="105">
        <v>0</v>
      </c>
      <c r="G73" s="105">
        <v>0</v>
      </c>
      <c r="H73" s="105">
        <v>0</v>
      </c>
      <c r="I73" s="105">
        <v>6</v>
      </c>
      <c r="J73" s="105">
        <v>0</v>
      </c>
      <c r="K73" s="105">
        <v>0</v>
      </c>
      <c r="L73" s="105">
        <v>0</v>
      </c>
      <c r="M73" s="105">
        <v>0</v>
      </c>
      <c r="N73" s="105">
        <v>0</v>
      </c>
      <c r="O73" s="105">
        <v>0</v>
      </c>
      <c r="P73" s="105">
        <v>0</v>
      </c>
      <c r="Q73" s="105">
        <v>0</v>
      </c>
      <c r="R73" s="105">
        <v>0</v>
      </c>
      <c r="S73" s="105">
        <v>0</v>
      </c>
      <c r="T73" s="105">
        <v>0</v>
      </c>
      <c r="U73" s="105">
        <v>0</v>
      </c>
      <c r="V73" s="105">
        <v>0</v>
      </c>
      <c r="W73" s="105">
        <v>0</v>
      </c>
      <c r="X73" s="105">
        <v>0</v>
      </c>
      <c r="Y73" s="105">
        <v>0</v>
      </c>
      <c r="Z73" s="21">
        <f t="shared" si="3"/>
        <v>9</v>
      </c>
      <c r="AA73" s="99">
        <f t="shared" si="4"/>
        <v>6.2334165148137139E-6</v>
      </c>
    </row>
    <row r="74" spans="1:27" ht="12.75" customHeight="1" x14ac:dyDescent="0.2">
      <c r="A74" s="22">
        <v>38593</v>
      </c>
      <c r="B74" s="105">
        <v>3</v>
      </c>
      <c r="C74" s="105">
        <v>0</v>
      </c>
      <c r="D74" s="105">
        <v>0</v>
      </c>
      <c r="E74" s="105">
        <v>0</v>
      </c>
      <c r="F74" s="105">
        <v>0</v>
      </c>
      <c r="G74" s="105">
        <v>0</v>
      </c>
      <c r="H74" s="105">
        <v>0</v>
      </c>
      <c r="I74" s="105">
        <v>0</v>
      </c>
      <c r="J74" s="105">
        <v>0</v>
      </c>
      <c r="K74" s="105">
        <v>0</v>
      </c>
      <c r="L74" s="105">
        <v>3</v>
      </c>
      <c r="M74" s="105">
        <v>0</v>
      </c>
      <c r="N74" s="105">
        <v>0</v>
      </c>
      <c r="O74" s="105">
        <v>0</v>
      </c>
      <c r="P74" s="105">
        <v>0</v>
      </c>
      <c r="Q74" s="105">
        <v>0</v>
      </c>
      <c r="R74" s="105">
        <v>0</v>
      </c>
      <c r="S74" s="105">
        <v>0</v>
      </c>
      <c r="T74" s="105">
        <v>0</v>
      </c>
      <c r="U74" s="105">
        <v>0</v>
      </c>
      <c r="V74" s="105">
        <v>0</v>
      </c>
      <c r="W74" s="105">
        <v>0</v>
      </c>
      <c r="X74" s="105">
        <v>0</v>
      </c>
      <c r="Y74" s="105">
        <v>0</v>
      </c>
      <c r="Z74" s="21">
        <f t="shared" si="3"/>
        <v>6</v>
      </c>
      <c r="AA74" s="99">
        <f t="shared" si="4"/>
        <v>4.1556110098758093E-6</v>
      </c>
    </row>
    <row r="75" spans="1:27" ht="12.75" customHeight="1" x14ac:dyDescent="0.2">
      <c r="A75" s="22">
        <v>37133</v>
      </c>
      <c r="B75" s="105">
        <v>0</v>
      </c>
      <c r="C75" s="105">
        <v>0</v>
      </c>
      <c r="D75" s="105">
        <v>0</v>
      </c>
      <c r="E75" s="105">
        <v>0</v>
      </c>
      <c r="F75" s="105">
        <v>0</v>
      </c>
      <c r="G75" s="105">
        <v>0</v>
      </c>
      <c r="H75" s="105">
        <v>0</v>
      </c>
      <c r="I75" s="105">
        <v>0</v>
      </c>
      <c r="J75" s="105">
        <v>0</v>
      </c>
      <c r="K75" s="105">
        <v>0</v>
      </c>
      <c r="L75" s="105">
        <v>0</v>
      </c>
      <c r="M75" s="105">
        <v>3</v>
      </c>
      <c r="N75" s="105">
        <v>0</v>
      </c>
      <c r="O75" s="105">
        <v>0</v>
      </c>
      <c r="P75" s="105">
        <v>0</v>
      </c>
      <c r="Q75" s="105">
        <v>0</v>
      </c>
      <c r="R75" s="105">
        <v>0</v>
      </c>
      <c r="S75" s="105">
        <v>0</v>
      </c>
      <c r="T75" s="105">
        <v>0</v>
      </c>
      <c r="U75" s="105">
        <v>0</v>
      </c>
      <c r="V75" s="105">
        <v>3</v>
      </c>
      <c r="W75" s="105">
        <v>0</v>
      </c>
      <c r="X75" s="105">
        <v>0</v>
      </c>
      <c r="Y75" s="105">
        <v>0</v>
      </c>
      <c r="Z75" s="21">
        <f t="shared" si="3"/>
        <v>6</v>
      </c>
      <c r="AA75" s="99">
        <f t="shared" si="4"/>
        <v>4.1556110098758093E-6</v>
      </c>
    </row>
    <row r="76" spans="1:27" ht="12.75" customHeight="1" x14ac:dyDescent="0.2">
      <c r="A76" s="22">
        <v>37134</v>
      </c>
      <c r="B76" s="105">
        <v>0</v>
      </c>
      <c r="C76" s="105">
        <v>0</v>
      </c>
      <c r="D76" s="105">
        <v>0</v>
      </c>
      <c r="E76" s="105">
        <v>0</v>
      </c>
      <c r="F76" s="105">
        <v>0</v>
      </c>
      <c r="G76" s="105">
        <v>0</v>
      </c>
      <c r="H76" s="105">
        <v>0</v>
      </c>
      <c r="I76" s="105">
        <v>0</v>
      </c>
      <c r="J76" s="105">
        <v>-3</v>
      </c>
      <c r="K76" s="105">
        <v>9</v>
      </c>
      <c r="L76" s="105">
        <v>0</v>
      </c>
      <c r="M76" s="105">
        <v>0</v>
      </c>
      <c r="N76" s="105">
        <v>0</v>
      </c>
      <c r="O76" s="105">
        <v>0</v>
      </c>
      <c r="P76" s="105">
        <v>3</v>
      </c>
      <c r="Q76" s="105">
        <v>0</v>
      </c>
      <c r="R76" s="105">
        <v>0</v>
      </c>
      <c r="S76" s="105">
        <v>0</v>
      </c>
      <c r="T76" s="105">
        <v>0</v>
      </c>
      <c r="U76" s="105">
        <v>0</v>
      </c>
      <c r="V76" s="105">
        <v>0</v>
      </c>
      <c r="W76" s="105">
        <v>3</v>
      </c>
      <c r="X76" s="105">
        <v>0</v>
      </c>
      <c r="Y76" s="105">
        <v>0</v>
      </c>
      <c r="Z76" s="21">
        <f t="shared" si="3"/>
        <v>12</v>
      </c>
      <c r="AA76" s="99">
        <f t="shared" si="4"/>
        <v>8.3112220197516186E-6</v>
      </c>
    </row>
    <row r="77" spans="1:27" ht="12.75" customHeight="1" x14ac:dyDescent="0.2">
      <c r="A77" s="22">
        <v>37135</v>
      </c>
      <c r="B77" s="105">
        <v>0</v>
      </c>
      <c r="C77" s="105">
        <v>0</v>
      </c>
      <c r="D77" s="105">
        <v>0</v>
      </c>
      <c r="E77" s="105">
        <v>0</v>
      </c>
      <c r="F77" s="105">
        <v>0</v>
      </c>
      <c r="G77" s="105">
        <v>0</v>
      </c>
      <c r="H77" s="105">
        <v>0</v>
      </c>
      <c r="I77" s="105">
        <v>0</v>
      </c>
      <c r="J77" s="105">
        <v>0</v>
      </c>
      <c r="K77" s="105">
        <v>3</v>
      </c>
      <c r="L77" s="105">
        <v>0</v>
      </c>
      <c r="M77" s="105">
        <v>0</v>
      </c>
      <c r="N77" s="105">
        <v>0</v>
      </c>
      <c r="O77" s="105">
        <v>0</v>
      </c>
      <c r="P77" s="105">
        <v>0</v>
      </c>
      <c r="Q77" s="105">
        <v>0</v>
      </c>
      <c r="R77" s="105">
        <v>0</v>
      </c>
      <c r="S77" s="105">
        <v>0</v>
      </c>
      <c r="T77" s="105">
        <v>0</v>
      </c>
      <c r="U77" s="105">
        <v>0</v>
      </c>
      <c r="V77" s="105">
        <v>0</v>
      </c>
      <c r="W77" s="105">
        <v>0</v>
      </c>
      <c r="X77" s="105">
        <v>0</v>
      </c>
      <c r="Y77" s="105">
        <v>0</v>
      </c>
      <c r="Z77" s="21">
        <f t="shared" si="3"/>
        <v>3</v>
      </c>
      <c r="AA77" s="99">
        <f t="shared" si="4"/>
        <v>2.0778055049379046E-6</v>
      </c>
    </row>
    <row r="78" spans="1:27" ht="12.75" customHeight="1" x14ac:dyDescent="0.2">
      <c r="A78" s="22">
        <v>37136</v>
      </c>
      <c r="B78" s="105">
        <v>0</v>
      </c>
      <c r="C78" s="105">
        <v>0</v>
      </c>
      <c r="D78" s="105">
        <v>0</v>
      </c>
      <c r="E78" s="105">
        <v>0</v>
      </c>
      <c r="F78" s="105">
        <v>0</v>
      </c>
      <c r="G78" s="105">
        <v>0</v>
      </c>
      <c r="H78" s="105">
        <v>0</v>
      </c>
      <c r="I78" s="105">
        <v>0</v>
      </c>
      <c r="J78" s="105">
        <v>0</v>
      </c>
      <c r="K78" s="105">
        <v>0</v>
      </c>
      <c r="L78" s="105">
        <v>0</v>
      </c>
      <c r="M78" s="105">
        <v>0</v>
      </c>
      <c r="N78" s="105">
        <v>0</v>
      </c>
      <c r="O78" s="105">
        <v>0</v>
      </c>
      <c r="P78" s="105">
        <v>0</v>
      </c>
      <c r="Q78" s="105">
        <v>0</v>
      </c>
      <c r="R78" s="105">
        <v>0</v>
      </c>
      <c r="S78" s="105">
        <v>0</v>
      </c>
      <c r="T78" s="105">
        <v>0</v>
      </c>
      <c r="U78" s="105">
        <v>3</v>
      </c>
      <c r="V78" s="105">
        <v>0</v>
      </c>
      <c r="W78" s="105">
        <v>0</v>
      </c>
      <c r="X78" s="105">
        <v>0</v>
      </c>
      <c r="Y78" s="105">
        <v>0</v>
      </c>
      <c r="Z78" s="21">
        <f t="shared" si="3"/>
        <v>3</v>
      </c>
      <c r="AA78" s="99">
        <f t="shared" si="4"/>
        <v>2.0778055049379046E-6</v>
      </c>
    </row>
    <row r="79" spans="1:27" ht="12.75" customHeight="1" x14ac:dyDescent="0.2">
      <c r="A79" s="22">
        <v>37137</v>
      </c>
      <c r="B79" s="105">
        <v>0</v>
      </c>
      <c r="C79" s="105">
        <v>0</v>
      </c>
      <c r="D79" s="105">
        <v>0</v>
      </c>
      <c r="E79" s="105">
        <v>0</v>
      </c>
      <c r="F79" s="105">
        <v>0</v>
      </c>
      <c r="G79" s="105">
        <v>0</v>
      </c>
      <c r="H79" s="105">
        <v>0</v>
      </c>
      <c r="I79" s="105">
        <v>0</v>
      </c>
      <c r="J79" s="105">
        <v>0</v>
      </c>
      <c r="K79" s="105">
        <v>0</v>
      </c>
      <c r="L79" s="105">
        <v>0</v>
      </c>
      <c r="M79" s="105">
        <v>0</v>
      </c>
      <c r="N79" s="105">
        <v>6</v>
      </c>
      <c r="O79" s="105">
        <v>0</v>
      </c>
      <c r="P79" s="105">
        <v>0</v>
      </c>
      <c r="Q79" s="105">
        <v>3</v>
      </c>
      <c r="R79" s="105">
        <v>0</v>
      </c>
      <c r="S79" s="105">
        <v>0</v>
      </c>
      <c r="T79" s="105">
        <v>0</v>
      </c>
      <c r="U79" s="105">
        <v>0</v>
      </c>
      <c r="V79" s="105">
        <v>0</v>
      </c>
      <c r="W79" s="105">
        <v>0</v>
      </c>
      <c r="X79" s="105">
        <v>0</v>
      </c>
      <c r="Y79" s="105">
        <v>0</v>
      </c>
      <c r="Z79" s="21">
        <f t="shared" si="3"/>
        <v>9</v>
      </c>
      <c r="AA79" s="99">
        <f t="shared" si="4"/>
        <v>6.2334165148137139E-6</v>
      </c>
    </row>
    <row r="80" spans="1:27" ht="12.75" customHeight="1" x14ac:dyDescent="0.2">
      <c r="A80" s="22">
        <v>37138</v>
      </c>
      <c r="B80" s="105">
        <v>0</v>
      </c>
      <c r="C80" s="105">
        <v>0</v>
      </c>
      <c r="D80" s="105">
        <v>0</v>
      </c>
      <c r="E80" s="105">
        <v>0</v>
      </c>
      <c r="F80" s="105">
        <v>0</v>
      </c>
      <c r="G80" s="105">
        <v>0</v>
      </c>
      <c r="H80" s="105">
        <v>0</v>
      </c>
      <c r="I80" s="105">
        <v>0</v>
      </c>
      <c r="J80" s="105">
        <v>0</v>
      </c>
      <c r="K80" s="105">
        <v>3</v>
      </c>
      <c r="L80" s="105">
        <v>0</v>
      </c>
      <c r="M80" s="105">
        <v>0</v>
      </c>
      <c r="N80" s="105">
        <v>0</v>
      </c>
      <c r="O80" s="105">
        <v>0</v>
      </c>
      <c r="P80" s="105">
        <v>0</v>
      </c>
      <c r="Q80" s="105">
        <v>3</v>
      </c>
      <c r="R80" s="105">
        <v>0</v>
      </c>
      <c r="S80" s="105">
        <v>0</v>
      </c>
      <c r="T80" s="105">
        <v>0</v>
      </c>
      <c r="U80" s="105">
        <v>3</v>
      </c>
      <c r="V80" s="105">
        <v>0</v>
      </c>
      <c r="W80" s="105">
        <v>0</v>
      </c>
      <c r="X80" s="105">
        <v>0</v>
      </c>
      <c r="Y80" s="105">
        <v>0</v>
      </c>
      <c r="Z80" s="21">
        <f t="shared" si="3"/>
        <v>9</v>
      </c>
      <c r="AA80" s="99">
        <f t="shared" si="4"/>
        <v>6.2334165148137139E-6</v>
      </c>
    </row>
    <row r="81" spans="1:27" ht="12.75" customHeight="1" x14ac:dyDescent="0.2">
      <c r="A81" s="22">
        <v>37139</v>
      </c>
      <c r="B81" s="105">
        <v>0</v>
      </c>
      <c r="C81" s="105">
        <v>0</v>
      </c>
      <c r="D81" s="105">
        <v>0</v>
      </c>
      <c r="E81" s="105">
        <v>0</v>
      </c>
      <c r="F81" s="105">
        <v>0</v>
      </c>
      <c r="G81" s="105">
        <v>0</v>
      </c>
      <c r="H81" s="105">
        <v>0</v>
      </c>
      <c r="I81" s="105">
        <v>0</v>
      </c>
      <c r="J81" s="105">
        <v>0</v>
      </c>
      <c r="K81" s="105">
        <v>0</v>
      </c>
      <c r="L81" s="105">
        <v>0</v>
      </c>
      <c r="M81" s="105">
        <v>3</v>
      </c>
      <c r="N81" s="105">
        <v>0</v>
      </c>
      <c r="O81" s="105">
        <v>0</v>
      </c>
      <c r="P81" s="105">
        <v>0</v>
      </c>
      <c r="Q81" s="105">
        <v>0</v>
      </c>
      <c r="R81" s="105">
        <v>0</v>
      </c>
      <c r="S81" s="105">
        <v>0</v>
      </c>
      <c r="T81" s="105">
        <v>0</v>
      </c>
      <c r="U81" s="105">
        <v>0</v>
      </c>
      <c r="V81" s="105">
        <v>0</v>
      </c>
      <c r="W81" s="105">
        <v>0</v>
      </c>
      <c r="X81" s="105">
        <v>0</v>
      </c>
      <c r="Y81" s="105">
        <v>0</v>
      </c>
      <c r="Z81" s="21">
        <f t="shared" si="3"/>
        <v>3</v>
      </c>
      <c r="AA81" s="99">
        <f t="shared" si="4"/>
        <v>2.0778055049379046E-6</v>
      </c>
    </row>
    <row r="82" spans="1:27" ht="12.75" customHeight="1" x14ac:dyDescent="0.2">
      <c r="A82" s="22">
        <v>37140</v>
      </c>
      <c r="B82" s="105">
        <v>0</v>
      </c>
      <c r="C82" s="105">
        <v>3</v>
      </c>
      <c r="D82" s="105">
        <v>0</v>
      </c>
      <c r="E82" s="105">
        <v>0</v>
      </c>
      <c r="F82" s="105">
        <v>0</v>
      </c>
      <c r="G82" s="105">
        <v>0</v>
      </c>
      <c r="H82" s="105">
        <v>0</v>
      </c>
      <c r="I82" s="105">
        <v>0</v>
      </c>
      <c r="J82" s="105">
        <v>0</v>
      </c>
      <c r="K82" s="105">
        <v>0</v>
      </c>
      <c r="L82" s="105">
        <v>0</v>
      </c>
      <c r="M82" s="105">
        <v>0</v>
      </c>
      <c r="N82" s="105">
        <v>0</v>
      </c>
      <c r="O82" s="105">
        <v>0</v>
      </c>
      <c r="P82" s="105">
        <v>0</v>
      </c>
      <c r="Q82" s="105">
        <v>0</v>
      </c>
      <c r="R82" s="105">
        <v>0</v>
      </c>
      <c r="S82" s="105">
        <v>0</v>
      </c>
      <c r="T82" s="105">
        <v>0</v>
      </c>
      <c r="U82" s="105">
        <v>0</v>
      </c>
      <c r="V82" s="105">
        <v>0</v>
      </c>
      <c r="W82" s="105">
        <v>0</v>
      </c>
      <c r="X82" s="105">
        <v>0</v>
      </c>
      <c r="Y82" s="105">
        <v>0</v>
      </c>
      <c r="Z82" s="21">
        <f t="shared" si="3"/>
        <v>3</v>
      </c>
      <c r="AA82" s="99">
        <f t="shared" si="4"/>
        <v>2.0778055049379046E-6</v>
      </c>
    </row>
    <row r="83" spans="1:27" ht="12.75" customHeight="1" x14ac:dyDescent="0.2">
      <c r="A83" s="23">
        <v>37141</v>
      </c>
      <c r="B83" s="197">
        <v>0</v>
      </c>
      <c r="C83" s="197">
        <v>0</v>
      </c>
      <c r="D83" s="197">
        <v>0</v>
      </c>
      <c r="E83" s="197">
        <v>0</v>
      </c>
      <c r="F83" s="197">
        <v>0</v>
      </c>
      <c r="G83" s="197">
        <v>0</v>
      </c>
      <c r="H83" s="197">
        <v>0</v>
      </c>
      <c r="I83" s="197">
        <v>0</v>
      </c>
      <c r="J83" s="197">
        <v>0</v>
      </c>
      <c r="K83" s="197">
        <v>0</v>
      </c>
      <c r="L83" s="197">
        <v>0</v>
      </c>
      <c r="M83" s="197">
        <v>0</v>
      </c>
      <c r="N83" s="197">
        <v>0</v>
      </c>
      <c r="O83" s="197">
        <v>0</v>
      </c>
      <c r="P83" s="197">
        <v>0</v>
      </c>
      <c r="Q83" s="197">
        <v>0</v>
      </c>
      <c r="R83" s="197">
        <v>0</v>
      </c>
      <c r="S83" s="197">
        <v>0</v>
      </c>
      <c r="T83" s="197">
        <v>0</v>
      </c>
      <c r="U83" s="197">
        <v>0</v>
      </c>
      <c r="V83" s="197">
        <v>3</v>
      </c>
      <c r="W83" s="197">
        <v>0</v>
      </c>
      <c r="X83" s="197">
        <v>0</v>
      </c>
      <c r="Y83" s="197">
        <v>0</v>
      </c>
      <c r="Z83" s="37">
        <f t="shared" si="3"/>
        <v>3</v>
      </c>
      <c r="AA83" s="100">
        <f t="shared" si="4"/>
        <v>2.0778055049379046E-6</v>
      </c>
    </row>
    <row r="84" spans="1:27" ht="12.75" customHeight="1" x14ac:dyDescent="0.2">
      <c r="A84" s="22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  <c r="Z84" s="21"/>
      <c r="AA84" s="33"/>
    </row>
    <row r="85" spans="1:27" ht="12.75" customHeight="1" x14ac:dyDescent="0.2">
      <c r="A85" s="35" t="s">
        <v>24</v>
      </c>
      <c r="B85" s="21">
        <f t="shared" ref="B85:AA85" si="5">SUM(B7:B83)</f>
        <v>163437</v>
      </c>
      <c r="C85" s="21">
        <f t="shared" si="5"/>
        <v>131373</v>
      </c>
      <c r="D85" s="21">
        <f t="shared" si="5"/>
        <v>85575</v>
      </c>
      <c r="E85" s="21">
        <f t="shared" si="5"/>
        <v>39807</v>
      </c>
      <c r="F85" s="21">
        <f t="shared" si="5"/>
        <v>18957</v>
      </c>
      <c r="G85" s="21">
        <f t="shared" si="5"/>
        <v>17709</v>
      </c>
      <c r="H85" s="21">
        <f t="shared" si="5"/>
        <v>35595</v>
      </c>
      <c r="I85" s="21">
        <f t="shared" si="5"/>
        <v>30522</v>
      </c>
      <c r="J85" s="21">
        <f t="shared" si="5"/>
        <v>48072</v>
      </c>
      <c r="K85" s="21">
        <f t="shared" si="5"/>
        <v>20823</v>
      </c>
      <c r="L85" s="21">
        <f t="shared" si="5"/>
        <v>4083</v>
      </c>
      <c r="M85" s="21">
        <f t="shared" si="5"/>
        <v>-2931</v>
      </c>
      <c r="N85" s="21">
        <f t="shared" si="5"/>
        <v>-3717</v>
      </c>
      <c r="O85" s="21">
        <f t="shared" si="5"/>
        <v>5925</v>
      </c>
      <c r="P85" s="21">
        <f t="shared" si="5"/>
        <v>6783</v>
      </c>
      <c r="Q85" s="21">
        <f t="shared" si="5"/>
        <v>8937</v>
      </c>
      <c r="R85" s="21">
        <f t="shared" si="5"/>
        <v>43113</v>
      </c>
      <c r="S85" s="21">
        <f t="shared" si="5"/>
        <v>40821</v>
      </c>
      <c r="T85" s="21">
        <f t="shared" si="5"/>
        <v>74826</v>
      </c>
      <c r="U85" s="21">
        <f t="shared" si="5"/>
        <v>69603</v>
      </c>
      <c r="V85" s="21">
        <f t="shared" si="5"/>
        <v>100023</v>
      </c>
      <c r="W85" s="21">
        <f t="shared" si="5"/>
        <v>147555</v>
      </c>
      <c r="X85" s="21">
        <f t="shared" si="5"/>
        <v>147237</v>
      </c>
      <c r="Y85" s="21">
        <f t="shared" si="5"/>
        <v>209703</v>
      </c>
      <c r="Z85" s="21">
        <f t="shared" si="5"/>
        <v>1443831</v>
      </c>
      <c r="AA85" s="39">
        <f t="shared" si="5"/>
        <v>1.0000000000000002</v>
      </c>
    </row>
    <row r="86" spans="1:27" s="12" customFormat="1" ht="12.75" customHeight="1" x14ac:dyDescent="0.2">
      <c r="A86" s="25"/>
      <c r="B86" s="33">
        <f t="shared" ref="B86:Y86" si="6">B85/$Z85</f>
        <v>0.11319676610351212</v>
      </c>
      <c r="C86" s="33">
        <f t="shared" si="6"/>
        <v>9.0989180866735783E-2</v>
      </c>
      <c r="D86" s="33">
        <f t="shared" si="6"/>
        <v>5.9269402028353735E-2</v>
      </c>
      <c r="E86" s="33">
        <f t="shared" si="6"/>
        <v>2.7570401245021057E-2</v>
      </c>
      <c r="F86" s="33">
        <f t="shared" si="6"/>
        <v>1.3129652985702621E-2</v>
      </c>
      <c r="G86" s="33">
        <f t="shared" si="6"/>
        <v>1.2265285895648452E-2</v>
      </c>
      <c r="H86" s="33">
        <f t="shared" si="6"/>
        <v>2.4653162316088242E-2</v>
      </c>
      <c r="I86" s="33">
        <f t="shared" si="6"/>
        <v>2.1139593207238242E-2</v>
      </c>
      <c r="J86" s="33">
        <f t="shared" si="6"/>
        <v>3.3294755411124984E-2</v>
      </c>
      <c r="K86" s="33">
        <f t="shared" si="6"/>
        <v>1.4422048009773997E-2</v>
      </c>
      <c r="L86" s="33">
        <f t="shared" si="6"/>
        <v>2.8278932922204884E-3</v>
      </c>
      <c r="M86" s="33">
        <f t="shared" si="6"/>
        <v>-2.030015978324333E-3</v>
      </c>
      <c r="N86" s="33">
        <f t="shared" si="6"/>
        <v>-2.5744010206180641E-3</v>
      </c>
      <c r="O86" s="33">
        <f t="shared" si="6"/>
        <v>4.1036658722523617E-3</v>
      </c>
      <c r="P86" s="33">
        <f t="shared" si="6"/>
        <v>4.6979182466646025E-3</v>
      </c>
      <c r="Q86" s="33">
        <f t="shared" si="6"/>
        <v>6.189782599210018E-3</v>
      </c>
      <c r="R86" s="33">
        <f t="shared" si="6"/>
        <v>2.986014291146263E-2</v>
      </c>
      <c r="S86" s="33">
        <f t="shared" si="6"/>
        <v>2.8272699505690072E-2</v>
      </c>
      <c r="T86" s="33">
        <f t="shared" si="6"/>
        <v>5.1824624904161218E-2</v>
      </c>
      <c r="U86" s="33">
        <f t="shared" si="6"/>
        <v>4.8207165520064328E-2</v>
      </c>
      <c r="V86" s="33">
        <f t="shared" si="6"/>
        <v>6.9276113340134685E-2</v>
      </c>
      <c r="W86" s="33">
        <f t="shared" si="6"/>
        <v>0.10219686376037085</v>
      </c>
      <c r="X86" s="33">
        <f t="shared" si="6"/>
        <v>0.10197661637684743</v>
      </c>
      <c r="Y86" s="33">
        <f t="shared" si="6"/>
        <v>0.14524068260066447</v>
      </c>
      <c r="Z86" s="39">
        <f>SUM(B86:Y86)</f>
        <v>0.99999999999999989</v>
      </c>
      <c r="AA86" s="25"/>
    </row>
  </sheetData>
  <phoneticPr fontId="5" type="noConversion"/>
  <pageMargins left="0.5" right="0.5" top="0.75" bottom="0.5" header="0.5" footer="0.5"/>
  <pageSetup scale="58" firstPageNumber="27" orientation="portrait" r:id="rId1"/>
  <headerFooter alignWithMargins="0">
    <oddFooter>&amp;C45</oddFooter>
  </headerFooter>
  <ignoredErrors>
    <ignoredError sqref="B5:Y5" numberStoredAsText="1"/>
    <ignoredError sqref="Z10:Z83 Z7:Z9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>
    <tabColor rgb="FFFFC000"/>
    <pageSetUpPr fitToPage="1"/>
  </sheetPr>
  <dimension ref="A1:BC87"/>
  <sheetViews>
    <sheetView tabSelected="1" zoomScale="75" zoomScaleNormal="75" zoomScaleSheetLayoutView="75" workbookViewId="0">
      <pane ySplit="1" topLeftCell="A2" activePane="bottomLeft" state="frozen"/>
      <selection pane="bottomLeft" activeCell="A3" sqref="A3"/>
    </sheetView>
  </sheetViews>
  <sheetFormatPr defaultRowHeight="12.75" customHeight="1" x14ac:dyDescent="0.2"/>
  <cols>
    <col min="1" max="1" width="8.5703125" customWidth="1"/>
    <col min="3" max="3" width="8.7109375" customWidth="1"/>
    <col min="4" max="4" width="8.7109375" bestFit="1" customWidth="1"/>
    <col min="5" max="12" width="7.5703125" bestFit="1" customWidth="1"/>
    <col min="13" max="13" width="6.42578125" bestFit="1" customWidth="1"/>
    <col min="14" max="15" width="7" bestFit="1" customWidth="1"/>
    <col min="16" max="18" width="6.42578125" bestFit="1" customWidth="1"/>
    <col min="19" max="22" width="7.5703125" bestFit="1" customWidth="1"/>
    <col min="23" max="26" width="8.7109375" bestFit="1" customWidth="1"/>
    <col min="27" max="27" width="2.7109375" customWidth="1"/>
    <col min="28" max="28" width="10.42578125" bestFit="1" customWidth="1"/>
    <col min="29" max="30" width="13.85546875" bestFit="1" customWidth="1"/>
    <col min="31" max="31" width="7.5703125" bestFit="1" customWidth="1"/>
    <col min="32" max="32" width="13.85546875" bestFit="1" customWidth="1"/>
    <col min="33" max="33" width="10.42578125" bestFit="1" customWidth="1"/>
    <col min="34" max="34" width="9.28515625" bestFit="1" customWidth="1"/>
    <col min="35" max="35" width="10.42578125" bestFit="1" customWidth="1"/>
    <col min="36" max="37" width="9.28515625" bestFit="1" customWidth="1"/>
    <col min="38" max="40" width="10.42578125" bestFit="1" customWidth="1"/>
    <col min="41" max="42" width="9.28515625" bestFit="1" customWidth="1"/>
    <col min="43" max="44" width="8.140625" bestFit="1" customWidth="1"/>
    <col min="45" max="45" width="9.28515625" bestFit="1" customWidth="1"/>
    <col min="46" max="46" width="8.140625" bestFit="1" customWidth="1"/>
    <col min="47" max="47" width="9.28515625" bestFit="1" customWidth="1"/>
    <col min="48" max="51" width="10.42578125" bestFit="1" customWidth="1"/>
    <col min="52" max="52" width="9.28515625" bestFit="1" customWidth="1"/>
    <col min="53" max="54" width="10.42578125" bestFit="1" customWidth="1"/>
    <col min="55" max="55" width="11.5703125" bestFit="1" customWidth="1"/>
  </cols>
  <sheetData>
    <row r="1" spans="1:55" x14ac:dyDescent="0.2">
      <c r="AE1">
        <v>24</v>
      </c>
      <c r="AG1" s="174" t="s">
        <v>149</v>
      </c>
      <c r="AH1" s="174" t="s">
        <v>149</v>
      </c>
      <c r="AI1" s="174" t="s">
        <v>149</v>
      </c>
      <c r="AJ1" s="174" t="s">
        <v>149</v>
      </c>
      <c r="AK1" s="174" t="s">
        <v>149</v>
      </c>
      <c r="AL1" s="174" t="s">
        <v>149</v>
      </c>
      <c r="AM1" s="174" t="s">
        <v>149</v>
      </c>
      <c r="AN1" s="174" t="s">
        <v>149</v>
      </c>
      <c r="AO1" s="174" t="s">
        <v>149</v>
      </c>
      <c r="AP1" s="174" t="s">
        <v>149</v>
      </c>
      <c r="AQ1" s="174" t="s">
        <v>149</v>
      </c>
      <c r="AR1" s="174" t="s">
        <v>149</v>
      </c>
      <c r="AS1" s="174" t="s">
        <v>149</v>
      </c>
      <c r="AT1" s="174" t="s">
        <v>149</v>
      </c>
      <c r="AU1" s="174" t="s">
        <v>149</v>
      </c>
      <c r="AV1" s="174" t="s">
        <v>149</v>
      </c>
      <c r="AW1" s="174" t="s">
        <v>149</v>
      </c>
      <c r="AX1" s="174" t="s">
        <v>149</v>
      </c>
      <c r="AY1" s="174" t="s">
        <v>149</v>
      </c>
      <c r="AZ1" s="174" t="s">
        <v>149</v>
      </c>
      <c r="BA1" s="174" t="s">
        <v>149</v>
      </c>
      <c r="BB1" s="174" t="s">
        <v>149</v>
      </c>
      <c r="BC1" s="174" t="s">
        <v>149</v>
      </c>
    </row>
    <row r="2" spans="1:55" ht="13.5" thickBot="1" x14ac:dyDescent="0.25">
      <c r="B2" s="175" t="s">
        <v>5</v>
      </c>
      <c r="C2" s="175" t="s">
        <v>6</v>
      </c>
      <c r="D2" s="175" t="s">
        <v>7</v>
      </c>
      <c r="E2" s="175" t="s">
        <v>8</v>
      </c>
      <c r="F2" s="175" t="s">
        <v>9</v>
      </c>
      <c r="G2" s="175" t="s">
        <v>10</v>
      </c>
      <c r="H2" s="175" t="s">
        <v>11</v>
      </c>
      <c r="I2" s="175" t="s">
        <v>33</v>
      </c>
      <c r="J2" s="175" t="s">
        <v>34</v>
      </c>
      <c r="K2" s="175" t="s">
        <v>35</v>
      </c>
      <c r="L2" s="175" t="s">
        <v>36</v>
      </c>
      <c r="M2" s="175" t="s">
        <v>37</v>
      </c>
      <c r="N2" s="175" t="s">
        <v>38</v>
      </c>
      <c r="O2" s="175" t="s">
        <v>12</v>
      </c>
      <c r="P2" s="175" t="s">
        <v>13</v>
      </c>
      <c r="Q2" s="175" t="s">
        <v>14</v>
      </c>
      <c r="R2" s="175" t="s">
        <v>15</v>
      </c>
      <c r="S2" s="175" t="s">
        <v>16</v>
      </c>
      <c r="T2" s="175" t="s">
        <v>17</v>
      </c>
      <c r="U2" s="175" t="s">
        <v>18</v>
      </c>
      <c r="V2" s="175" t="s">
        <v>19</v>
      </c>
      <c r="W2" s="175" t="s">
        <v>20</v>
      </c>
      <c r="X2" s="175" t="s">
        <v>21</v>
      </c>
      <c r="Y2" s="175" t="s">
        <v>22</v>
      </c>
      <c r="Z2" s="175" t="s">
        <v>23</v>
      </c>
      <c r="AA2" s="175"/>
      <c r="AB2" s="176" t="s">
        <v>151</v>
      </c>
      <c r="AC2" s="176" t="s">
        <v>152</v>
      </c>
      <c r="AD2" s="176"/>
      <c r="AE2" s="176" t="s">
        <v>153</v>
      </c>
      <c r="AF2" s="176" t="s">
        <v>149</v>
      </c>
      <c r="AG2" s="176">
        <v>100</v>
      </c>
      <c r="AH2" s="176">
        <f t="shared" ref="AH2:BC2" si="0">AG2+100</f>
        <v>200</v>
      </c>
      <c r="AI2" s="176">
        <f t="shared" si="0"/>
        <v>300</v>
      </c>
      <c r="AJ2" s="176">
        <f t="shared" si="0"/>
        <v>400</v>
      </c>
      <c r="AK2" s="176">
        <f t="shared" si="0"/>
        <v>500</v>
      </c>
      <c r="AL2" s="176">
        <f t="shared" si="0"/>
        <v>600</v>
      </c>
      <c r="AM2" s="176">
        <f t="shared" si="0"/>
        <v>700</v>
      </c>
      <c r="AN2" s="176">
        <f t="shared" si="0"/>
        <v>800</v>
      </c>
      <c r="AO2" s="176">
        <f t="shared" si="0"/>
        <v>900</v>
      </c>
      <c r="AP2" s="176">
        <f t="shared" si="0"/>
        <v>1000</v>
      </c>
      <c r="AQ2" s="176">
        <f t="shared" si="0"/>
        <v>1100</v>
      </c>
      <c r="AR2" s="176">
        <f t="shared" si="0"/>
        <v>1200</v>
      </c>
      <c r="AS2" s="176">
        <f t="shared" si="0"/>
        <v>1300</v>
      </c>
      <c r="AT2" s="176">
        <f t="shared" si="0"/>
        <v>1400</v>
      </c>
      <c r="AU2" s="176">
        <f t="shared" si="0"/>
        <v>1500</v>
      </c>
      <c r="AV2" s="176">
        <f t="shared" si="0"/>
        <v>1600</v>
      </c>
      <c r="AW2" s="176">
        <f t="shared" si="0"/>
        <v>1700</v>
      </c>
      <c r="AX2" s="176">
        <f t="shared" si="0"/>
        <v>1800</v>
      </c>
      <c r="AY2" s="176">
        <f t="shared" si="0"/>
        <v>1900</v>
      </c>
      <c r="AZ2" s="176">
        <f t="shared" si="0"/>
        <v>2000</v>
      </c>
      <c r="BA2" s="176">
        <f t="shared" si="0"/>
        <v>2100</v>
      </c>
      <c r="BB2" s="176">
        <f t="shared" si="0"/>
        <v>2200</v>
      </c>
      <c r="BC2" s="176">
        <f t="shared" si="0"/>
        <v>2300</v>
      </c>
    </row>
    <row r="3" spans="1:55" ht="13.5" thickTop="1" x14ac:dyDescent="0.2">
      <c r="B3" s="177">
        <v>37430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B3">
        <f>SUM(C3:Z3)</f>
        <v>0</v>
      </c>
      <c r="AC3">
        <f>(1-AE3/72)*72^2*(AF3/AE3)</f>
        <v>0</v>
      </c>
      <c r="AE3">
        <f>AE$1</f>
        <v>24</v>
      </c>
      <c r="AF3">
        <f>SUM(AG3:BC3)/(2*(AE3-1))</f>
        <v>0</v>
      </c>
      <c r="AG3">
        <f t="shared" ref="AG3:AV19" si="1">(C3/3 - D3/3)^2</f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1"/>
        <v>0</v>
      </c>
      <c r="AW3">
        <f t="shared" ref="AU3:BC18" si="2">(S3/3 - T3/3)^2</f>
        <v>0</v>
      </c>
      <c r="AX3">
        <f t="shared" si="2"/>
        <v>0</v>
      </c>
      <c r="AY3">
        <f t="shared" si="2"/>
        <v>0</v>
      </c>
      <c r="AZ3">
        <f t="shared" si="2"/>
        <v>0</v>
      </c>
      <c r="BA3">
        <f t="shared" si="2"/>
        <v>0</v>
      </c>
      <c r="BB3">
        <f t="shared" si="2"/>
        <v>0</v>
      </c>
      <c r="BC3">
        <f t="shared" si="2"/>
        <v>0</v>
      </c>
    </row>
    <row r="4" spans="1:55" x14ac:dyDescent="0.2">
      <c r="A4" s="9" t="s">
        <v>150</v>
      </c>
      <c r="B4" s="177">
        <v>37431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B4">
        <f t="shared" ref="AB4:AB67" si="3">SUM(C4:Z4)</f>
        <v>0</v>
      </c>
      <c r="AC4">
        <f t="shared" ref="AC4:AC67" si="4">(1-AE4/72)*72^2*(AF4/AE4)</f>
        <v>0</v>
      </c>
      <c r="AE4">
        <f t="shared" ref="AE4:AE67" si="5">AE$1</f>
        <v>24</v>
      </c>
      <c r="AF4">
        <f t="shared" ref="AF4:AF67" si="6">SUM(AG4:BC4)/(2*(AE4-1))</f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  <c r="AL4">
        <f t="shared" si="1"/>
        <v>0</v>
      </c>
      <c r="AM4">
        <f t="shared" si="1"/>
        <v>0</v>
      </c>
      <c r="AN4">
        <f t="shared" si="1"/>
        <v>0</v>
      </c>
      <c r="AO4">
        <f t="shared" si="1"/>
        <v>0</v>
      </c>
      <c r="AP4">
        <f t="shared" si="1"/>
        <v>0</v>
      </c>
      <c r="AQ4">
        <f t="shared" si="1"/>
        <v>0</v>
      </c>
      <c r="AR4">
        <f t="shared" si="1"/>
        <v>0</v>
      </c>
      <c r="AS4">
        <f t="shared" si="1"/>
        <v>0</v>
      </c>
      <c r="AT4">
        <f t="shared" si="1"/>
        <v>0</v>
      </c>
      <c r="AU4">
        <f t="shared" si="1"/>
        <v>0</v>
      </c>
      <c r="AV4">
        <f t="shared" si="1"/>
        <v>0</v>
      </c>
      <c r="AW4">
        <f t="shared" si="2"/>
        <v>0</v>
      </c>
      <c r="AX4">
        <f t="shared" si="2"/>
        <v>0</v>
      </c>
      <c r="AY4">
        <f t="shared" si="2"/>
        <v>0</v>
      </c>
      <c r="AZ4">
        <f t="shared" si="2"/>
        <v>0</v>
      </c>
      <c r="BA4">
        <f t="shared" si="2"/>
        <v>0</v>
      </c>
      <c r="BB4">
        <f t="shared" si="2"/>
        <v>0</v>
      </c>
      <c r="BC4">
        <f t="shared" si="2"/>
        <v>0</v>
      </c>
    </row>
    <row r="5" spans="1:55" x14ac:dyDescent="0.2">
      <c r="B5" s="177">
        <v>37432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>
        <f t="shared" si="3"/>
        <v>0</v>
      </c>
      <c r="AC5">
        <f t="shared" si="4"/>
        <v>0</v>
      </c>
      <c r="AE5">
        <f t="shared" si="5"/>
        <v>24</v>
      </c>
      <c r="AF5">
        <f t="shared" si="6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>
        <f t="shared" si="1"/>
        <v>0</v>
      </c>
      <c r="AP5">
        <f t="shared" si="1"/>
        <v>0</v>
      </c>
      <c r="AQ5">
        <f t="shared" si="1"/>
        <v>0</v>
      </c>
      <c r="AR5">
        <f t="shared" si="1"/>
        <v>0</v>
      </c>
      <c r="AS5">
        <f t="shared" si="1"/>
        <v>0</v>
      </c>
      <c r="AT5">
        <f t="shared" si="1"/>
        <v>0</v>
      </c>
      <c r="AU5">
        <f t="shared" si="1"/>
        <v>0</v>
      </c>
      <c r="AV5">
        <f t="shared" si="1"/>
        <v>0</v>
      </c>
      <c r="AW5">
        <f t="shared" si="2"/>
        <v>0</v>
      </c>
      <c r="AX5">
        <f t="shared" si="2"/>
        <v>0</v>
      </c>
      <c r="AY5">
        <f t="shared" si="2"/>
        <v>0</v>
      </c>
      <c r="AZ5">
        <f t="shared" si="2"/>
        <v>0</v>
      </c>
      <c r="BA5">
        <f t="shared" si="2"/>
        <v>0</v>
      </c>
      <c r="BB5">
        <f t="shared" si="2"/>
        <v>0</v>
      </c>
      <c r="BC5">
        <f t="shared" si="2"/>
        <v>0</v>
      </c>
    </row>
    <row r="6" spans="1:55" x14ac:dyDescent="0.2">
      <c r="B6" s="177">
        <v>37433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B6">
        <f t="shared" si="3"/>
        <v>0</v>
      </c>
      <c r="AC6">
        <f t="shared" si="4"/>
        <v>0</v>
      </c>
      <c r="AE6">
        <f t="shared" si="5"/>
        <v>24</v>
      </c>
      <c r="AF6">
        <f t="shared" si="6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  <c r="AL6">
        <f t="shared" si="1"/>
        <v>0</v>
      </c>
      <c r="AM6">
        <f t="shared" si="1"/>
        <v>0</v>
      </c>
      <c r="AN6">
        <f t="shared" si="1"/>
        <v>0</v>
      </c>
      <c r="AO6">
        <f t="shared" si="1"/>
        <v>0</v>
      </c>
      <c r="AP6">
        <f t="shared" si="1"/>
        <v>0</v>
      </c>
      <c r="AQ6">
        <f t="shared" si="1"/>
        <v>0</v>
      </c>
      <c r="AR6">
        <f t="shared" si="1"/>
        <v>0</v>
      </c>
      <c r="AS6">
        <f t="shared" si="1"/>
        <v>0</v>
      </c>
      <c r="AT6">
        <f t="shared" si="1"/>
        <v>0</v>
      </c>
      <c r="AU6">
        <f t="shared" si="1"/>
        <v>0</v>
      </c>
      <c r="AV6">
        <f t="shared" si="1"/>
        <v>0</v>
      </c>
      <c r="AW6">
        <f t="shared" si="2"/>
        <v>0</v>
      </c>
      <c r="AX6">
        <f t="shared" si="2"/>
        <v>0</v>
      </c>
      <c r="AY6">
        <f t="shared" si="2"/>
        <v>0</v>
      </c>
      <c r="AZ6">
        <f t="shared" si="2"/>
        <v>0</v>
      </c>
      <c r="BA6">
        <f t="shared" si="2"/>
        <v>0</v>
      </c>
      <c r="BB6">
        <f t="shared" si="2"/>
        <v>0</v>
      </c>
      <c r="BC6">
        <f t="shared" si="2"/>
        <v>0</v>
      </c>
    </row>
    <row r="7" spans="1:55" x14ac:dyDescent="0.2">
      <c r="B7" s="177">
        <v>37434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B7">
        <f t="shared" si="3"/>
        <v>0</v>
      </c>
      <c r="AC7">
        <f t="shared" si="4"/>
        <v>0</v>
      </c>
      <c r="AE7">
        <f t="shared" si="5"/>
        <v>24</v>
      </c>
      <c r="AF7">
        <f t="shared" si="6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>
        <f t="shared" si="1"/>
        <v>0</v>
      </c>
      <c r="AP7">
        <f t="shared" si="1"/>
        <v>0</v>
      </c>
      <c r="AQ7">
        <f t="shared" si="1"/>
        <v>0</v>
      </c>
      <c r="AR7">
        <f t="shared" si="1"/>
        <v>0</v>
      </c>
      <c r="AS7">
        <f t="shared" si="1"/>
        <v>0</v>
      </c>
      <c r="AT7">
        <f t="shared" si="1"/>
        <v>0</v>
      </c>
      <c r="AU7">
        <f t="shared" si="1"/>
        <v>0</v>
      </c>
      <c r="AV7">
        <f t="shared" si="1"/>
        <v>0</v>
      </c>
      <c r="AW7">
        <f t="shared" si="2"/>
        <v>0</v>
      </c>
      <c r="AX7">
        <f t="shared" si="2"/>
        <v>0</v>
      </c>
      <c r="AY7">
        <f t="shared" si="2"/>
        <v>0</v>
      </c>
      <c r="AZ7">
        <f t="shared" si="2"/>
        <v>0</v>
      </c>
      <c r="BA7">
        <f t="shared" si="2"/>
        <v>0</v>
      </c>
      <c r="BB7">
        <f t="shared" si="2"/>
        <v>0</v>
      </c>
      <c r="BC7">
        <f t="shared" si="2"/>
        <v>0</v>
      </c>
    </row>
    <row r="8" spans="1:55" x14ac:dyDescent="0.2">
      <c r="B8" s="177">
        <v>37070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178"/>
      <c r="AB8">
        <f t="shared" si="3"/>
        <v>0</v>
      </c>
      <c r="AC8">
        <f t="shared" si="4"/>
        <v>0</v>
      </c>
      <c r="AE8">
        <f t="shared" si="5"/>
        <v>24</v>
      </c>
      <c r="AF8">
        <f t="shared" si="6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>
        <f t="shared" si="1"/>
        <v>0</v>
      </c>
      <c r="AP8">
        <f t="shared" si="1"/>
        <v>0</v>
      </c>
      <c r="AQ8">
        <f t="shared" si="1"/>
        <v>0</v>
      </c>
      <c r="AR8">
        <f t="shared" si="1"/>
        <v>0</v>
      </c>
      <c r="AS8">
        <f t="shared" si="1"/>
        <v>0</v>
      </c>
      <c r="AT8">
        <f t="shared" si="1"/>
        <v>0</v>
      </c>
      <c r="AU8">
        <f t="shared" si="1"/>
        <v>0</v>
      </c>
      <c r="AV8">
        <f t="shared" si="1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</row>
    <row r="9" spans="1:55" x14ac:dyDescent="0.2">
      <c r="B9" s="177">
        <v>37071</v>
      </c>
      <c r="C9">
        <v>0</v>
      </c>
      <c r="D9">
        <v>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3</v>
      </c>
      <c r="W9">
        <v>0</v>
      </c>
      <c r="X9">
        <v>0</v>
      </c>
      <c r="Y9">
        <v>0</v>
      </c>
      <c r="Z9">
        <v>0</v>
      </c>
      <c r="AB9">
        <f t="shared" si="3"/>
        <v>6</v>
      </c>
      <c r="AC9">
        <f t="shared" si="4"/>
        <v>12.521739130434785</v>
      </c>
      <c r="AE9" s="179">
        <f t="shared" si="5"/>
        <v>24</v>
      </c>
      <c r="AF9">
        <f t="shared" si="6"/>
        <v>8.6956521739130432E-2</v>
      </c>
      <c r="AG9">
        <f t="shared" si="1"/>
        <v>1</v>
      </c>
      <c r="AH9">
        <f t="shared" si="1"/>
        <v>1</v>
      </c>
      <c r="AI9">
        <f t="shared" si="1"/>
        <v>0</v>
      </c>
      <c r="AJ9">
        <f t="shared" si="1"/>
        <v>0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1"/>
        <v>0</v>
      </c>
      <c r="AO9">
        <f t="shared" si="1"/>
        <v>0</v>
      </c>
      <c r="AP9">
        <f t="shared" si="1"/>
        <v>0</v>
      </c>
      <c r="AQ9">
        <f t="shared" si="1"/>
        <v>0</v>
      </c>
      <c r="AR9">
        <f t="shared" si="1"/>
        <v>0</v>
      </c>
      <c r="AS9">
        <f t="shared" si="1"/>
        <v>0</v>
      </c>
      <c r="AT9">
        <f t="shared" si="1"/>
        <v>0</v>
      </c>
      <c r="AU9">
        <f t="shared" si="1"/>
        <v>0</v>
      </c>
      <c r="AV9">
        <f t="shared" si="1"/>
        <v>0</v>
      </c>
      <c r="AW9">
        <f t="shared" si="2"/>
        <v>0</v>
      </c>
      <c r="AX9">
        <f t="shared" si="2"/>
        <v>0</v>
      </c>
      <c r="AY9">
        <f t="shared" si="2"/>
        <v>1</v>
      </c>
      <c r="AZ9">
        <f t="shared" si="2"/>
        <v>1</v>
      </c>
      <c r="BA9">
        <f t="shared" si="2"/>
        <v>0</v>
      </c>
      <c r="BB9">
        <f t="shared" si="2"/>
        <v>0</v>
      </c>
      <c r="BC9">
        <f t="shared" si="2"/>
        <v>0</v>
      </c>
    </row>
    <row r="10" spans="1:55" x14ac:dyDescent="0.2">
      <c r="B10" s="177">
        <v>37072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B10">
        <f t="shared" si="3"/>
        <v>0</v>
      </c>
      <c r="AC10">
        <f t="shared" si="4"/>
        <v>0</v>
      </c>
      <c r="AE10">
        <f t="shared" si="5"/>
        <v>24</v>
      </c>
      <c r="AF10" s="180">
        <f t="shared" si="6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si="1"/>
        <v>0</v>
      </c>
      <c r="AK10">
        <f t="shared" si="1"/>
        <v>0</v>
      </c>
      <c r="AL10">
        <f t="shared" si="1"/>
        <v>0</v>
      </c>
      <c r="AM10">
        <f t="shared" si="1"/>
        <v>0</v>
      </c>
      <c r="AN10">
        <f t="shared" si="1"/>
        <v>0</v>
      </c>
      <c r="AO10">
        <f t="shared" si="1"/>
        <v>0</v>
      </c>
      <c r="AP10">
        <f t="shared" si="1"/>
        <v>0</v>
      </c>
      <c r="AQ10">
        <f t="shared" si="1"/>
        <v>0</v>
      </c>
      <c r="AR10">
        <f t="shared" si="1"/>
        <v>0</v>
      </c>
      <c r="AS10">
        <f t="shared" si="1"/>
        <v>0</v>
      </c>
      <c r="AT10">
        <f t="shared" si="1"/>
        <v>0</v>
      </c>
      <c r="AU10">
        <f t="shared" si="1"/>
        <v>0</v>
      </c>
      <c r="AV10">
        <f t="shared" si="1"/>
        <v>0</v>
      </c>
      <c r="AW10">
        <f t="shared" si="2"/>
        <v>0</v>
      </c>
      <c r="AX10">
        <f t="shared" si="2"/>
        <v>0</v>
      </c>
      <c r="AY10">
        <f t="shared" si="2"/>
        <v>0</v>
      </c>
      <c r="AZ10">
        <f t="shared" si="2"/>
        <v>0</v>
      </c>
      <c r="BA10">
        <f t="shared" si="2"/>
        <v>0</v>
      </c>
      <c r="BB10">
        <f t="shared" si="2"/>
        <v>0</v>
      </c>
      <c r="BC10">
        <f t="shared" si="2"/>
        <v>0</v>
      </c>
    </row>
    <row r="11" spans="1:55" x14ac:dyDescent="0.2">
      <c r="B11" s="177">
        <v>37073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B11">
        <f t="shared" si="3"/>
        <v>0</v>
      </c>
      <c r="AC11">
        <f t="shared" si="4"/>
        <v>0</v>
      </c>
      <c r="AE11">
        <f t="shared" si="5"/>
        <v>24</v>
      </c>
      <c r="AF11">
        <f t="shared" si="6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  <c r="AK11">
        <f t="shared" si="1"/>
        <v>0</v>
      </c>
      <c r="AL11">
        <f t="shared" si="1"/>
        <v>0</v>
      </c>
      <c r="AM11">
        <f t="shared" si="1"/>
        <v>0</v>
      </c>
      <c r="AN11">
        <f t="shared" si="1"/>
        <v>0</v>
      </c>
      <c r="AO11">
        <f t="shared" si="1"/>
        <v>0</v>
      </c>
      <c r="AP11">
        <f t="shared" si="1"/>
        <v>0</v>
      </c>
      <c r="AQ11">
        <f t="shared" si="1"/>
        <v>0</v>
      </c>
      <c r="AR11">
        <f t="shared" si="1"/>
        <v>0</v>
      </c>
      <c r="AS11">
        <f t="shared" si="1"/>
        <v>0</v>
      </c>
      <c r="AT11">
        <f t="shared" si="1"/>
        <v>0</v>
      </c>
      <c r="AU11">
        <f t="shared" si="1"/>
        <v>0</v>
      </c>
      <c r="AV11">
        <f t="shared" si="1"/>
        <v>0</v>
      </c>
      <c r="AW11">
        <f t="shared" si="2"/>
        <v>0</v>
      </c>
      <c r="AX11">
        <f t="shared" si="2"/>
        <v>0</v>
      </c>
      <c r="AY11">
        <f t="shared" si="2"/>
        <v>0</v>
      </c>
      <c r="AZ11">
        <f t="shared" si="2"/>
        <v>0</v>
      </c>
      <c r="BA11">
        <f t="shared" si="2"/>
        <v>0</v>
      </c>
      <c r="BB11">
        <f t="shared" si="2"/>
        <v>0</v>
      </c>
      <c r="BC11">
        <f t="shared" si="2"/>
        <v>0</v>
      </c>
    </row>
    <row r="12" spans="1:55" x14ac:dyDescent="0.2">
      <c r="B12" s="177">
        <v>37074</v>
      </c>
      <c r="C12">
        <v>0</v>
      </c>
      <c r="D12">
        <v>0</v>
      </c>
      <c r="E12">
        <v>0</v>
      </c>
      <c r="F12">
        <v>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178"/>
      <c r="AB12">
        <f t="shared" si="3"/>
        <v>6</v>
      </c>
      <c r="AC12">
        <f t="shared" si="4"/>
        <v>12.521739130434785</v>
      </c>
      <c r="AE12">
        <f t="shared" si="5"/>
        <v>24</v>
      </c>
      <c r="AF12">
        <f t="shared" si="6"/>
        <v>8.6956521739130432E-2</v>
      </c>
      <c r="AG12">
        <f t="shared" si="1"/>
        <v>0</v>
      </c>
      <c r="AH12">
        <f t="shared" si="1"/>
        <v>0</v>
      </c>
      <c r="AI12">
        <f t="shared" si="1"/>
        <v>1</v>
      </c>
      <c r="AJ12">
        <f t="shared" si="1"/>
        <v>1</v>
      </c>
      <c r="AK12">
        <f t="shared" si="1"/>
        <v>0</v>
      </c>
      <c r="AL12">
        <f t="shared" si="1"/>
        <v>0</v>
      </c>
      <c r="AM12">
        <f t="shared" si="1"/>
        <v>0</v>
      </c>
      <c r="AN12">
        <f t="shared" si="1"/>
        <v>0</v>
      </c>
      <c r="AO12">
        <f t="shared" si="1"/>
        <v>0</v>
      </c>
      <c r="AP12">
        <f t="shared" si="1"/>
        <v>0</v>
      </c>
      <c r="AQ12">
        <f t="shared" si="1"/>
        <v>0</v>
      </c>
      <c r="AR12">
        <f t="shared" si="1"/>
        <v>0</v>
      </c>
      <c r="AS12">
        <f t="shared" si="1"/>
        <v>1</v>
      </c>
      <c r="AT12">
        <f t="shared" si="1"/>
        <v>1</v>
      </c>
      <c r="AU12">
        <f t="shared" si="1"/>
        <v>0</v>
      </c>
      <c r="AV12">
        <f t="shared" si="1"/>
        <v>0</v>
      </c>
      <c r="AW12">
        <f t="shared" si="2"/>
        <v>0</v>
      </c>
      <c r="AX12">
        <f t="shared" si="2"/>
        <v>0</v>
      </c>
      <c r="AY12">
        <f t="shared" si="2"/>
        <v>0</v>
      </c>
      <c r="AZ12">
        <f t="shared" si="2"/>
        <v>0</v>
      </c>
      <c r="BA12">
        <f t="shared" si="2"/>
        <v>0</v>
      </c>
      <c r="BB12">
        <f t="shared" si="2"/>
        <v>0</v>
      </c>
      <c r="BC12">
        <f t="shared" si="2"/>
        <v>0</v>
      </c>
    </row>
    <row r="13" spans="1:55" x14ac:dyDescent="0.2">
      <c r="B13" s="177">
        <v>37075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B13">
        <f t="shared" si="3"/>
        <v>0</v>
      </c>
      <c r="AC13">
        <f t="shared" si="4"/>
        <v>0</v>
      </c>
      <c r="AE13">
        <f t="shared" si="5"/>
        <v>24</v>
      </c>
      <c r="AF13">
        <f t="shared" si="6"/>
        <v>0</v>
      </c>
      <c r="AG13">
        <f t="shared" si="1"/>
        <v>0</v>
      </c>
      <c r="AH13">
        <f t="shared" si="1"/>
        <v>0</v>
      </c>
      <c r="AI13">
        <f t="shared" si="1"/>
        <v>0</v>
      </c>
      <c r="AJ13">
        <f t="shared" si="1"/>
        <v>0</v>
      </c>
      <c r="AK13">
        <f t="shared" si="1"/>
        <v>0</v>
      </c>
      <c r="AL13">
        <f t="shared" si="1"/>
        <v>0</v>
      </c>
      <c r="AM13">
        <f t="shared" si="1"/>
        <v>0</v>
      </c>
      <c r="AN13">
        <f t="shared" si="1"/>
        <v>0</v>
      </c>
      <c r="AO13">
        <f t="shared" si="1"/>
        <v>0</v>
      </c>
      <c r="AP13">
        <f t="shared" si="1"/>
        <v>0</v>
      </c>
      <c r="AQ13">
        <f t="shared" si="1"/>
        <v>0</v>
      </c>
      <c r="AR13">
        <f t="shared" si="1"/>
        <v>0</v>
      </c>
      <c r="AS13">
        <f t="shared" si="1"/>
        <v>0</v>
      </c>
      <c r="AT13">
        <f t="shared" si="1"/>
        <v>0</v>
      </c>
      <c r="AU13">
        <f t="shared" si="1"/>
        <v>0</v>
      </c>
      <c r="AV13">
        <f t="shared" si="1"/>
        <v>0</v>
      </c>
      <c r="AW13">
        <f t="shared" si="2"/>
        <v>0</v>
      </c>
      <c r="AX13">
        <f t="shared" si="2"/>
        <v>0</v>
      </c>
      <c r="AY13">
        <f t="shared" si="2"/>
        <v>0</v>
      </c>
      <c r="AZ13">
        <f t="shared" si="2"/>
        <v>0</v>
      </c>
      <c r="BA13">
        <f t="shared" si="2"/>
        <v>0</v>
      </c>
      <c r="BB13">
        <f t="shared" si="2"/>
        <v>0</v>
      </c>
      <c r="BC13">
        <f t="shared" si="2"/>
        <v>0</v>
      </c>
    </row>
    <row r="14" spans="1:55" x14ac:dyDescent="0.2">
      <c r="B14" s="177">
        <v>37076</v>
      </c>
      <c r="C14">
        <v>0</v>
      </c>
      <c r="D14">
        <v>0</v>
      </c>
      <c r="E14">
        <v>6</v>
      </c>
      <c r="F14">
        <v>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9</v>
      </c>
      <c r="AB14">
        <f t="shared" si="3"/>
        <v>15</v>
      </c>
      <c r="AC14">
        <f t="shared" si="4"/>
        <v>53.217391304347828</v>
      </c>
      <c r="AE14">
        <f t="shared" si="5"/>
        <v>24</v>
      </c>
      <c r="AF14">
        <f t="shared" si="6"/>
        <v>0.36956521739130432</v>
      </c>
      <c r="AG14">
        <f t="shared" si="1"/>
        <v>0</v>
      </c>
      <c r="AH14">
        <f t="shared" si="1"/>
        <v>4</v>
      </c>
      <c r="AI14">
        <f t="shared" si="1"/>
        <v>1</v>
      </c>
      <c r="AJ14">
        <f t="shared" si="1"/>
        <v>1</v>
      </c>
      <c r="AK14">
        <f t="shared" si="1"/>
        <v>0</v>
      </c>
      <c r="AL14">
        <f t="shared" si="1"/>
        <v>0</v>
      </c>
      <c r="AM14">
        <f t="shared" si="1"/>
        <v>0</v>
      </c>
      <c r="AN14">
        <f t="shared" si="1"/>
        <v>0</v>
      </c>
      <c r="AO14">
        <f t="shared" si="1"/>
        <v>0</v>
      </c>
      <c r="AP14">
        <f t="shared" si="1"/>
        <v>0</v>
      </c>
      <c r="AQ14">
        <f t="shared" si="1"/>
        <v>0</v>
      </c>
      <c r="AR14">
        <f t="shared" si="1"/>
        <v>0</v>
      </c>
      <c r="AS14">
        <f t="shared" si="1"/>
        <v>1</v>
      </c>
      <c r="AT14">
        <f t="shared" si="1"/>
        <v>1</v>
      </c>
      <c r="AU14">
        <f t="shared" si="1"/>
        <v>0</v>
      </c>
      <c r="AV14">
        <f t="shared" si="1"/>
        <v>0</v>
      </c>
      <c r="AW14">
        <f t="shared" si="2"/>
        <v>0</v>
      </c>
      <c r="AX14">
        <f t="shared" si="2"/>
        <v>0</v>
      </c>
      <c r="AY14">
        <f t="shared" si="2"/>
        <v>0</v>
      </c>
      <c r="AZ14">
        <f t="shared" si="2"/>
        <v>0</v>
      </c>
      <c r="BA14">
        <f t="shared" si="2"/>
        <v>0</v>
      </c>
      <c r="BB14">
        <f t="shared" si="2"/>
        <v>0</v>
      </c>
      <c r="BC14">
        <f t="shared" si="2"/>
        <v>9</v>
      </c>
    </row>
    <row r="15" spans="1:55" x14ac:dyDescent="0.2">
      <c r="B15" s="177">
        <v>37077</v>
      </c>
      <c r="C15">
        <v>3</v>
      </c>
      <c r="D15">
        <v>3</v>
      </c>
      <c r="E15">
        <v>0</v>
      </c>
      <c r="F15">
        <v>0</v>
      </c>
      <c r="G15">
        <v>0</v>
      </c>
      <c r="H15">
        <v>0</v>
      </c>
      <c r="I15">
        <v>0</v>
      </c>
      <c r="J15">
        <v>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</v>
      </c>
      <c r="T15">
        <v>6</v>
      </c>
      <c r="U15">
        <v>12</v>
      </c>
      <c r="V15">
        <v>0</v>
      </c>
      <c r="W15">
        <v>3</v>
      </c>
      <c r="X15">
        <v>0</v>
      </c>
      <c r="Y15">
        <v>3</v>
      </c>
      <c r="Z15">
        <v>3</v>
      </c>
      <c r="AA15" s="178"/>
      <c r="AB15">
        <f t="shared" si="3"/>
        <v>39</v>
      </c>
      <c r="AC15">
        <f t="shared" si="4"/>
        <v>87.652173913043498</v>
      </c>
      <c r="AE15">
        <f t="shared" si="5"/>
        <v>24</v>
      </c>
      <c r="AF15">
        <f t="shared" si="6"/>
        <v>0.60869565217391308</v>
      </c>
      <c r="AG15">
        <f t="shared" si="1"/>
        <v>0</v>
      </c>
      <c r="AH15">
        <f t="shared" si="1"/>
        <v>1</v>
      </c>
      <c r="AI15">
        <f t="shared" si="1"/>
        <v>0</v>
      </c>
      <c r="AJ15">
        <f t="shared" si="1"/>
        <v>0</v>
      </c>
      <c r="AK15">
        <f t="shared" si="1"/>
        <v>0</v>
      </c>
      <c r="AL15">
        <f t="shared" si="1"/>
        <v>0</v>
      </c>
      <c r="AM15">
        <f t="shared" si="1"/>
        <v>1</v>
      </c>
      <c r="AN15">
        <f t="shared" si="1"/>
        <v>1</v>
      </c>
      <c r="AO15">
        <f t="shared" si="1"/>
        <v>0</v>
      </c>
      <c r="AP15">
        <f t="shared" si="1"/>
        <v>0</v>
      </c>
      <c r="AQ15">
        <f t="shared" si="1"/>
        <v>0</v>
      </c>
      <c r="AR15">
        <f t="shared" si="1"/>
        <v>0</v>
      </c>
      <c r="AS15">
        <f t="shared" si="1"/>
        <v>0</v>
      </c>
      <c r="AT15">
        <f t="shared" si="1"/>
        <v>0</v>
      </c>
      <c r="AU15">
        <f t="shared" si="2"/>
        <v>0</v>
      </c>
      <c r="AV15">
        <f t="shared" si="2"/>
        <v>1</v>
      </c>
      <c r="AW15">
        <f t="shared" si="2"/>
        <v>1</v>
      </c>
      <c r="AX15">
        <f t="shared" si="2"/>
        <v>4</v>
      </c>
      <c r="AY15">
        <f t="shared" si="2"/>
        <v>16</v>
      </c>
      <c r="AZ15">
        <f t="shared" si="2"/>
        <v>1</v>
      </c>
      <c r="BA15">
        <f t="shared" si="2"/>
        <v>1</v>
      </c>
      <c r="BB15">
        <f t="shared" si="2"/>
        <v>1</v>
      </c>
      <c r="BC15">
        <f t="shared" si="2"/>
        <v>0</v>
      </c>
    </row>
    <row r="16" spans="1:55" x14ac:dyDescent="0.2">
      <c r="B16" s="177">
        <v>37078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9</v>
      </c>
      <c r="X16">
        <v>9</v>
      </c>
      <c r="Y16">
        <v>3</v>
      </c>
      <c r="Z16">
        <v>3</v>
      </c>
      <c r="AB16">
        <f t="shared" si="3"/>
        <v>27</v>
      </c>
      <c r="AC16">
        <f t="shared" si="4"/>
        <v>46.956521739130437</v>
      </c>
      <c r="AE16">
        <f t="shared" si="5"/>
        <v>24</v>
      </c>
      <c r="AF16">
        <f t="shared" si="6"/>
        <v>0.32608695652173914</v>
      </c>
      <c r="AG16">
        <f t="shared" si="1"/>
        <v>0</v>
      </c>
      <c r="AH16">
        <f t="shared" si="1"/>
        <v>0</v>
      </c>
      <c r="AI16">
        <f t="shared" si="1"/>
        <v>0</v>
      </c>
      <c r="AJ16">
        <f t="shared" si="1"/>
        <v>0</v>
      </c>
      <c r="AK16">
        <f t="shared" si="1"/>
        <v>0</v>
      </c>
      <c r="AL16">
        <f t="shared" si="1"/>
        <v>0</v>
      </c>
      <c r="AM16">
        <f t="shared" si="1"/>
        <v>1</v>
      </c>
      <c r="AN16">
        <f t="shared" si="1"/>
        <v>1</v>
      </c>
      <c r="AO16">
        <f t="shared" si="1"/>
        <v>0</v>
      </c>
      <c r="AP16">
        <f t="shared" si="1"/>
        <v>0</v>
      </c>
      <c r="AQ16">
        <f t="shared" si="1"/>
        <v>0</v>
      </c>
      <c r="AR16">
        <f t="shared" si="1"/>
        <v>0</v>
      </c>
      <c r="AS16">
        <f t="shared" si="1"/>
        <v>0</v>
      </c>
      <c r="AT16">
        <f t="shared" si="1"/>
        <v>0</v>
      </c>
      <c r="AU16">
        <f t="shared" si="2"/>
        <v>0</v>
      </c>
      <c r="AV16">
        <f t="shared" si="2"/>
        <v>0</v>
      </c>
      <c r="AW16">
        <f t="shared" si="2"/>
        <v>0</v>
      </c>
      <c r="AX16">
        <f t="shared" si="2"/>
        <v>0</v>
      </c>
      <c r="AY16">
        <f t="shared" si="2"/>
        <v>0</v>
      </c>
      <c r="AZ16">
        <f t="shared" si="2"/>
        <v>9</v>
      </c>
      <c r="BA16">
        <f t="shared" si="2"/>
        <v>0</v>
      </c>
      <c r="BB16">
        <f t="shared" si="2"/>
        <v>4</v>
      </c>
      <c r="BC16">
        <f t="shared" si="2"/>
        <v>0</v>
      </c>
    </row>
    <row r="17" spans="1:55" x14ac:dyDescent="0.2">
      <c r="B17" s="177">
        <v>37079</v>
      </c>
      <c r="C17">
        <v>9</v>
      </c>
      <c r="D17">
        <v>3</v>
      </c>
      <c r="E17">
        <v>3</v>
      </c>
      <c r="F17">
        <v>0</v>
      </c>
      <c r="G17">
        <v>0</v>
      </c>
      <c r="H17">
        <v>3</v>
      </c>
      <c r="I17">
        <v>0</v>
      </c>
      <c r="J17">
        <v>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3</v>
      </c>
      <c r="S17">
        <v>3</v>
      </c>
      <c r="T17">
        <v>0</v>
      </c>
      <c r="U17">
        <v>3</v>
      </c>
      <c r="V17">
        <v>0</v>
      </c>
      <c r="W17">
        <v>0</v>
      </c>
      <c r="X17">
        <v>3</v>
      </c>
      <c r="Y17">
        <v>0</v>
      </c>
      <c r="Z17">
        <v>0</v>
      </c>
      <c r="AB17">
        <f t="shared" si="3"/>
        <v>33</v>
      </c>
      <c r="AC17">
        <f t="shared" si="4"/>
        <v>46.956521739130437</v>
      </c>
      <c r="AE17">
        <f t="shared" si="5"/>
        <v>24</v>
      </c>
      <c r="AF17">
        <f t="shared" si="6"/>
        <v>0.32608695652173914</v>
      </c>
      <c r="AG17">
        <f t="shared" si="1"/>
        <v>4</v>
      </c>
      <c r="AH17">
        <f t="shared" si="1"/>
        <v>0</v>
      </c>
      <c r="AI17">
        <f t="shared" si="1"/>
        <v>1</v>
      </c>
      <c r="AJ17">
        <f t="shared" si="1"/>
        <v>0</v>
      </c>
      <c r="AK17">
        <f t="shared" si="1"/>
        <v>1</v>
      </c>
      <c r="AL17">
        <f t="shared" si="1"/>
        <v>1</v>
      </c>
      <c r="AM17">
        <f t="shared" si="1"/>
        <v>1</v>
      </c>
      <c r="AN17">
        <f t="shared" si="1"/>
        <v>1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2"/>
        <v>1</v>
      </c>
      <c r="AV17">
        <f t="shared" si="2"/>
        <v>0</v>
      </c>
      <c r="AW17">
        <f t="shared" si="2"/>
        <v>1</v>
      </c>
      <c r="AX17">
        <f t="shared" si="2"/>
        <v>1</v>
      </c>
      <c r="AY17">
        <f t="shared" si="2"/>
        <v>1</v>
      </c>
      <c r="AZ17">
        <f t="shared" si="2"/>
        <v>0</v>
      </c>
      <c r="BA17">
        <f t="shared" si="2"/>
        <v>1</v>
      </c>
      <c r="BB17">
        <f t="shared" si="2"/>
        <v>1</v>
      </c>
      <c r="BC17">
        <f t="shared" si="2"/>
        <v>0</v>
      </c>
    </row>
    <row r="18" spans="1:55" x14ac:dyDescent="0.2">
      <c r="B18" s="177">
        <v>37080</v>
      </c>
      <c r="C18">
        <v>0</v>
      </c>
      <c r="D18">
        <v>0</v>
      </c>
      <c r="E18">
        <v>0</v>
      </c>
      <c r="F18">
        <v>0</v>
      </c>
      <c r="G18">
        <v>0</v>
      </c>
      <c r="H18">
        <v>3</v>
      </c>
      <c r="I18">
        <v>0</v>
      </c>
      <c r="J18">
        <v>3</v>
      </c>
      <c r="K18">
        <v>-3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</v>
      </c>
      <c r="S18">
        <v>0</v>
      </c>
      <c r="T18">
        <v>3</v>
      </c>
      <c r="U18">
        <v>0</v>
      </c>
      <c r="V18">
        <v>3</v>
      </c>
      <c r="W18">
        <v>9</v>
      </c>
      <c r="X18">
        <v>3</v>
      </c>
      <c r="Y18">
        <v>0</v>
      </c>
      <c r="Z18">
        <v>3</v>
      </c>
      <c r="AB18">
        <f t="shared" si="3"/>
        <v>27</v>
      </c>
      <c r="AC18">
        <f t="shared" si="4"/>
        <v>72</v>
      </c>
      <c r="AE18">
        <f t="shared" si="5"/>
        <v>24</v>
      </c>
      <c r="AF18">
        <f t="shared" si="6"/>
        <v>0.5</v>
      </c>
      <c r="AG18">
        <f t="shared" si="1"/>
        <v>0</v>
      </c>
      <c r="AH18">
        <f t="shared" si="1"/>
        <v>0</v>
      </c>
      <c r="AI18">
        <f t="shared" si="1"/>
        <v>0</v>
      </c>
      <c r="AJ18">
        <f t="shared" si="1"/>
        <v>0</v>
      </c>
      <c r="AK18">
        <f t="shared" si="1"/>
        <v>1</v>
      </c>
      <c r="AL18">
        <f t="shared" si="1"/>
        <v>1</v>
      </c>
      <c r="AM18">
        <f t="shared" si="1"/>
        <v>1</v>
      </c>
      <c r="AN18">
        <f t="shared" si="1"/>
        <v>4</v>
      </c>
      <c r="AO18">
        <f t="shared" si="1"/>
        <v>1</v>
      </c>
      <c r="AP18">
        <f t="shared" si="1"/>
        <v>0</v>
      </c>
      <c r="AQ18">
        <f t="shared" si="1"/>
        <v>0</v>
      </c>
      <c r="AR18">
        <f t="shared" si="1"/>
        <v>0</v>
      </c>
      <c r="AS18">
        <f t="shared" si="1"/>
        <v>0</v>
      </c>
      <c r="AT18">
        <f t="shared" si="1"/>
        <v>0</v>
      </c>
      <c r="AU18">
        <f t="shared" si="2"/>
        <v>1</v>
      </c>
      <c r="AV18">
        <f t="shared" si="2"/>
        <v>1</v>
      </c>
      <c r="AW18">
        <f t="shared" si="2"/>
        <v>1</v>
      </c>
      <c r="AX18">
        <f t="shared" si="2"/>
        <v>1</v>
      </c>
      <c r="AY18">
        <f t="shared" si="2"/>
        <v>1</v>
      </c>
      <c r="AZ18">
        <f t="shared" si="2"/>
        <v>4</v>
      </c>
      <c r="BA18">
        <f t="shared" si="2"/>
        <v>4</v>
      </c>
      <c r="BB18">
        <f t="shared" si="2"/>
        <v>1</v>
      </c>
      <c r="BC18">
        <f t="shared" si="2"/>
        <v>1</v>
      </c>
    </row>
    <row r="19" spans="1:55" x14ac:dyDescent="0.2">
      <c r="B19" s="177">
        <v>37081</v>
      </c>
      <c r="C19">
        <v>0</v>
      </c>
      <c r="D19">
        <v>3</v>
      </c>
      <c r="E19">
        <v>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-3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3</v>
      </c>
      <c r="AA19" s="178"/>
      <c r="AB19">
        <f t="shared" si="3"/>
        <v>9</v>
      </c>
      <c r="AC19">
        <f t="shared" si="4"/>
        <v>28.173913043478265</v>
      </c>
      <c r="AE19">
        <f t="shared" si="5"/>
        <v>24</v>
      </c>
      <c r="AF19">
        <f t="shared" si="6"/>
        <v>0.19565217391304349</v>
      </c>
      <c r="AG19">
        <f t="shared" si="1"/>
        <v>1</v>
      </c>
      <c r="AH19">
        <f t="shared" si="1"/>
        <v>1</v>
      </c>
      <c r="AI19">
        <f t="shared" si="1"/>
        <v>4</v>
      </c>
      <c r="AJ19">
        <f t="shared" si="1"/>
        <v>0</v>
      </c>
      <c r="AK19">
        <f t="shared" si="1"/>
        <v>0</v>
      </c>
      <c r="AL19">
        <f t="shared" si="1"/>
        <v>0</v>
      </c>
      <c r="AM19">
        <f t="shared" si="1"/>
        <v>0</v>
      </c>
      <c r="AN19">
        <f t="shared" ref="AN19:AT31" si="7">(J19/3 - K19/3)^2</f>
        <v>0</v>
      </c>
      <c r="AO19">
        <f t="shared" si="7"/>
        <v>0</v>
      </c>
      <c r="AP19">
        <f t="shared" si="7"/>
        <v>0</v>
      </c>
      <c r="AQ19">
        <f t="shared" si="7"/>
        <v>1</v>
      </c>
      <c r="AR19">
        <f t="shared" si="7"/>
        <v>1</v>
      </c>
      <c r="AS19">
        <f t="shared" si="7"/>
        <v>0</v>
      </c>
      <c r="AT19">
        <f t="shared" si="7"/>
        <v>0</v>
      </c>
      <c r="AU19">
        <f>(Q19/3 - R19/3)^2</f>
        <v>0</v>
      </c>
      <c r="AV19">
        <f>(R19/3 - S19/3)^2</f>
        <v>0</v>
      </c>
      <c r="AW19">
        <f t="shared" ref="AU19:BC49" si="8">(S19/3 - T19/3)^2</f>
        <v>0</v>
      </c>
      <c r="AX19">
        <f t="shared" si="8"/>
        <v>0</v>
      </c>
      <c r="AY19">
        <f t="shared" si="8"/>
        <v>0</v>
      </c>
      <c r="AZ19">
        <f t="shared" si="8"/>
        <v>0</v>
      </c>
      <c r="BA19">
        <f t="shared" si="8"/>
        <v>0</v>
      </c>
      <c r="BB19">
        <f t="shared" si="8"/>
        <v>0</v>
      </c>
      <c r="BC19">
        <f t="shared" si="8"/>
        <v>1</v>
      </c>
    </row>
    <row r="20" spans="1:55" x14ac:dyDescent="0.2">
      <c r="B20" s="177">
        <v>37082</v>
      </c>
      <c r="C20">
        <v>-3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-3</v>
      </c>
      <c r="M20">
        <v>-3</v>
      </c>
      <c r="N20">
        <v>3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-3</v>
      </c>
      <c r="X20">
        <v>0</v>
      </c>
      <c r="Y20">
        <v>3</v>
      </c>
      <c r="Z20">
        <v>3</v>
      </c>
      <c r="AB20">
        <f t="shared" si="3"/>
        <v>-3</v>
      </c>
      <c r="AC20">
        <f t="shared" si="4"/>
        <v>31.304347826086961</v>
      </c>
      <c r="AE20">
        <f t="shared" si="5"/>
        <v>24</v>
      </c>
      <c r="AF20">
        <f t="shared" si="6"/>
        <v>0.21739130434782608</v>
      </c>
      <c r="AG20">
        <f t="shared" ref="AG20:AV44" si="9">(C20/3 - D20/3)^2</f>
        <v>1</v>
      </c>
      <c r="AH20">
        <f t="shared" si="9"/>
        <v>0</v>
      </c>
      <c r="AI20">
        <f t="shared" si="9"/>
        <v>0</v>
      </c>
      <c r="AJ20">
        <f t="shared" si="9"/>
        <v>0</v>
      </c>
      <c r="AK20">
        <f t="shared" si="9"/>
        <v>0</v>
      </c>
      <c r="AL20">
        <f t="shared" si="9"/>
        <v>0</v>
      </c>
      <c r="AM20">
        <f t="shared" si="9"/>
        <v>0</v>
      </c>
      <c r="AN20">
        <f t="shared" si="7"/>
        <v>0</v>
      </c>
      <c r="AO20">
        <f t="shared" si="7"/>
        <v>1</v>
      </c>
      <c r="AP20">
        <f t="shared" si="7"/>
        <v>0</v>
      </c>
      <c r="AQ20">
        <f t="shared" si="7"/>
        <v>4</v>
      </c>
      <c r="AR20">
        <f t="shared" si="7"/>
        <v>1</v>
      </c>
      <c r="AS20">
        <f t="shared" si="7"/>
        <v>0</v>
      </c>
      <c r="AT20">
        <f t="shared" si="7"/>
        <v>0</v>
      </c>
      <c r="AU20">
        <f t="shared" si="8"/>
        <v>0</v>
      </c>
      <c r="AV20">
        <f t="shared" si="8"/>
        <v>0</v>
      </c>
      <c r="AW20">
        <f t="shared" si="8"/>
        <v>0</v>
      </c>
      <c r="AX20">
        <f t="shared" si="8"/>
        <v>0</v>
      </c>
      <c r="AY20">
        <f t="shared" si="8"/>
        <v>0</v>
      </c>
      <c r="AZ20">
        <f t="shared" si="8"/>
        <v>1</v>
      </c>
      <c r="BA20">
        <f t="shared" si="8"/>
        <v>1</v>
      </c>
      <c r="BB20">
        <f t="shared" si="8"/>
        <v>1</v>
      </c>
      <c r="BC20">
        <f t="shared" si="8"/>
        <v>0</v>
      </c>
    </row>
    <row r="21" spans="1:55" x14ac:dyDescent="0.2">
      <c r="B21" s="177">
        <v>37083</v>
      </c>
      <c r="C21">
        <v>0</v>
      </c>
      <c r="D21">
        <v>3</v>
      </c>
      <c r="E21">
        <v>3</v>
      </c>
      <c r="F21">
        <v>3</v>
      </c>
      <c r="G21">
        <v>0</v>
      </c>
      <c r="H21">
        <v>0</v>
      </c>
      <c r="I21">
        <v>0</v>
      </c>
      <c r="J21">
        <v>-6</v>
      </c>
      <c r="K21">
        <v>-3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B21">
        <f t="shared" si="3"/>
        <v>0</v>
      </c>
      <c r="AC21">
        <f t="shared" si="4"/>
        <v>25.04347826086957</v>
      </c>
      <c r="AE21">
        <f t="shared" si="5"/>
        <v>24</v>
      </c>
      <c r="AF21">
        <f t="shared" si="6"/>
        <v>0.17391304347826086</v>
      </c>
      <c r="AG21">
        <f t="shared" si="9"/>
        <v>1</v>
      </c>
      <c r="AH21">
        <f t="shared" si="9"/>
        <v>0</v>
      </c>
      <c r="AI21">
        <f t="shared" si="9"/>
        <v>0</v>
      </c>
      <c r="AJ21">
        <f t="shared" si="9"/>
        <v>1</v>
      </c>
      <c r="AK21">
        <f t="shared" si="9"/>
        <v>0</v>
      </c>
      <c r="AL21">
        <f t="shared" si="9"/>
        <v>0</v>
      </c>
      <c r="AM21">
        <f t="shared" si="9"/>
        <v>4</v>
      </c>
      <c r="AN21">
        <f t="shared" si="7"/>
        <v>1</v>
      </c>
      <c r="AO21">
        <f t="shared" si="7"/>
        <v>1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8"/>
        <v>0</v>
      </c>
      <c r="AV21">
        <f t="shared" si="8"/>
        <v>0</v>
      </c>
      <c r="AW21">
        <f t="shared" si="8"/>
        <v>0</v>
      </c>
      <c r="AX21">
        <f t="shared" si="8"/>
        <v>0</v>
      </c>
      <c r="AY21">
        <f t="shared" si="8"/>
        <v>0</v>
      </c>
      <c r="AZ21">
        <f t="shared" si="8"/>
        <v>0</v>
      </c>
      <c r="BA21">
        <f t="shared" si="8"/>
        <v>0</v>
      </c>
      <c r="BB21">
        <f t="shared" si="8"/>
        <v>0</v>
      </c>
      <c r="BC21">
        <f t="shared" si="8"/>
        <v>0</v>
      </c>
    </row>
    <row r="22" spans="1:55" x14ac:dyDescent="0.2">
      <c r="B22" s="177">
        <v>37084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</v>
      </c>
      <c r="S22">
        <v>6</v>
      </c>
      <c r="T22">
        <v>0</v>
      </c>
      <c r="U22">
        <v>0</v>
      </c>
      <c r="V22">
        <v>3</v>
      </c>
      <c r="W22">
        <v>0</v>
      </c>
      <c r="X22">
        <v>0</v>
      </c>
      <c r="Y22">
        <v>0</v>
      </c>
      <c r="Z22">
        <v>0</v>
      </c>
      <c r="AA22" s="178"/>
      <c r="AB22">
        <f t="shared" si="3"/>
        <v>12</v>
      </c>
      <c r="AC22">
        <f t="shared" si="4"/>
        <v>25.04347826086957</v>
      </c>
      <c r="AE22">
        <f t="shared" si="5"/>
        <v>24</v>
      </c>
      <c r="AF22">
        <f t="shared" si="6"/>
        <v>0.17391304347826086</v>
      </c>
      <c r="AG22">
        <f t="shared" si="9"/>
        <v>0</v>
      </c>
      <c r="AH22">
        <f t="shared" si="9"/>
        <v>0</v>
      </c>
      <c r="AI22">
        <f t="shared" si="9"/>
        <v>0</v>
      </c>
      <c r="AJ22">
        <f t="shared" si="9"/>
        <v>0</v>
      </c>
      <c r="AK22">
        <f t="shared" si="9"/>
        <v>0</v>
      </c>
      <c r="AL22">
        <f t="shared" si="9"/>
        <v>0</v>
      </c>
      <c r="AM22">
        <f t="shared" si="9"/>
        <v>0</v>
      </c>
      <c r="AN22">
        <f t="shared" si="7"/>
        <v>0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8"/>
        <v>1</v>
      </c>
      <c r="AV22">
        <f t="shared" si="8"/>
        <v>1</v>
      </c>
      <c r="AW22">
        <f t="shared" si="8"/>
        <v>4</v>
      </c>
      <c r="AX22">
        <f t="shared" si="8"/>
        <v>0</v>
      </c>
      <c r="AY22">
        <f t="shared" si="8"/>
        <v>1</v>
      </c>
      <c r="AZ22">
        <f t="shared" si="8"/>
        <v>1</v>
      </c>
      <c r="BA22">
        <f t="shared" si="8"/>
        <v>0</v>
      </c>
      <c r="BB22">
        <f t="shared" si="8"/>
        <v>0</v>
      </c>
      <c r="BC22">
        <f t="shared" si="8"/>
        <v>0</v>
      </c>
    </row>
    <row r="23" spans="1:55" x14ac:dyDescent="0.2">
      <c r="A23">
        <f>SUM(C23:J23,S23:Z23)</f>
        <v>12</v>
      </c>
      <c r="B23" s="177">
        <v>37085</v>
      </c>
      <c r="C23">
        <v>0</v>
      </c>
      <c r="D23">
        <v>3</v>
      </c>
      <c r="E23">
        <v>0</v>
      </c>
      <c r="F23">
        <v>0</v>
      </c>
      <c r="G23">
        <v>0</v>
      </c>
      <c r="H23">
        <v>0</v>
      </c>
      <c r="I23">
        <v>-6</v>
      </c>
      <c r="J23">
        <v>0</v>
      </c>
      <c r="K23" s="210"/>
      <c r="L23" s="210"/>
      <c r="M23" s="210"/>
      <c r="N23" s="210"/>
      <c r="O23" s="210"/>
      <c r="P23" s="210"/>
      <c r="Q23" s="210"/>
      <c r="R23" s="210"/>
      <c r="S23">
        <v>-3</v>
      </c>
      <c r="T23">
        <v>6</v>
      </c>
      <c r="U23">
        <v>0</v>
      </c>
      <c r="V23">
        <v>3</v>
      </c>
      <c r="W23">
        <v>6</v>
      </c>
      <c r="X23">
        <v>0</v>
      </c>
      <c r="Y23">
        <v>3</v>
      </c>
      <c r="Z23">
        <v>0</v>
      </c>
      <c r="AB23" s="208">
        <f>ROUND(SUM(C23:Z23),0)</f>
        <v>12</v>
      </c>
      <c r="AC23" s="182">
        <f t="shared" si="4"/>
        <v>103.64650364650359</v>
      </c>
      <c r="AE23" s="196">
        <f>AE$1*(SUM(C$83:J$83)+SUM(S$83:Z$83))</f>
        <v>23.680000000000003</v>
      </c>
      <c r="AF23">
        <f t="shared" si="6"/>
        <v>0.70546737213403865</v>
      </c>
      <c r="AG23">
        <f t="shared" si="9"/>
        <v>1</v>
      </c>
      <c r="AH23">
        <f t="shared" si="9"/>
        <v>1</v>
      </c>
      <c r="AI23">
        <f t="shared" si="9"/>
        <v>0</v>
      </c>
      <c r="AJ23">
        <f t="shared" si="9"/>
        <v>0</v>
      </c>
      <c r="AK23">
        <f t="shared" si="9"/>
        <v>0</v>
      </c>
      <c r="AL23">
        <f t="shared" si="9"/>
        <v>4</v>
      </c>
      <c r="AM23">
        <f t="shared" si="9"/>
        <v>4</v>
      </c>
      <c r="AN23">
        <f t="shared" si="7"/>
        <v>0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8"/>
        <v>0</v>
      </c>
      <c r="AV23">
        <f t="shared" si="8"/>
        <v>1</v>
      </c>
      <c r="AW23">
        <f t="shared" si="8"/>
        <v>9</v>
      </c>
      <c r="AX23">
        <f t="shared" si="8"/>
        <v>4</v>
      </c>
      <c r="AY23">
        <f t="shared" si="8"/>
        <v>1</v>
      </c>
      <c r="AZ23">
        <f t="shared" si="8"/>
        <v>1</v>
      </c>
      <c r="BA23">
        <f t="shared" si="8"/>
        <v>4</v>
      </c>
      <c r="BB23">
        <f t="shared" si="8"/>
        <v>1</v>
      </c>
      <c r="BC23">
        <f t="shared" si="8"/>
        <v>1</v>
      </c>
    </row>
    <row r="24" spans="1:55" x14ac:dyDescent="0.2">
      <c r="B24" s="177">
        <v>37086</v>
      </c>
      <c r="C24">
        <v>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-3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>
        <v>0</v>
      </c>
      <c r="AB24">
        <f t="shared" si="3"/>
        <v>3</v>
      </c>
      <c r="AC24">
        <f t="shared" si="4"/>
        <v>15.65217391304348</v>
      </c>
      <c r="AE24">
        <f t="shared" si="5"/>
        <v>24</v>
      </c>
      <c r="AF24">
        <f t="shared" si="6"/>
        <v>0.10869565217391304</v>
      </c>
      <c r="AG24">
        <f t="shared" si="9"/>
        <v>1</v>
      </c>
      <c r="AH24">
        <f t="shared" si="9"/>
        <v>0</v>
      </c>
      <c r="AI24">
        <f t="shared" si="9"/>
        <v>0</v>
      </c>
      <c r="AJ24">
        <f t="shared" si="9"/>
        <v>0</v>
      </c>
      <c r="AK24">
        <f t="shared" si="9"/>
        <v>0</v>
      </c>
      <c r="AL24">
        <f t="shared" si="9"/>
        <v>0</v>
      </c>
      <c r="AM24">
        <f t="shared" si="9"/>
        <v>0</v>
      </c>
      <c r="AN24">
        <f t="shared" si="7"/>
        <v>1</v>
      </c>
      <c r="AO24">
        <f t="shared" si="7"/>
        <v>1</v>
      </c>
      <c r="AP24">
        <f t="shared" si="7"/>
        <v>0</v>
      </c>
      <c r="AQ24">
        <f t="shared" si="7"/>
        <v>0</v>
      </c>
      <c r="AR24">
        <f t="shared" si="7"/>
        <v>0</v>
      </c>
      <c r="AS24">
        <f t="shared" si="7"/>
        <v>0</v>
      </c>
      <c r="AT24">
        <f t="shared" si="7"/>
        <v>0</v>
      </c>
      <c r="AU24">
        <f t="shared" si="8"/>
        <v>0</v>
      </c>
      <c r="AV24">
        <f t="shared" si="8"/>
        <v>0</v>
      </c>
      <c r="AW24">
        <f t="shared" si="8"/>
        <v>0</v>
      </c>
      <c r="AX24">
        <f t="shared" si="8"/>
        <v>1</v>
      </c>
      <c r="AY24">
        <f t="shared" si="8"/>
        <v>1</v>
      </c>
      <c r="AZ24">
        <f t="shared" si="8"/>
        <v>0</v>
      </c>
      <c r="BA24">
        <f t="shared" si="8"/>
        <v>0</v>
      </c>
      <c r="BB24">
        <f t="shared" si="8"/>
        <v>0</v>
      </c>
      <c r="BC24">
        <f t="shared" si="8"/>
        <v>0</v>
      </c>
    </row>
    <row r="25" spans="1:55" x14ac:dyDescent="0.2">
      <c r="B25" s="177">
        <v>37087</v>
      </c>
      <c r="C25">
        <v>0</v>
      </c>
      <c r="D25">
        <v>0</v>
      </c>
      <c r="E25">
        <v>-3</v>
      </c>
      <c r="F25">
        <v>0</v>
      </c>
      <c r="G25">
        <v>3</v>
      </c>
      <c r="H25">
        <v>0</v>
      </c>
      <c r="I25">
        <v>-3</v>
      </c>
      <c r="J25">
        <v>0</v>
      </c>
      <c r="K25">
        <v>0</v>
      </c>
      <c r="L25">
        <v>3</v>
      </c>
      <c r="M25">
        <v>0</v>
      </c>
      <c r="N25">
        <v>0</v>
      </c>
      <c r="O25">
        <v>0</v>
      </c>
      <c r="P25">
        <v>0</v>
      </c>
      <c r="Q25">
        <v>-3</v>
      </c>
      <c r="R25">
        <v>0</v>
      </c>
      <c r="S25">
        <v>0</v>
      </c>
      <c r="T25">
        <v>0</v>
      </c>
      <c r="U25">
        <v>-3</v>
      </c>
      <c r="V25">
        <v>0</v>
      </c>
      <c r="W25">
        <v>0</v>
      </c>
      <c r="X25">
        <v>0</v>
      </c>
      <c r="Y25">
        <v>0</v>
      </c>
      <c r="Z25">
        <v>0</v>
      </c>
      <c r="AB25">
        <f t="shared" si="3"/>
        <v>-6</v>
      </c>
      <c r="AC25">
        <f t="shared" si="4"/>
        <v>37.565217391304351</v>
      </c>
      <c r="AE25">
        <f t="shared" si="5"/>
        <v>24</v>
      </c>
      <c r="AF25">
        <f t="shared" si="6"/>
        <v>0.2608695652173913</v>
      </c>
      <c r="AG25">
        <f t="shared" si="9"/>
        <v>0</v>
      </c>
      <c r="AH25">
        <f t="shared" si="9"/>
        <v>1</v>
      </c>
      <c r="AI25">
        <f t="shared" si="9"/>
        <v>1</v>
      </c>
      <c r="AJ25">
        <f t="shared" si="9"/>
        <v>1</v>
      </c>
      <c r="AK25">
        <f t="shared" si="9"/>
        <v>1</v>
      </c>
      <c r="AL25">
        <f t="shared" si="9"/>
        <v>1</v>
      </c>
      <c r="AM25">
        <f t="shared" si="9"/>
        <v>1</v>
      </c>
      <c r="AN25">
        <f t="shared" si="7"/>
        <v>0</v>
      </c>
      <c r="AO25">
        <f t="shared" si="7"/>
        <v>1</v>
      </c>
      <c r="AP25">
        <f t="shared" si="7"/>
        <v>1</v>
      </c>
      <c r="AQ25">
        <f t="shared" si="7"/>
        <v>0</v>
      </c>
      <c r="AR25">
        <f t="shared" si="7"/>
        <v>0</v>
      </c>
      <c r="AS25">
        <f t="shared" si="7"/>
        <v>0</v>
      </c>
      <c r="AT25">
        <f t="shared" si="7"/>
        <v>1</v>
      </c>
      <c r="AU25">
        <f t="shared" si="8"/>
        <v>1</v>
      </c>
      <c r="AV25">
        <f t="shared" si="8"/>
        <v>0</v>
      </c>
      <c r="AW25">
        <f t="shared" si="8"/>
        <v>0</v>
      </c>
      <c r="AX25">
        <f t="shared" si="8"/>
        <v>1</v>
      </c>
      <c r="AY25">
        <f t="shared" si="8"/>
        <v>1</v>
      </c>
      <c r="AZ25">
        <f t="shared" si="8"/>
        <v>0</v>
      </c>
      <c r="BA25">
        <f t="shared" si="8"/>
        <v>0</v>
      </c>
      <c r="BB25">
        <f t="shared" si="8"/>
        <v>0</v>
      </c>
      <c r="BC25">
        <f t="shared" si="8"/>
        <v>0</v>
      </c>
    </row>
    <row r="26" spans="1:55" x14ac:dyDescent="0.2">
      <c r="B26" s="177">
        <v>37088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s="178"/>
      <c r="AB26">
        <f t="shared" si="3"/>
        <v>3</v>
      </c>
      <c r="AC26">
        <f t="shared" si="4"/>
        <v>6.2608695652173925</v>
      </c>
      <c r="AE26">
        <f t="shared" si="5"/>
        <v>24</v>
      </c>
      <c r="AF26">
        <f t="shared" si="6"/>
        <v>4.3478260869565216E-2</v>
      </c>
      <c r="AG26">
        <f t="shared" si="9"/>
        <v>0</v>
      </c>
      <c r="AH26">
        <f t="shared" si="9"/>
        <v>0</v>
      </c>
      <c r="AI26">
        <f t="shared" si="9"/>
        <v>0</v>
      </c>
      <c r="AJ26">
        <f t="shared" si="9"/>
        <v>0</v>
      </c>
      <c r="AK26">
        <f t="shared" si="9"/>
        <v>0</v>
      </c>
      <c r="AL26">
        <f t="shared" si="9"/>
        <v>0</v>
      </c>
      <c r="AM26">
        <f t="shared" si="9"/>
        <v>0</v>
      </c>
      <c r="AN26">
        <f t="shared" si="7"/>
        <v>0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7"/>
        <v>0</v>
      </c>
      <c r="AT26">
        <f t="shared" si="7"/>
        <v>0</v>
      </c>
      <c r="AU26">
        <f t="shared" si="8"/>
        <v>0</v>
      </c>
      <c r="AV26">
        <f t="shared" si="8"/>
        <v>1</v>
      </c>
      <c r="AW26">
        <f t="shared" si="8"/>
        <v>1</v>
      </c>
      <c r="AX26">
        <f t="shared" si="8"/>
        <v>0</v>
      </c>
      <c r="AY26">
        <f t="shared" si="8"/>
        <v>0</v>
      </c>
      <c r="AZ26">
        <f t="shared" si="8"/>
        <v>0</v>
      </c>
      <c r="BA26">
        <f t="shared" si="8"/>
        <v>0</v>
      </c>
      <c r="BB26">
        <f t="shared" si="8"/>
        <v>0</v>
      </c>
      <c r="BC26">
        <f t="shared" si="8"/>
        <v>0</v>
      </c>
    </row>
    <row r="27" spans="1:55" x14ac:dyDescent="0.2">
      <c r="B27" s="177">
        <v>37089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B27">
        <f t="shared" si="3"/>
        <v>3</v>
      </c>
      <c r="AC27">
        <f t="shared" si="4"/>
        <v>6.2608695652173925</v>
      </c>
      <c r="AE27">
        <f t="shared" si="5"/>
        <v>24</v>
      </c>
      <c r="AF27">
        <f t="shared" si="6"/>
        <v>4.3478260869565216E-2</v>
      </c>
      <c r="AG27">
        <f t="shared" si="9"/>
        <v>0</v>
      </c>
      <c r="AH27">
        <f t="shared" si="9"/>
        <v>0</v>
      </c>
      <c r="AI27">
        <f t="shared" si="9"/>
        <v>0</v>
      </c>
      <c r="AJ27">
        <f t="shared" si="9"/>
        <v>0</v>
      </c>
      <c r="AK27">
        <f t="shared" si="9"/>
        <v>0</v>
      </c>
      <c r="AL27">
        <f t="shared" si="9"/>
        <v>0</v>
      </c>
      <c r="AM27">
        <f t="shared" si="9"/>
        <v>0</v>
      </c>
      <c r="AN27">
        <f t="shared" si="7"/>
        <v>0</v>
      </c>
      <c r="AO27">
        <f t="shared" si="7"/>
        <v>0</v>
      </c>
      <c r="AP27">
        <f t="shared" si="7"/>
        <v>0</v>
      </c>
      <c r="AQ27">
        <f t="shared" si="7"/>
        <v>0</v>
      </c>
      <c r="AR27">
        <f t="shared" si="7"/>
        <v>0</v>
      </c>
      <c r="AS27">
        <f t="shared" si="7"/>
        <v>0</v>
      </c>
      <c r="AT27">
        <f t="shared" si="7"/>
        <v>0</v>
      </c>
      <c r="AU27">
        <f t="shared" si="8"/>
        <v>0</v>
      </c>
      <c r="AV27">
        <f t="shared" si="8"/>
        <v>1</v>
      </c>
      <c r="AW27">
        <f t="shared" si="8"/>
        <v>1</v>
      </c>
      <c r="AX27">
        <f t="shared" si="8"/>
        <v>0</v>
      </c>
      <c r="AY27">
        <f t="shared" si="8"/>
        <v>0</v>
      </c>
      <c r="AZ27">
        <f t="shared" si="8"/>
        <v>0</v>
      </c>
      <c r="BA27">
        <f t="shared" si="8"/>
        <v>0</v>
      </c>
      <c r="BB27">
        <f t="shared" si="8"/>
        <v>0</v>
      </c>
      <c r="BC27">
        <f t="shared" si="8"/>
        <v>0</v>
      </c>
    </row>
    <row r="28" spans="1:55" x14ac:dyDescent="0.2">
      <c r="B28" s="177">
        <v>37090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6</v>
      </c>
      <c r="Z28">
        <v>0</v>
      </c>
      <c r="AB28">
        <f t="shared" si="3"/>
        <v>9</v>
      </c>
      <c r="AC28">
        <f t="shared" si="4"/>
        <v>31.304347826086961</v>
      </c>
      <c r="AE28">
        <f t="shared" si="5"/>
        <v>24</v>
      </c>
      <c r="AF28">
        <f t="shared" si="6"/>
        <v>0.21739130434782608</v>
      </c>
      <c r="AG28">
        <f t="shared" si="9"/>
        <v>0</v>
      </c>
      <c r="AH28">
        <f t="shared" si="9"/>
        <v>0</v>
      </c>
      <c r="AI28">
        <f t="shared" si="9"/>
        <v>0</v>
      </c>
      <c r="AJ28">
        <f t="shared" si="9"/>
        <v>0</v>
      </c>
      <c r="AK28">
        <f t="shared" si="9"/>
        <v>0</v>
      </c>
      <c r="AL28">
        <f t="shared" si="9"/>
        <v>0</v>
      </c>
      <c r="AM28">
        <f t="shared" si="9"/>
        <v>0</v>
      </c>
      <c r="AN28">
        <f t="shared" si="7"/>
        <v>1</v>
      </c>
      <c r="AO28">
        <f t="shared" si="7"/>
        <v>1</v>
      </c>
      <c r="AP28">
        <f t="shared" si="7"/>
        <v>0</v>
      </c>
      <c r="AQ28">
        <f t="shared" si="7"/>
        <v>0</v>
      </c>
      <c r="AR28">
        <f t="shared" si="7"/>
        <v>0</v>
      </c>
      <c r="AS28">
        <f t="shared" si="7"/>
        <v>0</v>
      </c>
      <c r="AT28">
        <f t="shared" si="7"/>
        <v>0</v>
      </c>
      <c r="AU28">
        <f t="shared" si="8"/>
        <v>0</v>
      </c>
      <c r="AV28">
        <f t="shared" si="8"/>
        <v>0</v>
      </c>
      <c r="AW28">
        <f t="shared" si="8"/>
        <v>0</v>
      </c>
      <c r="AX28">
        <f t="shared" si="8"/>
        <v>0</v>
      </c>
      <c r="AY28">
        <f t="shared" si="8"/>
        <v>0</v>
      </c>
      <c r="AZ28">
        <f t="shared" si="8"/>
        <v>0</v>
      </c>
      <c r="BA28">
        <f t="shared" si="8"/>
        <v>0</v>
      </c>
      <c r="BB28">
        <f t="shared" si="8"/>
        <v>4</v>
      </c>
      <c r="BC28">
        <f t="shared" si="8"/>
        <v>4</v>
      </c>
    </row>
    <row r="29" spans="1:55" x14ac:dyDescent="0.2">
      <c r="B29" s="177">
        <v>37091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-3</v>
      </c>
      <c r="P29">
        <v>0</v>
      </c>
      <c r="Q29">
        <v>0</v>
      </c>
      <c r="R29">
        <v>3</v>
      </c>
      <c r="S29">
        <v>0</v>
      </c>
      <c r="T29">
        <v>3</v>
      </c>
      <c r="U29">
        <v>0</v>
      </c>
      <c r="V29">
        <v>0</v>
      </c>
      <c r="W29">
        <v>3</v>
      </c>
      <c r="X29">
        <v>3</v>
      </c>
      <c r="Y29">
        <v>0</v>
      </c>
      <c r="Z29">
        <v>0</v>
      </c>
      <c r="AA29" s="178"/>
      <c r="AB29">
        <f t="shared" si="3"/>
        <v>9</v>
      </c>
      <c r="AC29">
        <f t="shared" si="4"/>
        <v>25.04347826086957</v>
      </c>
      <c r="AE29">
        <f t="shared" si="5"/>
        <v>24</v>
      </c>
      <c r="AF29">
        <f t="shared" si="6"/>
        <v>0.17391304347826086</v>
      </c>
      <c r="AG29">
        <f t="shared" si="9"/>
        <v>0</v>
      </c>
      <c r="AH29">
        <f t="shared" si="9"/>
        <v>0</v>
      </c>
      <c r="AI29">
        <f t="shared" si="9"/>
        <v>0</v>
      </c>
      <c r="AJ29">
        <f t="shared" si="9"/>
        <v>0</v>
      </c>
      <c r="AK29">
        <f t="shared" si="9"/>
        <v>0</v>
      </c>
      <c r="AL29">
        <f t="shared" si="9"/>
        <v>0</v>
      </c>
      <c r="AM29">
        <f t="shared" si="9"/>
        <v>0</v>
      </c>
      <c r="AN29">
        <f t="shared" si="7"/>
        <v>0</v>
      </c>
      <c r="AO29">
        <f t="shared" si="7"/>
        <v>0</v>
      </c>
      <c r="AP29">
        <f t="shared" si="7"/>
        <v>0</v>
      </c>
      <c r="AQ29">
        <f t="shared" si="7"/>
        <v>0</v>
      </c>
      <c r="AR29">
        <f t="shared" si="7"/>
        <v>1</v>
      </c>
      <c r="AS29">
        <f t="shared" si="7"/>
        <v>1</v>
      </c>
      <c r="AT29">
        <f t="shared" si="7"/>
        <v>0</v>
      </c>
      <c r="AU29">
        <f t="shared" si="8"/>
        <v>1</v>
      </c>
      <c r="AV29">
        <f t="shared" si="8"/>
        <v>1</v>
      </c>
      <c r="AW29">
        <f t="shared" si="8"/>
        <v>1</v>
      </c>
      <c r="AX29">
        <f t="shared" si="8"/>
        <v>1</v>
      </c>
      <c r="AY29">
        <f t="shared" si="8"/>
        <v>0</v>
      </c>
      <c r="AZ29">
        <f t="shared" si="8"/>
        <v>1</v>
      </c>
      <c r="BA29">
        <f t="shared" si="8"/>
        <v>0</v>
      </c>
      <c r="BB29">
        <f t="shared" si="8"/>
        <v>1</v>
      </c>
      <c r="BC29">
        <f t="shared" si="8"/>
        <v>0</v>
      </c>
    </row>
    <row r="30" spans="1:55" x14ac:dyDescent="0.2">
      <c r="B30" s="177">
        <v>37092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3</v>
      </c>
      <c r="Y30">
        <v>0</v>
      </c>
      <c r="Z30">
        <v>0</v>
      </c>
      <c r="AB30">
        <f t="shared" si="3"/>
        <v>3</v>
      </c>
      <c r="AC30">
        <f t="shared" si="4"/>
        <v>6.2608695652173925</v>
      </c>
      <c r="AE30">
        <f t="shared" si="5"/>
        <v>24</v>
      </c>
      <c r="AF30">
        <f t="shared" si="6"/>
        <v>4.3478260869565216E-2</v>
      </c>
      <c r="AG30">
        <f t="shared" si="9"/>
        <v>0</v>
      </c>
      <c r="AH30">
        <f t="shared" si="9"/>
        <v>0</v>
      </c>
      <c r="AI30">
        <f t="shared" si="9"/>
        <v>0</v>
      </c>
      <c r="AJ30">
        <f t="shared" si="9"/>
        <v>0</v>
      </c>
      <c r="AK30">
        <f t="shared" si="9"/>
        <v>0</v>
      </c>
      <c r="AL30">
        <f t="shared" si="9"/>
        <v>0</v>
      </c>
      <c r="AM30">
        <f t="shared" si="9"/>
        <v>0</v>
      </c>
      <c r="AN30">
        <f t="shared" si="7"/>
        <v>0</v>
      </c>
      <c r="AO30">
        <f t="shared" si="7"/>
        <v>0</v>
      </c>
      <c r="AP30">
        <f t="shared" si="7"/>
        <v>0</v>
      </c>
      <c r="AQ30">
        <f t="shared" si="7"/>
        <v>0</v>
      </c>
      <c r="AR30">
        <f t="shared" si="7"/>
        <v>0</v>
      </c>
      <c r="AS30">
        <f t="shared" si="7"/>
        <v>0</v>
      </c>
      <c r="AT30">
        <f t="shared" si="7"/>
        <v>0</v>
      </c>
      <c r="AU30">
        <f t="shared" si="8"/>
        <v>0</v>
      </c>
      <c r="AV30">
        <f t="shared" si="8"/>
        <v>0</v>
      </c>
      <c r="AW30">
        <f t="shared" si="8"/>
        <v>0</v>
      </c>
      <c r="AX30">
        <f t="shared" si="8"/>
        <v>0</v>
      </c>
      <c r="AY30">
        <f t="shared" si="8"/>
        <v>0</v>
      </c>
      <c r="AZ30">
        <f t="shared" si="8"/>
        <v>0</v>
      </c>
      <c r="BA30">
        <f t="shared" si="8"/>
        <v>1</v>
      </c>
      <c r="BB30">
        <f t="shared" si="8"/>
        <v>1</v>
      </c>
      <c r="BC30">
        <f t="shared" si="8"/>
        <v>0</v>
      </c>
    </row>
    <row r="31" spans="1:55" x14ac:dyDescent="0.2">
      <c r="B31" s="177">
        <v>37093</v>
      </c>
      <c r="C31">
        <v>0</v>
      </c>
      <c r="D31">
        <v>-3</v>
      </c>
      <c r="E31">
        <v>0</v>
      </c>
      <c r="F31">
        <v>0</v>
      </c>
      <c r="G31">
        <v>0</v>
      </c>
      <c r="H31">
        <v>0</v>
      </c>
      <c r="I31">
        <v>0</v>
      </c>
      <c r="J31">
        <v>-3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3</v>
      </c>
      <c r="Z31">
        <v>0</v>
      </c>
      <c r="AB31">
        <f t="shared" si="3"/>
        <v>-3</v>
      </c>
      <c r="AC31">
        <f t="shared" si="4"/>
        <v>18.782608695652176</v>
      </c>
      <c r="AE31">
        <f t="shared" si="5"/>
        <v>24</v>
      </c>
      <c r="AF31">
        <f t="shared" si="6"/>
        <v>0.13043478260869565</v>
      </c>
      <c r="AG31">
        <f t="shared" si="9"/>
        <v>1</v>
      </c>
      <c r="AH31">
        <f t="shared" si="9"/>
        <v>1</v>
      </c>
      <c r="AI31">
        <f t="shared" si="9"/>
        <v>0</v>
      </c>
      <c r="AJ31">
        <f t="shared" si="9"/>
        <v>0</v>
      </c>
      <c r="AK31">
        <f t="shared" si="9"/>
        <v>0</v>
      </c>
      <c r="AL31">
        <f t="shared" si="9"/>
        <v>0</v>
      </c>
      <c r="AM31">
        <f t="shared" si="9"/>
        <v>1</v>
      </c>
      <c r="AN31">
        <f t="shared" si="7"/>
        <v>1</v>
      </c>
      <c r="AO31">
        <f t="shared" si="7"/>
        <v>0</v>
      </c>
      <c r="AP31">
        <f t="shared" si="7"/>
        <v>0</v>
      </c>
      <c r="AQ31">
        <f t="shared" si="7"/>
        <v>0</v>
      </c>
      <c r="AR31">
        <f t="shared" si="7"/>
        <v>0</v>
      </c>
      <c r="AS31">
        <f t="shared" si="7"/>
        <v>0</v>
      </c>
      <c r="AT31">
        <f t="shared" si="7"/>
        <v>0</v>
      </c>
      <c r="AU31">
        <f t="shared" si="8"/>
        <v>0</v>
      </c>
      <c r="AV31">
        <f t="shared" si="8"/>
        <v>0</v>
      </c>
      <c r="AW31">
        <f t="shared" si="8"/>
        <v>0</v>
      </c>
      <c r="AX31">
        <f t="shared" si="8"/>
        <v>0</v>
      </c>
      <c r="AY31">
        <f t="shared" si="8"/>
        <v>0</v>
      </c>
      <c r="AZ31">
        <f t="shared" si="8"/>
        <v>0</v>
      </c>
      <c r="BA31">
        <f t="shared" si="8"/>
        <v>0</v>
      </c>
      <c r="BB31">
        <f t="shared" si="8"/>
        <v>1</v>
      </c>
      <c r="BC31">
        <f t="shared" si="8"/>
        <v>1</v>
      </c>
    </row>
    <row r="32" spans="1:55" x14ac:dyDescent="0.2">
      <c r="B32" s="177">
        <v>37094</v>
      </c>
      <c r="C32">
        <v>0</v>
      </c>
      <c r="D32">
        <v>0</v>
      </c>
      <c r="E32">
        <v>0</v>
      </c>
      <c r="F32">
        <v>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3</v>
      </c>
      <c r="Z32">
        <v>0</v>
      </c>
      <c r="AB32">
        <f t="shared" si="3"/>
        <v>6</v>
      </c>
      <c r="AC32">
        <f t="shared" si="4"/>
        <v>12.521739130434785</v>
      </c>
      <c r="AE32">
        <f t="shared" si="5"/>
        <v>24</v>
      </c>
      <c r="AF32">
        <f t="shared" si="6"/>
        <v>8.6956521739130432E-2</v>
      </c>
      <c r="AG32">
        <f t="shared" si="9"/>
        <v>0</v>
      </c>
      <c r="AH32">
        <f t="shared" si="9"/>
        <v>0</v>
      </c>
      <c r="AI32">
        <f t="shared" si="9"/>
        <v>1</v>
      </c>
      <c r="AJ32">
        <f t="shared" si="9"/>
        <v>1</v>
      </c>
      <c r="AK32">
        <f t="shared" si="9"/>
        <v>0</v>
      </c>
      <c r="AL32">
        <f t="shared" si="9"/>
        <v>0</v>
      </c>
      <c r="AM32">
        <f t="shared" si="9"/>
        <v>0</v>
      </c>
      <c r="AN32">
        <f t="shared" si="9"/>
        <v>0</v>
      </c>
      <c r="AO32">
        <f t="shared" si="9"/>
        <v>0</v>
      </c>
      <c r="AP32">
        <f t="shared" si="9"/>
        <v>0</v>
      </c>
      <c r="AQ32">
        <f t="shared" si="9"/>
        <v>0</v>
      </c>
      <c r="AR32">
        <f t="shared" si="9"/>
        <v>0</v>
      </c>
      <c r="AS32">
        <f t="shared" si="9"/>
        <v>0</v>
      </c>
      <c r="AT32">
        <f t="shared" si="9"/>
        <v>0</v>
      </c>
      <c r="AU32">
        <f t="shared" si="8"/>
        <v>0</v>
      </c>
      <c r="AV32">
        <f t="shared" si="8"/>
        <v>0</v>
      </c>
      <c r="AW32">
        <f t="shared" si="8"/>
        <v>0</v>
      </c>
      <c r="AX32">
        <f t="shared" si="8"/>
        <v>0</v>
      </c>
      <c r="AY32">
        <f t="shared" si="8"/>
        <v>0</v>
      </c>
      <c r="AZ32">
        <f t="shared" si="8"/>
        <v>0</v>
      </c>
      <c r="BA32">
        <f t="shared" si="8"/>
        <v>0</v>
      </c>
      <c r="BB32">
        <f t="shared" si="8"/>
        <v>1</v>
      </c>
      <c r="BC32">
        <f t="shared" si="8"/>
        <v>1</v>
      </c>
    </row>
    <row r="33" spans="2:55" x14ac:dyDescent="0.2">
      <c r="B33" s="177">
        <v>37095</v>
      </c>
      <c r="C33">
        <v>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s="178"/>
      <c r="AB33">
        <f t="shared" si="3"/>
        <v>3</v>
      </c>
      <c r="AC33">
        <f t="shared" si="4"/>
        <v>3.1304347826086962</v>
      </c>
      <c r="AE33">
        <f t="shared" si="5"/>
        <v>24</v>
      </c>
      <c r="AF33">
        <f t="shared" si="6"/>
        <v>2.1739130434782608E-2</v>
      </c>
      <c r="AG33">
        <f t="shared" si="9"/>
        <v>1</v>
      </c>
      <c r="AH33">
        <f t="shared" si="9"/>
        <v>0</v>
      </c>
      <c r="AI33">
        <f t="shared" si="9"/>
        <v>0</v>
      </c>
      <c r="AJ33">
        <f t="shared" si="9"/>
        <v>0</v>
      </c>
      <c r="AK33">
        <f t="shared" si="9"/>
        <v>0</v>
      </c>
      <c r="AL33">
        <f t="shared" si="9"/>
        <v>0</v>
      </c>
      <c r="AM33">
        <f t="shared" si="9"/>
        <v>0</v>
      </c>
      <c r="AN33">
        <f t="shared" si="9"/>
        <v>0</v>
      </c>
      <c r="AO33">
        <f t="shared" si="9"/>
        <v>0</v>
      </c>
      <c r="AP33">
        <f t="shared" si="9"/>
        <v>0</v>
      </c>
      <c r="AQ33">
        <f t="shared" si="9"/>
        <v>0</v>
      </c>
      <c r="AR33">
        <f t="shared" si="9"/>
        <v>0</v>
      </c>
      <c r="AS33">
        <f t="shared" si="9"/>
        <v>0</v>
      </c>
      <c r="AT33">
        <f t="shared" si="9"/>
        <v>0</v>
      </c>
      <c r="AU33">
        <f t="shared" si="8"/>
        <v>0</v>
      </c>
      <c r="AV33">
        <f t="shared" si="8"/>
        <v>0</v>
      </c>
      <c r="AW33">
        <f t="shared" si="8"/>
        <v>0</v>
      </c>
      <c r="AX33">
        <f t="shared" si="8"/>
        <v>0</v>
      </c>
      <c r="AY33">
        <f t="shared" si="8"/>
        <v>0</v>
      </c>
      <c r="AZ33">
        <f t="shared" si="8"/>
        <v>0</v>
      </c>
      <c r="BA33">
        <f t="shared" si="8"/>
        <v>0</v>
      </c>
      <c r="BB33">
        <f t="shared" si="8"/>
        <v>0</v>
      </c>
      <c r="BC33">
        <f t="shared" si="8"/>
        <v>0</v>
      </c>
    </row>
    <row r="34" spans="2:55" x14ac:dyDescent="0.2">
      <c r="B34" s="177">
        <v>37096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3</v>
      </c>
      <c r="J34">
        <v>3</v>
      </c>
      <c r="K34">
        <v>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s="178"/>
      <c r="AB34">
        <f t="shared" si="3"/>
        <v>9</v>
      </c>
      <c r="AC34">
        <f t="shared" si="4"/>
        <v>6.2608695652173925</v>
      </c>
      <c r="AE34">
        <f t="shared" si="5"/>
        <v>24</v>
      </c>
      <c r="AF34">
        <f t="shared" si="6"/>
        <v>4.3478260869565216E-2</v>
      </c>
      <c r="AG34">
        <f t="shared" si="9"/>
        <v>0</v>
      </c>
      <c r="AH34">
        <f t="shared" si="9"/>
        <v>0</v>
      </c>
      <c r="AI34">
        <f t="shared" si="9"/>
        <v>0</v>
      </c>
      <c r="AJ34">
        <f t="shared" si="9"/>
        <v>0</v>
      </c>
      <c r="AK34">
        <f t="shared" si="9"/>
        <v>0</v>
      </c>
      <c r="AL34">
        <f t="shared" si="9"/>
        <v>1</v>
      </c>
      <c r="AM34">
        <f t="shared" si="9"/>
        <v>0</v>
      </c>
      <c r="AN34">
        <f t="shared" si="9"/>
        <v>0</v>
      </c>
      <c r="AO34">
        <f t="shared" si="9"/>
        <v>1</v>
      </c>
      <c r="AP34">
        <f t="shared" si="9"/>
        <v>0</v>
      </c>
      <c r="AQ34">
        <f t="shared" si="9"/>
        <v>0</v>
      </c>
      <c r="AR34">
        <f t="shared" si="9"/>
        <v>0</v>
      </c>
      <c r="AS34">
        <f t="shared" si="9"/>
        <v>0</v>
      </c>
      <c r="AT34">
        <f t="shared" si="9"/>
        <v>0</v>
      </c>
      <c r="AU34">
        <f t="shared" si="8"/>
        <v>0</v>
      </c>
      <c r="AV34">
        <f t="shared" si="8"/>
        <v>0</v>
      </c>
      <c r="AW34">
        <f t="shared" si="8"/>
        <v>0</v>
      </c>
      <c r="AX34">
        <f t="shared" si="8"/>
        <v>0</v>
      </c>
      <c r="AY34">
        <f t="shared" si="8"/>
        <v>0</v>
      </c>
      <c r="AZ34">
        <f t="shared" si="8"/>
        <v>0</v>
      </c>
      <c r="BA34">
        <f t="shared" si="8"/>
        <v>0</v>
      </c>
      <c r="BB34">
        <f t="shared" si="8"/>
        <v>0</v>
      </c>
      <c r="BC34">
        <f t="shared" si="8"/>
        <v>0</v>
      </c>
    </row>
    <row r="35" spans="2:55" x14ac:dyDescent="0.2">
      <c r="B35" s="177">
        <v>37097</v>
      </c>
      <c r="C35">
        <v>0</v>
      </c>
      <c r="D35">
        <v>0</v>
      </c>
      <c r="E35">
        <v>-3</v>
      </c>
      <c r="F35">
        <v>0</v>
      </c>
      <c r="G35">
        <v>0</v>
      </c>
      <c r="H35">
        <v>0</v>
      </c>
      <c r="I35">
        <v>3</v>
      </c>
      <c r="J35">
        <v>0</v>
      </c>
      <c r="K35">
        <v>3</v>
      </c>
      <c r="L35">
        <v>0</v>
      </c>
      <c r="M35">
        <v>6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s="178"/>
      <c r="AB35">
        <f t="shared" si="3"/>
        <v>9</v>
      </c>
      <c r="AC35">
        <f t="shared" si="4"/>
        <v>43.826086956521749</v>
      </c>
      <c r="AE35">
        <f t="shared" si="5"/>
        <v>24</v>
      </c>
      <c r="AF35">
        <f t="shared" si="6"/>
        <v>0.30434782608695654</v>
      </c>
      <c r="AG35">
        <f t="shared" si="9"/>
        <v>0</v>
      </c>
      <c r="AH35">
        <f t="shared" si="9"/>
        <v>1</v>
      </c>
      <c r="AI35">
        <f t="shared" si="9"/>
        <v>1</v>
      </c>
      <c r="AJ35">
        <f t="shared" si="9"/>
        <v>0</v>
      </c>
      <c r="AK35">
        <f t="shared" si="9"/>
        <v>0</v>
      </c>
      <c r="AL35">
        <f t="shared" si="9"/>
        <v>1</v>
      </c>
      <c r="AM35">
        <f t="shared" si="9"/>
        <v>1</v>
      </c>
      <c r="AN35">
        <f t="shared" si="9"/>
        <v>1</v>
      </c>
      <c r="AO35">
        <f t="shared" si="9"/>
        <v>1</v>
      </c>
      <c r="AP35">
        <f t="shared" si="9"/>
        <v>4</v>
      </c>
      <c r="AQ35">
        <f t="shared" si="9"/>
        <v>4</v>
      </c>
      <c r="AR35">
        <f t="shared" si="9"/>
        <v>0</v>
      </c>
      <c r="AS35">
        <f t="shared" si="9"/>
        <v>0</v>
      </c>
      <c r="AT35">
        <f t="shared" si="9"/>
        <v>0</v>
      </c>
      <c r="AU35">
        <f t="shared" si="8"/>
        <v>0</v>
      </c>
      <c r="AV35">
        <f t="shared" si="8"/>
        <v>0</v>
      </c>
      <c r="AW35">
        <f t="shared" si="8"/>
        <v>0</v>
      </c>
      <c r="AX35">
        <f t="shared" si="8"/>
        <v>0</v>
      </c>
      <c r="AY35">
        <f t="shared" si="8"/>
        <v>0</v>
      </c>
      <c r="AZ35">
        <f t="shared" si="8"/>
        <v>0</v>
      </c>
      <c r="BA35">
        <f t="shared" si="8"/>
        <v>0</v>
      </c>
      <c r="BB35">
        <f t="shared" si="8"/>
        <v>0</v>
      </c>
      <c r="BC35">
        <f t="shared" si="8"/>
        <v>0</v>
      </c>
    </row>
    <row r="36" spans="2:55" x14ac:dyDescent="0.2">
      <c r="B36" s="177">
        <v>37098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s="178"/>
      <c r="AB36">
        <f t="shared" si="3"/>
        <v>0</v>
      </c>
      <c r="AC36">
        <f t="shared" si="4"/>
        <v>0</v>
      </c>
      <c r="AE36">
        <f t="shared" si="5"/>
        <v>24</v>
      </c>
      <c r="AF36">
        <f t="shared" si="6"/>
        <v>0</v>
      </c>
      <c r="AG36">
        <f t="shared" si="9"/>
        <v>0</v>
      </c>
      <c r="AH36">
        <f t="shared" si="9"/>
        <v>0</v>
      </c>
      <c r="AI36">
        <f t="shared" si="9"/>
        <v>0</v>
      </c>
      <c r="AJ36">
        <f t="shared" si="9"/>
        <v>0</v>
      </c>
      <c r="AK36">
        <f t="shared" si="9"/>
        <v>0</v>
      </c>
      <c r="AL36">
        <f t="shared" si="9"/>
        <v>0</v>
      </c>
      <c r="AM36">
        <f t="shared" si="9"/>
        <v>0</v>
      </c>
      <c r="AN36">
        <f t="shared" si="9"/>
        <v>0</v>
      </c>
      <c r="AO36">
        <f t="shared" si="9"/>
        <v>0</v>
      </c>
      <c r="AP36">
        <f t="shared" si="9"/>
        <v>0</v>
      </c>
      <c r="AQ36">
        <f t="shared" si="9"/>
        <v>0</v>
      </c>
      <c r="AR36">
        <f t="shared" si="9"/>
        <v>0</v>
      </c>
      <c r="AS36">
        <f t="shared" si="9"/>
        <v>0</v>
      </c>
      <c r="AT36">
        <f t="shared" si="9"/>
        <v>0</v>
      </c>
      <c r="AU36">
        <f t="shared" si="8"/>
        <v>0</v>
      </c>
      <c r="AV36">
        <f t="shared" si="8"/>
        <v>0</v>
      </c>
      <c r="AW36">
        <f t="shared" si="8"/>
        <v>0</v>
      </c>
      <c r="AX36">
        <f t="shared" si="8"/>
        <v>0</v>
      </c>
      <c r="AY36">
        <f t="shared" si="8"/>
        <v>0</v>
      </c>
      <c r="AZ36">
        <f t="shared" si="8"/>
        <v>0</v>
      </c>
      <c r="BA36">
        <f t="shared" si="8"/>
        <v>0</v>
      </c>
      <c r="BB36">
        <f t="shared" si="8"/>
        <v>0</v>
      </c>
      <c r="BC36">
        <f t="shared" si="8"/>
        <v>0</v>
      </c>
    </row>
    <row r="37" spans="2:55" x14ac:dyDescent="0.2">
      <c r="B37" s="177">
        <v>37099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>
        <v>0</v>
      </c>
      <c r="U37">
        <v>0</v>
      </c>
      <c r="V37">
        <v>0</v>
      </c>
      <c r="W37">
        <v>3</v>
      </c>
      <c r="X37">
        <v>0</v>
      </c>
      <c r="Y37">
        <v>0</v>
      </c>
      <c r="Z37">
        <v>0</v>
      </c>
      <c r="AA37" s="178"/>
      <c r="AB37">
        <f t="shared" si="3"/>
        <v>6</v>
      </c>
      <c r="AC37">
        <f t="shared" si="4"/>
        <v>12.521739130434785</v>
      </c>
      <c r="AE37">
        <f t="shared" si="5"/>
        <v>24</v>
      </c>
      <c r="AF37">
        <f t="shared" si="6"/>
        <v>8.6956521739130432E-2</v>
      </c>
      <c r="AG37">
        <f t="shared" si="9"/>
        <v>0</v>
      </c>
      <c r="AH37">
        <f t="shared" si="9"/>
        <v>0</v>
      </c>
      <c r="AI37">
        <f t="shared" si="9"/>
        <v>0</v>
      </c>
      <c r="AJ37">
        <f t="shared" si="9"/>
        <v>0</v>
      </c>
      <c r="AK37">
        <f t="shared" si="9"/>
        <v>0</v>
      </c>
      <c r="AL37">
        <f t="shared" si="9"/>
        <v>0</v>
      </c>
      <c r="AM37">
        <f t="shared" si="9"/>
        <v>0</v>
      </c>
      <c r="AN37">
        <f t="shared" si="9"/>
        <v>0</v>
      </c>
      <c r="AO37">
        <f t="shared" si="9"/>
        <v>0</v>
      </c>
      <c r="AP37">
        <f t="shared" si="9"/>
        <v>0</v>
      </c>
      <c r="AQ37">
        <f t="shared" si="9"/>
        <v>0</v>
      </c>
      <c r="AR37">
        <f t="shared" si="9"/>
        <v>0</v>
      </c>
      <c r="AS37">
        <f t="shared" si="9"/>
        <v>0</v>
      </c>
      <c r="AT37">
        <f t="shared" si="9"/>
        <v>0</v>
      </c>
      <c r="AU37">
        <f t="shared" si="8"/>
        <v>0</v>
      </c>
      <c r="AV37">
        <f t="shared" si="8"/>
        <v>1</v>
      </c>
      <c r="AW37">
        <f t="shared" si="8"/>
        <v>1</v>
      </c>
      <c r="AX37">
        <f t="shared" si="8"/>
        <v>0</v>
      </c>
      <c r="AY37">
        <f t="shared" si="8"/>
        <v>0</v>
      </c>
      <c r="AZ37">
        <f t="shared" si="8"/>
        <v>1</v>
      </c>
      <c r="BA37">
        <f t="shared" si="8"/>
        <v>1</v>
      </c>
      <c r="BB37">
        <f t="shared" si="8"/>
        <v>0</v>
      </c>
      <c r="BC37">
        <f t="shared" si="8"/>
        <v>0</v>
      </c>
    </row>
    <row r="38" spans="2:55" x14ac:dyDescent="0.2">
      <c r="B38" s="177">
        <v>37100</v>
      </c>
      <c r="C38">
        <v>0</v>
      </c>
      <c r="D38">
        <v>0</v>
      </c>
      <c r="E38">
        <v>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</v>
      </c>
      <c r="T38">
        <v>-3</v>
      </c>
      <c r="U38">
        <v>-3</v>
      </c>
      <c r="V38">
        <v>0</v>
      </c>
      <c r="W38">
        <v>0</v>
      </c>
      <c r="X38">
        <v>0</v>
      </c>
      <c r="Y38">
        <v>0</v>
      </c>
      <c r="Z38">
        <v>0</v>
      </c>
      <c r="AA38" s="178"/>
      <c r="AB38">
        <f t="shared" si="3"/>
        <v>0</v>
      </c>
      <c r="AC38">
        <f t="shared" si="4"/>
        <v>25.04347826086957</v>
      </c>
      <c r="AE38">
        <f t="shared" si="5"/>
        <v>24</v>
      </c>
      <c r="AF38">
        <f t="shared" si="6"/>
        <v>0.17391304347826086</v>
      </c>
      <c r="AG38">
        <f t="shared" si="9"/>
        <v>0</v>
      </c>
      <c r="AH38">
        <f t="shared" si="9"/>
        <v>1</v>
      </c>
      <c r="AI38">
        <f t="shared" si="9"/>
        <v>1</v>
      </c>
      <c r="AJ38">
        <f t="shared" si="9"/>
        <v>0</v>
      </c>
      <c r="AK38">
        <f t="shared" si="9"/>
        <v>0</v>
      </c>
      <c r="AL38">
        <f t="shared" si="9"/>
        <v>0</v>
      </c>
      <c r="AM38">
        <f t="shared" si="9"/>
        <v>0</v>
      </c>
      <c r="AN38">
        <f t="shared" si="9"/>
        <v>0</v>
      </c>
      <c r="AO38">
        <f t="shared" si="9"/>
        <v>0</v>
      </c>
      <c r="AP38">
        <f t="shared" si="9"/>
        <v>0</v>
      </c>
      <c r="AQ38">
        <f t="shared" si="9"/>
        <v>0</v>
      </c>
      <c r="AR38">
        <f t="shared" si="9"/>
        <v>0</v>
      </c>
      <c r="AS38">
        <f t="shared" si="9"/>
        <v>0</v>
      </c>
      <c r="AT38">
        <f t="shared" si="9"/>
        <v>0</v>
      </c>
      <c r="AU38">
        <f t="shared" si="8"/>
        <v>0</v>
      </c>
      <c r="AV38">
        <f t="shared" si="8"/>
        <v>1</v>
      </c>
      <c r="AW38">
        <f t="shared" si="8"/>
        <v>4</v>
      </c>
      <c r="AX38">
        <f t="shared" si="8"/>
        <v>0</v>
      </c>
      <c r="AY38">
        <f t="shared" si="8"/>
        <v>1</v>
      </c>
      <c r="AZ38">
        <f t="shared" si="8"/>
        <v>0</v>
      </c>
      <c r="BA38">
        <f t="shared" si="8"/>
        <v>0</v>
      </c>
      <c r="BB38">
        <f t="shared" si="8"/>
        <v>0</v>
      </c>
      <c r="BC38">
        <f t="shared" si="8"/>
        <v>0</v>
      </c>
    </row>
    <row r="39" spans="2:55" x14ac:dyDescent="0.2">
      <c r="B39" s="177">
        <v>37101</v>
      </c>
      <c r="C39">
        <v>0</v>
      </c>
      <c r="D39">
        <v>0</v>
      </c>
      <c r="E39">
        <v>0</v>
      </c>
      <c r="F39">
        <v>0</v>
      </c>
      <c r="G39">
        <v>-3</v>
      </c>
      <c r="H39">
        <v>0</v>
      </c>
      <c r="I39">
        <v>0</v>
      </c>
      <c r="J39">
        <v>0</v>
      </c>
      <c r="K39">
        <v>0</v>
      </c>
      <c r="L39">
        <v>0</v>
      </c>
      <c r="M39">
        <v>-3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s="178"/>
      <c r="AB39">
        <f t="shared" si="3"/>
        <v>-6</v>
      </c>
      <c r="AC39">
        <f t="shared" si="4"/>
        <v>12.521739130434785</v>
      </c>
      <c r="AE39">
        <f t="shared" si="5"/>
        <v>24</v>
      </c>
      <c r="AF39">
        <f t="shared" si="6"/>
        <v>8.6956521739130432E-2</v>
      </c>
      <c r="AG39">
        <f t="shared" si="9"/>
        <v>0</v>
      </c>
      <c r="AH39">
        <f t="shared" si="9"/>
        <v>0</v>
      </c>
      <c r="AI39">
        <f t="shared" si="9"/>
        <v>0</v>
      </c>
      <c r="AJ39">
        <f t="shared" si="9"/>
        <v>1</v>
      </c>
      <c r="AK39">
        <f t="shared" si="9"/>
        <v>1</v>
      </c>
      <c r="AL39">
        <f t="shared" si="9"/>
        <v>0</v>
      </c>
      <c r="AM39">
        <f t="shared" si="9"/>
        <v>0</v>
      </c>
      <c r="AN39">
        <f t="shared" si="9"/>
        <v>0</v>
      </c>
      <c r="AO39">
        <f t="shared" si="9"/>
        <v>0</v>
      </c>
      <c r="AP39">
        <f t="shared" si="9"/>
        <v>1</v>
      </c>
      <c r="AQ39">
        <f t="shared" si="9"/>
        <v>1</v>
      </c>
      <c r="AR39">
        <f t="shared" si="9"/>
        <v>0</v>
      </c>
      <c r="AS39">
        <f t="shared" si="9"/>
        <v>0</v>
      </c>
      <c r="AT39">
        <f t="shared" si="9"/>
        <v>0</v>
      </c>
      <c r="AU39">
        <f t="shared" si="8"/>
        <v>0</v>
      </c>
      <c r="AV39">
        <f t="shared" si="8"/>
        <v>0</v>
      </c>
      <c r="AW39">
        <f t="shared" si="8"/>
        <v>0</v>
      </c>
      <c r="AX39">
        <f t="shared" si="8"/>
        <v>0</v>
      </c>
      <c r="AY39">
        <f t="shared" si="8"/>
        <v>0</v>
      </c>
      <c r="AZ39">
        <f t="shared" si="8"/>
        <v>0</v>
      </c>
      <c r="BA39">
        <f t="shared" si="8"/>
        <v>0</v>
      </c>
      <c r="BB39">
        <f t="shared" si="8"/>
        <v>0</v>
      </c>
      <c r="BC39">
        <f t="shared" si="8"/>
        <v>0</v>
      </c>
    </row>
    <row r="40" spans="2:55" x14ac:dyDescent="0.2">
      <c r="B40" s="177">
        <v>37102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 s="178"/>
      <c r="AB40">
        <f t="shared" si="3"/>
        <v>0</v>
      </c>
      <c r="AC40">
        <f t="shared" si="4"/>
        <v>0</v>
      </c>
      <c r="AE40">
        <f t="shared" si="5"/>
        <v>24</v>
      </c>
      <c r="AF40">
        <f t="shared" si="6"/>
        <v>0</v>
      </c>
      <c r="AG40">
        <f t="shared" si="9"/>
        <v>0</v>
      </c>
      <c r="AH40">
        <f t="shared" si="9"/>
        <v>0</v>
      </c>
      <c r="AI40">
        <f t="shared" si="9"/>
        <v>0</v>
      </c>
      <c r="AJ40">
        <f t="shared" si="9"/>
        <v>0</v>
      </c>
      <c r="AK40">
        <f t="shared" si="9"/>
        <v>0</v>
      </c>
      <c r="AL40">
        <f t="shared" si="9"/>
        <v>0</v>
      </c>
      <c r="AM40">
        <f t="shared" si="9"/>
        <v>0</v>
      </c>
      <c r="AN40">
        <f t="shared" si="9"/>
        <v>0</v>
      </c>
      <c r="AO40">
        <f t="shared" si="9"/>
        <v>0</v>
      </c>
      <c r="AP40">
        <f t="shared" si="9"/>
        <v>0</v>
      </c>
      <c r="AQ40">
        <f t="shared" si="9"/>
        <v>0</v>
      </c>
      <c r="AR40">
        <f t="shared" si="9"/>
        <v>0</v>
      </c>
      <c r="AS40">
        <f t="shared" si="9"/>
        <v>0</v>
      </c>
      <c r="AT40">
        <f t="shared" si="9"/>
        <v>0</v>
      </c>
      <c r="AU40">
        <f t="shared" si="8"/>
        <v>0</v>
      </c>
      <c r="AV40">
        <f t="shared" si="8"/>
        <v>0</v>
      </c>
      <c r="AW40">
        <f t="shared" si="8"/>
        <v>0</v>
      </c>
      <c r="AX40">
        <f t="shared" si="8"/>
        <v>0</v>
      </c>
      <c r="AY40">
        <f t="shared" si="8"/>
        <v>0</v>
      </c>
      <c r="AZ40">
        <f t="shared" si="8"/>
        <v>0</v>
      </c>
      <c r="BA40">
        <f t="shared" si="8"/>
        <v>0</v>
      </c>
      <c r="BB40">
        <f t="shared" si="8"/>
        <v>0</v>
      </c>
      <c r="BC40">
        <f t="shared" si="8"/>
        <v>0</v>
      </c>
    </row>
    <row r="41" spans="2:55" x14ac:dyDescent="0.2">
      <c r="B41" s="177">
        <v>37103</v>
      </c>
      <c r="C41">
        <v>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3</v>
      </c>
      <c r="K41">
        <v>0</v>
      </c>
      <c r="L41">
        <v>-3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B41">
        <f t="shared" si="3"/>
        <v>3</v>
      </c>
      <c r="AC41">
        <f t="shared" si="4"/>
        <v>15.65217391304348</v>
      </c>
      <c r="AE41">
        <f t="shared" si="5"/>
        <v>24</v>
      </c>
      <c r="AF41">
        <f t="shared" si="6"/>
        <v>0.10869565217391304</v>
      </c>
      <c r="AG41">
        <f t="shared" si="9"/>
        <v>1</v>
      </c>
      <c r="AH41">
        <f t="shared" si="9"/>
        <v>0</v>
      </c>
      <c r="AI41">
        <f t="shared" si="9"/>
        <v>0</v>
      </c>
      <c r="AJ41">
        <f t="shared" si="9"/>
        <v>0</v>
      </c>
      <c r="AK41">
        <f t="shared" si="9"/>
        <v>0</v>
      </c>
      <c r="AL41">
        <f t="shared" si="9"/>
        <v>0</v>
      </c>
      <c r="AM41">
        <f t="shared" si="9"/>
        <v>1</v>
      </c>
      <c r="AN41">
        <f t="shared" si="9"/>
        <v>1</v>
      </c>
      <c r="AO41">
        <f t="shared" si="9"/>
        <v>1</v>
      </c>
      <c r="AP41">
        <f t="shared" si="9"/>
        <v>1</v>
      </c>
      <c r="AQ41">
        <f t="shared" si="9"/>
        <v>0</v>
      </c>
      <c r="AR41">
        <f t="shared" si="9"/>
        <v>0</v>
      </c>
      <c r="AS41">
        <f t="shared" si="9"/>
        <v>0</v>
      </c>
      <c r="AT41">
        <f t="shared" si="9"/>
        <v>0</v>
      </c>
      <c r="AU41">
        <f t="shared" si="8"/>
        <v>0</v>
      </c>
      <c r="AV41">
        <f t="shared" si="8"/>
        <v>0</v>
      </c>
      <c r="AW41">
        <f t="shared" si="8"/>
        <v>0</v>
      </c>
      <c r="AX41">
        <f t="shared" si="8"/>
        <v>0</v>
      </c>
      <c r="AY41">
        <f t="shared" si="8"/>
        <v>0</v>
      </c>
      <c r="AZ41">
        <f t="shared" si="8"/>
        <v>0</v>
      </c>
      <c r="BA41">
        <f t="shared" si="8"/>
        <v>0</v>
      </c>
      <c r="BB41">
        <f t="shared" si="8"/>
        <v>0</v>
      </c>
      <c r="BC41">
        <f t="shared" si="8"/>
        <v>0</v>
      </c>
    </row>
    <row r="42" spans="2:55" x14ac:dyDescent="0.2">
      <c r="B42" s="177">
        <v>37104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178"/>
      <c r="AB42">
        <f t="shared" si="3"/>
        <v>0</v>
      </c>
      <c r="AC42">
        <f t="shared" si="4"/>
        <v>0</v>
      </c>
      <c r="AE42">
        <f t="shared" si="5"/>
        <v>24</v>
      </c>
      <c r="AF42">
        <f t="shared" si="6"/>
        <v>0</v>
      </c>
      <c r="AG42">
        <f t="shared" si="9"/>
        <v>0</v>
      </c>
      <c r="AH42">
        <f t="shared" si="9"/>
        <v>0</v>
      </c>
      <c r="AI42">
        <f t="shared" si="9"/>
        <v>0</v>
      </c>
      <c r="AJ42">
        <f t="shared" si="9"/>
        <v>0</v>
      </c>
      <c r="AK42">
        <f t="shared" si="9"/>
        <v>0</v>
      </c>
      <c r="AL42">
        <f t="shared" si="9"/>
        <v>0</v>
      </c>
      <c r="AM42">
        <f t="shared" si="9"/>
        <v>0</v>
      </c>
      <c r="AN42">
        <f t="shared" si="9"/>
        <v>0</v>
      </c>
      <c r="AO42">
        <f t="shared" si="9"/>
        <v>0</v>
      </c>
      <c r="AP42">
        <f t="shared" si="9"/>
        <v>0</v>
      </c>
      <c r="AQ42">
        <f t="shared" si="9"/>
        <v>0</v>
      </c>
      <c r="AR42">
        <f t="shared" si="9"/>
        <v>0</v>
      </c>
      <c r="AS42">
        <f t="shared" si="9"/>
        <v>0</v>
      </c>
      <c r="AT42">
        <f t="shared" si="9"/>
        <v>0</v>
      </c>
      <c r="AU42">
        <f t="shared" si="8"/>
        <v>0</v>
      </c>
      <c r="AV42">
        <f t="shared" si="8"/>
        <v>0</v>
      </c>
      <c r="AW42">
        <f t="shared" si="8"/>
        <v>0</v>
      </c>
      <c r="AX42">
        <f t="shared" si="8"/>
        <v>0</v>
      </c>
      <c r="AY42">
        <f t="shared" si="8"/>
        <v>0</v>
      </c>
      <c r="AZ42">
        <f t="shared" si="8"/>
        <v>0</v>
      </c>
      <c r="BA42">
        <f t="shared" si="8"/>
        <v>0</v>
      </c>
      <c r="BB42">
        <f t="shared" si="8"/>
        <v>0</v>
      </c>
      <c r="BC42">
        <f t="shared" si="8"/>
        <v>0</v>
      </c>
    </row>
    <row r="43" spans="2:55" x14ac:dyDescent="0.2">
      <c r="B43" s="177">
        <v>37105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B43">
        <f t="shared" si="3"/>
        <v>0</v>
      </c>
      <c r="AC43">
        <f t="shared" si="4"/>
        <v>0</v>
      </c>
      <c r="AE43">
        <f t="shared" si="5"/>
        <v>24</v>
      </c>
      <c r="AF43">
        <f t="shared" si="6"/>
        <v>0</v>
      </c>
      <c r="AG43">
        <f t="shared" si="9"/>
        <v>0</v>
      </c>
      <c r="AH43">
        <f t="shared" si="9"/>
        <v>0</v>
      </c>
      <c r="AI43">
        <f t="shared" si="9"/>
        <v>0</v>
      </c>
      <c r="AJ43">
        <f t="shared" si="9"/>
        <v>0</v>
      </c>
      <c r="AK43">
        <f t="shared" si="9"/>
        <v>0</v>
      </c>
      <c r="AL43">
        <f t="shared" si="9"/>
        <v>0</v>
      </c>
      <c r="AM43">
        <f t="shared" si="9"/>
        <v>0</v>
      </c>
      <c r="AN43">
        <f t="shared" si="9"/>
        <v>0</v>
      </c>
      <c r="AO43">
        <f t="shared" si="9"/>
        <v>0</v>
      </c>
      <c r="AP43">
        <f t="shared" si="9"/>
        <v>0</v>
      </c>
      <c r="AQ43">
        <f t="shared" si="9"/>
        <v>0</v>
      </c>
      <c r="AR43">
        <f t="shared" si="9"/>
        <v>0</v>
      </c>
      <c r="AS43">
        <f t="shared" si="9"/>
        <v>0</v>
      </c>
      <c r="AT43">
        <f t="shared" si="9"/>
        <v>0</v>
      </c>
      <c r="AU43">
        <f t="shared" si="9"/>
        <v>0</v>
      </c>
      <c r="AV43">
        <f t="shared" si="9"/>
        <v>0</v>
      </c>
      <c r="AW43">
        <f t="shared" si="8"/>
        <v>0</v>
      </c>
      <c r="AX43">
        <f t="shared" si="8"/>
        <v>0</v>
      </c>
      <c r="AY43">
        <f t="shared" si="8"/>
        <v>0</v>
      </c>
      <c r="AZ43">
        <f t="shared" si="8"/>
        <v>0</v>
      </c>
      <c r="BA43">
        <f t="shared" si="8"/>
        <v>0</v>
      </c>
      <c r="BB43">
        <f t="shared" si="8"/>
        <v>0</v>
      </c>
      <c r="BC43">
        <f t="shared" si="8"/>
        <v>0</v>
      </c>
    </row>
    <row r="44" spans="2:55" x14ac:dyDescent="0.2">
      <c r="B44" s="177">
        <v>37106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B44">
        <f t="shared" si="3"/>
        <v>0</v>
      </c>
      <c r="AC44">
        <f t="shared" si="4"/>
        <v>0</v>
      </c>
      <c r="AE44">
        <f t="shared" si="5"/>
        <v>24</v>
      </c>
      <c r="AF44">
        <f t="shared" si="6"/>
        <v>0</v>
      </c>
      <c r="AG44">
        <f t="shared" si="9"/>
        <v>0</v>
      </c>
      <c r="AH44">
        <f t="shared" ref="AH44:AW59" si="10">(D44/3 - E44/3)^2</f>
        <v>0</v>
      </c>
      <c r="AI44">
        <f t="shared" si="10"/>
        <v>0</v>
      </c>
      <c r="AJ44">
        <f t="shared" si="10"/>
        <v>0</v>
      </c>
      <c r="AK44">
        <f t="shared" si="10"/>
        <v>0</v>
      </c>
      <c r="AL44">
        <f t="shared" si="10"/>
        <v>0</v>
      </c>
      <c r="AM44">
        <f t="shared" si="10"/>
        <v>0</v>
      </c>
      <c r="AN44">
        <f t="shared" si="10"/>
        <v>0</v>
      </c>
      <c r="AO44">
        <f t="shared" si="10"/>
        <v>0</v>
      </c>
      <c r="AP44">
        <f t="shared" si="10"/>
        <v>0</v>
      </c>
      <c r="AQ44">
        <f t="shared" si="10"/>
        <v>0</v>
      </c>
      <c r="AR44">
        <f t="shared" si="10"/>
        <v>0</v>
      </c>
      <c r="AS44">
        <f t="shared" si="10"/>
        <v>0</v>
      </c>
      <c r="AT44">
        <f t="shared" si="10"/>
        <v>0</v>
      </c>
      <c r="AU44">
        <f t="shared" si="10"/>
        <v>0</v>
      </c>
      <c r="AV44">
        <f t="shared" si="10"/>
        <v>0</v>
      </c>
      <c r="AW44">
        <f t="shared" si="10"/>
        <v>0</v>
      </c>
      <c r="AX44">
        <f t="shared" si="8"/>
        <v>0</v>
      </c>
      <c r="AY44">
        <f t="shared" si="8"/>
        <v>0</v>
      </c>
      <c r="AZ44">
        <f t="shared" si="8"/>
        <v>0</v>
      </c>
      <c r="BA44">
        <f t="shared" si="8"/>
        <v>0</v>
      </c>
      <c r="BB44">
        <f t="shared" si="8"/>
        <v>0</v>
      </c>
      <c r="BC44">
        <f t="shared" si="8"/>
        <v>0</v>
      </c>
    </row>
    <row r="45" spans="2:55" x14ac:dyDescent="0.2">
      <c r="B45" s="177">
        <v>37107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B45">
        <f t="shared" si="3"/>
        <v>0</v>
      </c>
      <c r="AC45">
        <f t="shared" si="4"/>
        <v>0</v>
      </c>
      <c r="AE45">
        <f t="shared" si="5"/>
        <v>24</v>
      </c>
      <c r="AF45">
        <f t="shared" si="6"/>
        <v>0</v>
      </c>
      <c r="AG45">
        <f t="shared" ref="AG45:AN79" si="11">(C45/3 - D45/3)^2</f>
        <v>0</v>
      </c>
      <c r="AH45">
        <f t="shared" si="10"/>
        <v>0</v>
      </c>
      <c r="AI45">
        <f t="shared" si="10"/>
        <v>0</v>
      </c>
      <c r="AJ45">
        <f t="shared" si="10"/>
        <v>0</v>
      </c>
      <c r="AK45">
        <f t="shared" si="10"/>
        <v>0</v>
      </c>
      <c r="AL45">
        <f t="shared" si="10"/>
        <v>0</v>
      </c>
      <c r="AM45">
        <f t="shared" si="10"/>
        <v>0</v>
      </c>
      <c r="AN45">
        <f t="shared" si="10"/>
        <v>0</v>
      </c>
      <c r="AO45">
        <f t="shared" si="10"/>
        <v>0</v>
      </c>
      <c r="AP45">
        <f t="shared" si="10"/>
        <v>0</v>
      </c>
      <c r="AQ45">
        <f t="shared" si="10"/>
        <v>0</v>
      </c>
      <c r="AR45">
        <f t="shared" si="10"/>
        <v>0</v>
      </c>
      <c r="AS45">
        <f t="shared" si="10"/>
        <v>0</v>
      </c>
      <c r="AT45">
        <f t="shared" si="10"/>
        <v>0</v>
      </c>
      <c r="AU45">
        <f t="shared" si="10"/>
        <v>0</v>
      </c>
      <c r="AV45">
        <f t="shared" si="10"/>
        <v>0</v>
      </c>
      <c r="AW45">
        <f t="shared" si="10"/>
        <v>0</v>
      </c>
      <c r="AX45">
        <f t="shared" si="8"/>
        <v>0</v>
      </c>
      <c r="AY45">
        <f t="shared" si="8"/>
        <v>0</v>
      </c>
      <c r="AZ45">
        <f t="shared" si="8"/>
        <v>0</v>
      </c>
      <c r="BA45">
        <f t="shared" si="8"/>
        <v>0</v>
      </c>
      <c r="BB45">
        <f t="shared" si="8"/>
        <v>0</v>
      </c>
      <c r="BC45">
        <f t="shared" si="8"/>
        <v>0</v>
      </c>
    </row>
    <row r="46" spans="2:55" x14ac:dyDescent="0.2">
      <c r="B46" s="177">
        <v>37108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B46">
        <f t="shared" si="3"/>
        <v>0</v>
      </c>
      <c r="AC46">
        <f t="shared" si="4"/>
        <v>0</v>
      </c>
      <c r="AE46">
        <f t="shared" si="5"/>
        <v>24</v>
      </c>
      <c r="AF46" s="183">
        <f t="shared" si="6"/>
        <v>0</v>
      </c>
      <c r="AG46">
        <f t="shared" si="11"/>
        <v>0</v>
      </c>
      <c r="AH46">
        <f t="shared" si="10"/>
        <v>0</v>
      </c>
      <c r="AI46">
        <f t="shared" si="10"/>
        <v>0</v>
      </c>
      <c r="AJ46">
        <f t="shared" si="10"/>
        <v>0</v>
      </c>
      <c r="AK46">
        <f t="shared" si="10"/>
        <v>0</v>
      </c>
      <c r="AL46">
        <f t="shared" si="10"/>
        <v>0</v>
      </c>
      <c r="AM46">
        <f t="shared" si="10"/>
        <v>0</v>
      </c>
      <c r="AN46">
        <f t="shared" si="10"/>
        <v>0</v>
      </c>
      <c r="AO46">
        <f t="shared" si="10"/>
        <v>0</v>
      </c>
      <c r="AP46">
        <f t="shared" si="10"/>
        <v>0</v>
      </c>
      <c r="AQ46">
        <f t="shared" si="10"/>
        <v>0</v>
      </c>
      <c r="AR46">
        <f t="shared" si="10"/>
        <v>0</v>
      </c>
      <c r="AS46">
        <f t="shared" si="10"/>
        <v>0</v>
      </c>
      <c r="AT46">
        <f t="shared" si="10"/>
        <v>0</v>
      </c>
      <c r="AU46">
        <f t="shared" si="10"/>
        <v>0</v>
      </c>
      <c r="AV46">
        <f t="shared" si="10"/>
        <v>0</v>
      </c>
      <c r="AW46">
        <f t="shared" si="10"/>
        <v>0</v>
      </c>
      <c r="AX46">
        <f t="shared" si="8"/>
        <v>0</v>
      </c>
      <c r="AY46">
        <f t="shared" si="8"/>
        <v>0</v>
      </c>
      <c r="AZ46">
        <f t="shared" si="8"/>
        <v>0</v>
      </c>
      <c r="BA46">
        <f t="shared" si="8"/>
        <v>0</v>
      </c>
      <c r="BB46">
        <f t="shared" si="8"/>
        <v>0</v>
      </c>
      <c r="BC46">
        <f t="shared" si="8"/>
        <v>0</v>
      </c>
    </row>
    <row r="47" spans="2:55" x14ac:dyDescent="0.2">
      <c r="B47" s="177">
        <v>37109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B47">
        <f t="shared" si="3"/>
        <v>3</v>
      </c>
      <c r="AC47">
        <f t="shared" si="4"/>
        <v>6.2608695652173925</v>
      </c>
      <c r="AE47">
        <f t="shared" si="5"/>
        <v>24</v>
      </c>
      <c r="AF47">
        <f t="shared" si="6"/>
        <v>4.3478260869565216E-2</v>
      </c>
      <c r="AG47">
        <f t="shared" si="11"/>
        <v>0</v>
      </c>
      <c r="AH47">
        <f t="shared" si="10"/>
        <v>0</v>
      </c>
      <c r="AI47">
        <f t="shared" si="10"/>
        <v>0</v>
      </c>
      <c r="AJ47">
        <f t="shared" si="10"/>
        <v>0</v>
      </c>
      <c r="AK47">
        <f t="shared" si="10"/>
        <v>0</v>
      </c>
      <c r="AL47">
        <f t="shared" si="10"/>
        <v>0</v>
      </c>
      <c r="AM47">
        <f t="shared" si="10"/>
        <v>0</v>
      </c>
      <c r="AN47">
        <f t="shared" si="10"/>
        <v>0</v>
      </c>
      <c r="AO47">
        <f t="shared" si="10"/>
        <v>0</v>
      </c>
      <c r="AP47">
        <f t="shared" si="10"/>
        <v>0</v>
      </c>
      <c r="AQ47">
        <f t="shared" si="10"/>
        <v>0</v>
      </c>
      <c r="AR47">
        <f t="shared" si="10"/>
        <v>0</v>
      </c>
      <c r="AS47">
        <f t="shared" si="10"/>
        <v>0</v>
      </c>
      <c r="AT47">
        <f t="shared" si="10"/>
        <v>0</v>
      </c>
      <c r="AU47">
        <f t="shared" si="10"/>
        <v>0</v>
      </c>
      <c r="AV47">
        <f t="shared" si="10"/>
        <v>0</v>
      </c>
      <c r="AW47">
        <f t="shared" si="10"/>
        <v>1</v>
      </c>
      <c r="AX47">
        <f t="shared" si="8"/>
        <v>1</v>
      </c>
      <c r="AY47">
        <f t="shared" si="8"/>
        <v>0</v>
      </c>
      <c r="AZ47">
        <f t="shared" si="8"/>
        <v>0</v>
      </c>
      <c r="BA47">
        <f t="shared" si="8"/>
        <v>0</v>
      </c>
      <c r="BB47">
        <f t="shared" si="8"/>
        <v>0</v>
      </c>
      <c r="BC47">
        <f t="shared" si="8"/>
        <v>0</v>
      </c>
    </row>
    <row r="48" spans="2:55" x14ac:dyDescent="0.2">
      <c r="B48" s="177">
        <v>37110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B48">
        <f t="shared" si="3"/>
        <v>0</v>
      </c>
      <c r="AC48">
        <f t="shared" si="4"/>
        <v>0</v>
      </c>
      <c r="AE48">
        <f t="shared" si="5"/>
        <v>24</v>
      </c>
      <c r="AF48">
        <f t="shared" si="6"/>
        <v>0</v>
      </c>
      <c r="AG48">
        <f t="shared" si="11"/>
        <v>0</v>
      </c>
      <c r="AH48">
        <f t="shared" si="10"/>
        <v>0</v>
      </c>
      <c r="AI48">
        <f t="shared" si="10"/>
        <v>0</v>
      </c>
      <c r="AJ48">
        <f t="shared" si="10"/>
        <v>0</v>
      </c>
      <c r="AK48">
        <f t="shared" si="10"/>
        <v>0</v>
      </c>
      <c r="AL48">
        <f t="shared" si="10"/>
        <v>0</v>
      </c>
      <c r="AM48">
        <f t="shared" si="10"/>
        <v>0</v>
      </c>
      <c r="AN48">
        <f t="shared" si="10"/>
        <v>0</v>
      </c>
      <c r="AO48">
        <f t="shared" si="10"/>
        <v>0</v>
      </c>
      <c r="AP48">
        <f t="shared" si="10"/>
        <v>0</v>
      </c>
      <c r="AQ48">
        <f t="shared" si="10"/>
        <v>0</v>
      </c>
      <c r="AR48">
        <f t="shared" si="10"/>
        <v>0</v>
      </c>
      <c r="AS48">
        <f t="shared" si="10"/>
        <v>0</v>
      </c>
      <c r="AT48">
        <f t="shared" si="10"/>
        <v>0</v>
      </c>
      <c r="AU48">
        <f t="shared" si="10"/>
        <v>0</v>
      </c>
      <c r="AV48">
        <f t="shared" si="10"/>
        <v>0</v>
      </c>
      <c r="AW48">
        <f t="shared" si="10"/>
        <v>0</v>
      </c>
      <c r="AX48">
        <f t="shared" si="8"/>
        <v>0</v>
      </c>
      <c r="AY48">
        <f t="shared" si="8"/>
        <v>0</v>
      </c>
      <c r="AZ48">
        <f t="shared" si="8"/>
        <v>0</v>
      </c>
      <c r="BA48">
        <f t="shared" si="8"/>
        <v>0</v>
      </c>
      <c r="BB48">
        <f t="shared" si="8"/>
        <v>0</v>
      </c>
      <c r="BC48">
        <f t="shared" si="8"/>
        <v>0</v>
      </c>
    </row>
    <row r="49" spans="2:55" x14ac:dyDescent="0.2">
      <c r="B49" s="177">
        <v>37111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B49">
        <f t="shared" si="3"/>
        <v>0</v>
      </c>
      <c r="AC49">
        <f t="shared" si="4"/>
        <v>0</v>
      </c>
      <c r="AE49">
        <f t="shared" si="5"/>
        <v>24</v>
      </c>
      <c r="AF49">
        <f t="shared" si="6"/>
        <v>0</v>
      </c>
      <c r="AG49">
        <f t="shared" si="11"/>
        <v>0</v>
      </c>
      <c r="AH49">
        <f t="shared" si="10"/>
        <v>0</v>
      </c>
      <c r="AI49">
        <f t="shared" si="10"/>
        <v>0</v>
      </c>
      <c r="AJ49">
        <f t="shared" si="10"/>
        <v>0</v>
      </c>
      <c r="AK49">
        <f t="shared" si="10"/>
        <v>0</v>
      </c>
      <c r="AL49">
        <f t="shared" si="10"/>
        <v>0</v>
      </c>
      <c r="AM49">
        <f t="shared" si="10"/>
        <v>0</v>
      </c>
      <c r="AN49">
        <f t="shared" si="10"/>
        <v>0</v>
      </c>
      <c r="AO49">
        <f t="shared" si="10"/>
        <v>0</v>
      </c>
      <c r="AP49">
        <f t="shared" si="10"/>
        <v>0</v>
      </c>
      <c r="AQ49">
        <f t="shared" si="10"/>
        <v>0</v>
      </c>
      <c r="AR49">
        <f t="shared" si="10"/>
        <v>0</v>
      </c>
      <c r="AS49">
        <f t="shared" si="10"/>
        <v>0</v>
      </c>
      <c r="AT49">
        <f t="shared" si="10"/>
        <v>0</v>
      </c>
      <c r="AU49">
        <f t="shared" si="10"/>
        <v>0</v>
      </c>
      <c r="AV49">
        <f t="shared" si="10"/>
        <v>0</v>
      </c>
      <c r="AW49">
        <f t="shared" si="10"/>
        <v>0</v>
      </c>
      <c r="AX49">
        <f t="shared" si="8"/>
        <v>0</v>
      </c>
      <c r="AY49">
        <f t="shared" si="8"/>
        <v>0</v>
      </c>
      <c r="AZ49">
        <f t="shared" si="8"/>
        <v>0</v>
      </c>
      <c r="BA49">
        <f t="shared" si="8"/>
        <v>0</v>
      </c>
      <c r="BB49">
        <f t="shared" ref="AX49:BC79" si="12">(X49/3 - Y49/3)^2</f>
        <v>0</v>
      </c>
      <c r="BC49">
        <f t="shared" si="12"/>
        <v>0</v>
      </c>
    </row>
    <row r="50" spans="2:55" x14ac:dyDescent="0.2">
      <c r="B50" s="177">
        <v>37112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B50">
        <f t="shared" si="3"/>
        <v>0</v>
      </c>
      <c r="AC50">
        <f t="shared" si="4"/>
        <v>0</v>
      </c>
      <c r="AE50">
        <f t="shared" si="5"/>
        <v>24</v>
      </c>
      <c r="AF50">
        <f t="shared" si="6"/>
        <v>0</v>
      </c>
      <c r="AG50">
        <f t="shared" si="11"/>
        <v>0</v>
      </c>
      <c r="AH50">
        <f t="shared" si="10"/>
        <v>0</v>
      </c>
      <c r="AI50">
        <f t="shared" si="10"/>
        <v>0</v>
      </c>
      <c r="AJ50">
        <f t="shared" si="10"/>
        <v>0</v>
      </c>
      <c r="AK50">
        <f t="shared" si="10"/>
        <v>0</v>
      </c>
      <c r="AL50">
        <f t="shared" si="10"/>
        <v>0</v>
      </c>
      <c r="AM50">
        <f t="shared" si="10"/>
        <v>0</v>
      </c>
      <c r="AN50">
        <f t="shared" si="10"/>
        <v>0</v>
      </c>
      <c r="AO50">
        <f t="shared" si="10"/>
        <v>0</v>
      </c>
      <c r="AP50">
        <f t="shared" si="10"/>
        <v>0</v>
      </c>
      <c r="AQ50">
        <f t="shared" si="10"/>
        <v>0</v>
      </c>
      <c r="AR50">
        <f t="shared" si="10"/>
        <v>0</v>
      </c>
      <c r="AS50">
        <f t="shared" si="10"/>
        <v>0</v>
      </c>
      <c r="AT50">
        <f t="shared" si="10"/>
        <v>0</v>
      </c>
      <c r="AU50">
        <f t="shared" si="10"/>
        <v>0</v>
      </c>
      <c r="AV50">
        <f t="shared" si="10"/>
        <v>0</v>
      </c>
      <c r="AW50">
        <f t="shared" si="10"/>
        <v>0</v>
      </c>
      <c r="AX50">
        <f t="shared" si="12"/>
        <v>0</v>
      </c>
      <c r="AY50">
        <f t="shared" si="12"/>
        <v>0</v>
      </c>
      <c r="AZ50">
        <f t="shared" si="12"/>
        <v>0</v>
      </c>
      <c r="BA50">
        <f t="shared" si="12"/>
        <v>0</v>
      </c>
      <c r="BB50">
        <f t="shared" si="12"/>
        <v>0</v>
      </c>
      <c r="BC50">
        <f t="shared" si="12"/>
        <v>0</v>
      </c>
    </row>
    <row r="51" spans="2:55" x14ac:dyDescent="0.2">
      <c r="B51" s="177">
        <v>37113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B51">
        <f t="shared" si="3"/>
        <v>0</v>
      </c>
      <c r="AC51">
        <f t="shared" si="4"/>
        <v>0</v>
      </c>
      <c r="AE51">
        <f t="shared" si="5"/>
        <v>24</v>
      </c>
      <c r="AF51">
        <f t="shared" si="6"/>
        <v>0</v>
      </c>
      <c r="AG51">
        <f t="shared" si="11"/>
        <v>0</v>
      </c>
      <c r="AH51">
        <f t="shared" si="10"/>
        <v>0</v>
      </c>
      <c r="AI51">
        <f t="shared" si="10"/>
        <v>0</v>
      </c>
      <c r="AJ51">
        <f t="shared" si="10"/>
        <v>0</v>
      </c>
      <c r="AK51">
        <f t="shared" si="10"/>
        <v>0</v>
      </c>
      <c r="AL51">
        <f t="shared" si="10"/>
        <v>0</v>
      </c>
      <c r="AM51">
        <f t="shared" si="10"/>
        <v>0</v>
      </c>
      <c r="AN51">
        <f t="shared" si="10"/>
        <v>0</v>
      </c>
      <c r="AO51">
        <f t="shared" si="10"/>
        <v>0</v>
      </c>
      <c r="AP51">
        <f t="shared" si="10"/>
        <v>0</v>
      </c>
      <c r="AQ51">
        <f t="shared" si="10"/>
        <v>0</v>
      </c>
      <c r="AR51">
        <f t="shared" si="10"/>
        <v>0</v>
      </c>
      <c r="AS51">
        <f t="shared" si="10"/>
        <v>0</v>
      </c>
      <c r="AT51">
        <f t="shared" si="10"/>
        <v>0</v>
      </c>
      <c r="AU51">
        <f t="shared" si="10"/>
        <v>0</v>
      </c>
      <c r="AV51">
        <f t="shared" si="10"/>
        <v>0</v>
      </c>
      <c r="AW51">
        <f t="shared" si="10"/>
        <v>0</v>
      </c>
      <c r="AX51">
        <f t="shared" si="12"/>
        <v>0</v>
      </c>
      <c r="AY51">
        <f t="shared" si="12"/>
        <v>0</v>
      </c>
      <c r="AZ51">
        <f t="shared" si="12"/>
        <v>0</v>
      </c>
      <c r="BA51">
        <f t="shared" si="12"/>
        <v>0</v>
      </c>
      <c r="BB51">
        <f t="shared" si="12"/>
        <v>0</v>
      </c>
      <c r="BC51">
        <f t="shared" si="12"/>
        <v>0</v>
      </c>
    </row>
    <row r="52" spans="2:55" x14ac:dyDescent="0.2">
      <c r="B52" s="177">
        <v>37114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B52">
        <f t="shared" si="3"/>
        <v>0</v>
      </c>
      <c r="AC52">
        <f t="shared" si="4"/>
        <v>0</v>
      </c>
      <c r="AE52">
        <f t="shared" si="5"/>
        <v>24</v>
      </c>
      <c r="AF52">
        <f t="shared" si="6"/>
        <v>0</v>
      </c>
      <c r="AG52">
        <f t="shared" si="11"/>
        <v>0</v>
      </c>
      <c r="AH52">
        <f t="shared" si="10"/>
        <v>0</v>
      </c>
      <c r="AI52">
        <f t="shared" si="10"/>
        <v>0</v>
      </c>
      <c r="AJ52">
        <f t="shared" si="10"/>
        <v>0</v>
      </c>
      <c r="AK52">
        <f t="shared" si="10"/>
        <v>0</v>
      </c>
      <c r="AL52">
        <f t="shared" si="10"/>
        <v>0</v>
      </c>
      <c r="AM52">
        <f t="shared" si="10"/>
        <v>0</v>
      </c>
      <c r="AN52">
        <f t="shared" si="10"/>
        <v>0</v>
      </c>
      <c r="AO52">
        <f t="shared" si="10"/>
        <v>0</v>
      </c>
      <c r="AP52">
        <f t="shared" si="10"/>
        <v>0</v>
      </c>
      <c r="AQ52">
        <f t="shared" si="10"/>
        <v>0</v>
      </c>
      <c r="AR52">
        <f t="shared" si="10"/>
        <v>0</v>
      </c>
      <c r="AS52">
        <f t="shared" si="10"/>
        <v>0</v>
      </c>
      <c r="AT52">
        <f t="shared" si="10"/>
        <v>0</v>
      </c>
      <c r="AU52">
        <f t="shared" si="10"/>
        <v>0</v>
      </c>
      <c r="AV52">
        <f t="shared" si="10"/>
        <v>0</v>
      </c>
      <c r="AW52">
        <f t="shared" si="10"/>
        <v>0</v>
      </c>
      <c r="AX52">
        <f t="shared" si="12"/>
        <v>0</v>
      </c>
      <c r="AY52">
        <f t="shared" si="12"/>
        <v>0</v>
      </c>
      <c r="AZ52">
        <f t="shared" si="12"/>
        <v>0</v>
      </c>
      <c r="BA52">
        <f t="shared" si="12"/>
        <v>0</v>
      </c>
      <c r="BB52">
        <f t="shared" si="12"/>
        <v>0</v>
      </c>
      <c r="BC52">
        <f t="shared" si="12"/>
        <v>0</v>
      </c>
    </row>
    <row r="53" spans="2:55" x14ac:dyDescent="0.2">
      <c r="B53" s="177">
        <v>37115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B53">
        <f t="shared" si="3"/>
        <v>0</v>
      </c>
      <c r="AC53">
        <f t="shared" si="4"/>
        <v>0</v>
      </c>
      <c r="AE53">
        <f t="shared" si="5"/>
        <v>24</v>
      </c>
      <c r="AF53">
        <f t="shared" si="6"/>
        <v>0</v>
      </c>
      <c r="AG53">
        <f t="shared" si="11"/>
        <v>0</v>
      </c>
      <c r="AH53">
        <f t="shared" si="10"/>
        <v>0</v>
      </c>
      <c r="AI53">
        <f t="shared" si="10"/>
        <v>0</v>
      </c>
      <c r="AJ53">
        <f t="shared" si="10"/>
        <v>0</v>
      </c>
      <c r="AK53">
        <f t="shared" si="10"/>
        <v>0</v>
      </c>
      <c r="AL53">
        <f t="shared" si="10"/>
        <v>0</v>
      </c>
      <c r="AM53">
        <f t="shared" si="10"/>
        <v>0</v>
      </c>
      <c r="AN53">
        <f t="shared" si="10"/>
        <v>0</v>
      </c>
      <c r="AO53">
        <f t="shared" si="10"/>
        <v>0</v>
      </c>
      <c r="AP53">
        <f t="shared" si="10"/>
        <v>0</v>
      </c>
      <c r="AQ53">
        <f t="shared" si="10"/>
        <v>0</v>
      </c>
      <c r="AR53">
        <f t="shared" si="10"/>
        <v>0</v>
      </c>
      <c r="AS53">
        <f t="shared" si="10"/>
        <v>0</v>
      </c>
      <c r="AT53">
        <f t="shared" si="10"/>
        <v>0</v>
      </c>
      <c r="AU53">
        <f t="shared" si="10"/>
        <v>0</v>
      </c>
      <c r="AV53">
        <f t="shared" si="10"/>
        <v>0</v>
      </c>
      <c r="AW53">
        <f t="shared" si="10"/>
        <v>0</v>
      </c>
      <c r="AX53">
        <f t="shared" si="12"/>
        <v>0</v>
      </c>
      <c r="AY53">
        <f t="shared" si="12"/>
        <v>0</v>
      </c>
      <c r="AZ53">
        <f t="shared" si="12"/>
        <v>0</v>
      </c>
      <c r="BA53">
        <f t="shared" si="12"/>
        <v>0</v>
      </c>
      <c r="BB53">
        <f t="shared" si="12"/>
        <v>0</v>
      </c>
      <c r="BC53">
        <f t="shared" si="12"/>
        <v>0</v>
      </c>
    </row>
    <row r="54" spans="2:55" x14ac:dyDescent="0.2">
      <c r="B54" s="177">
        <v>37116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B54">
        <f t="shared" si="3"/>
        <v>0</v>
      </c>
      <c r="AC54">
        <f t="shared" si="4"/>
        <v>0</v>
      </c>
      <c r="AE54">
        <f t="shared" si="5"/>
        <v>24</v>
      </c>
      <c r="AF54">
        <f t="shared" si="6"/>
        <v>0</v>
      </c>
      <c r="AG54">
        <f t="shared" si="11"/>
        <v>0</v>
      </c>
      <c r="AH54">
        <f t="shared" si="10"/>
        <v>0</v>
      </c>
      <c r="AI54">
        <f t="shared" si="10"/>
        <v>0</v>
      </c>
      <c r="AJ54">
        <f t="shared" si="10"/>
        <v>0</v>
      </c>
      <c r="AK54">
        <f t="shared" si="10"/>
        <v>0</v>
      </c>
      <c r="AL54">
        <f t="shared" si="10"/>
        <v>0</v>
      </c>
      <c r="AM54">
        <f t="shared" si="10"/>
        <v>0</v>
      </c>
      <c r="AN54">
        <f t="shared" si="10"/>
        <v>0</v>
      </c>
      <c r="AO54">
        <f t="shared" si="10"/>
        <v>0</v>
      </c>
      <c r="AP54">
        <f t="shared" si="10"/>
        <v>0</v>
      </c>
      <c r="AQ54">
        <f t="shared" si="10"/>
        <v>0</v>
      </c>
      <c r="AR54">
        <f t="shared" si="10"/>
        <v>0</v>
      </c>
      <c r="AS54">
        <f t="shared" si="10"/>
        <v>0</v>
      </c>
      <c r="AT54">
        <f t="shared" si="10"/>
        <v>0</v>
      </c>
      <c r="AU54">
        <f t="shared" si="10"/>
        <v>0</v>
      </c>
      <c r="AV54">
        <f t="shared" si="10"/>
        <v>0</v>
      </c>
      <c r="AW54">
        <f t="shared" si="10"/>
        <v>0</v>
      </c>
      <c r="AX54">
        <f t="shared" si="12"/>
        <v>0</v>
      </c>
      <c r="AY54">
        <f t="shared" si="12"/>
        <v>0</v>
      </c>
      <c r="AZ54">
        <f t="shared" si="12"/>
        <v>0</v>
      </c>
      <c r="BA54">
        <f t="shared" si="12"/>
        <v>0</v>
      </c>
      <c r="BB54">
        <f t="shared" si="12"/>
        <v>0</v>
      </c>
      <c r="BC54">
        <f t="shared" si="12"/>
        <v>0</v>
      </c>
    </row>
    <row r="55" spans="2:55" x14ac:dyDescent="0.2">
      <c r="B55" s="177">
        <v>37117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B55">
        <f t="shared" si="3"/>
        <v>0</v>
      </c>
      <c r="AC55">
        <f t="shared" si="4"/>
        <v>0</v>
      </c>
      <c r="AE55">
        <f t="shared" si="5"/>
        <v>24</v>
      </c>
      <c r="AF55">
        <f t="shared" si="6"/>
        <v>0</v>
      </c>
      <c r="AG55">
        <f t="shared" si="11"/>
        <v>0</v>
      </c>
      <c r="AH55">
        <f t="shared" si="10"/>
        <v>0</v>
      </c>
      <c r="AI55">
        <f t="shared" si="10"/>
        <v>0</v>
      </c>
      <c r="AJ55">
        <f t="shared" si="10"/>
        <v>0</v>
      </c>
      <c r="AK55">
        <f t="shared" si="10"/>
        <v>0</v>
      </c>
      <c r="AL55">
        <f t="shared" si="10"/>
        <v>0</v>
      </c>
      <c r="AM55">
        <f t="shared" si="10"/>
        <v>0</v>
      </c>
      <c r="AN55">
        <f t="shared" si="10"/>
        <v>0</v>
      </c>
      <c r="AO55">
        <f t="shared" si="10"/>
        <v>0</v>
      </c>
      <c r="AP55">
        <f t="shared" si="10"/>
        <v>0</v>
      </c>
      <c r="AQ55">
        <f t="shared" si="10"/>
        <v>0</v>
      </c>
      <c r="AR55">
        <f t="shared" si="10"/>
        <v>0</v>
      </c>
      <c r="AS55">
        <f t="shared" si="10"/>
        <v>0</v>
      </c>
      <c r="AT55">
        <f t="shared" si="10"/>
        <v>0</v>
      </c>
      <c r="AU55">
        <f t="shared" si="10"/>
        <v>0</v>
      </c>
      <c r="AV55">
        <f t="shared" si="10"/>
        <v>0</v>
      </c>
      <c r="AW55">
        <f t="shared" si="10"/>
        <v>0</v>
      </c>
      <c r="AX55">
        <f t="shared" si="12"/>
        <v>0</v>
      </c>
      <c r="AY55">
        <f t="shared" si="12"/>
        <v>0</v>
      </c>
      <c r="AZ55">
        <f t="shared" si="12"/>
        <v>0</v>
      </c>
      <c r="BA55">
        <f t="shared" si="12"/>
        <v>0</v>
      </c>
      <c r="BB55">
        <f t="shared" si="12"/>
        <v>0</v>
      </c>
      <c r="BC55">
        <f t="shared" si="12"/>
        <v>0</v>
      </c>
    </row>
    <row r="56" spans="2:55" x14ac:dyDescent="0.2">
      <c r="B56" s="177">
        <v>37118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B56">
        <f t="shared" si="3"/>
        <v>0</v>
      </c>
      <c r="AC56">
        <f t="shared" si="4"/>
        <v>0</v>
      </c>
      <c r="AE56">
        <f t="shared" si="5"/>
        <v>24</v>
      </c>
      <c r="AF56">
        <f t="shared" si="6"/>
        <v>0</v>
      </c>
      <c r="AG56">
        <f t="shared" si="11"/>
        <v>0</v>
      </c>
      <c r="AH56">
        <f t="shared" si="10"/>
        <v>0</v>
      </c>
      <c r="AI56">
        <f t="shared" si="10"/>
        <v>0</v>
      </c>
      <c r="AJ56">
        <f t="shared" si="10"/>
        <v>0</v>
      </c>
      <c r="AK56">
        <f t="shared" si="10"/>
        <v>0</v>
      </c>
      <c r="AL56">
        <f t="shared" si="10"/>
        <v>0</v>
      </c>
      <c r="AM56">
        <f t="shared" si="10"/>
        <v>0</v>
      </c>
      <c r="AN56">
        <f t="shared" si="10"/>
        <v>0</v>
      </c>
      <c r="AO56">
        <f t="shared" si="10"/>
        <v>0</v>
      </c>
      <c r="AP56">
        <f t="shared" si="10"/>
        <v>0</v>
      </c>
      <c r="AQ56">
        <f t="shared" si="10"/>
        <v>0</v>
      </c>
      <c r="AR56">
        <f t="shared" si="10"/>
        <v>0</v>
      </c>
      <c r="AS56">
        <f t="shared" si="10"/>
        <v>0</v>
      </c>
      <c r="AT56">
        <f t="shared" si="10"/>
        <v>0</v>
      </c>
      <c r="AU56">
        <f t="shared" si="10"/>
        <v>0</v>
      </c>
      <c r="AV56">
        <f t="shared" si="10"/>
        <v>0</v>
      </c>
      <c r="AW56">
        <f t="shared" si="10"/>
        <v>0</v>
      </c>
      <c r="AX56">
        <f t="shared" si="12"/>
        <v>0</v>
      </c>
      <c r="AY56">
        <f t="shared" si="12"/>
        <v>0</v>
      </c>
      <c r="AZ56">
        <f t="shared" si="12"/>
        <v>0</v>
      </c>
      <c r="BA56">
        <f t="shared" si="12"/>
        <v>0</v>
      </c>
      <c r="BB56">
        <f t="shared" si="12"/>
        <v>0</v>
      </c>
      <c r="BC56">
        <f t="shared" si="12"/>
        <v>0</v>
      </c>
    </row>
    <row r="57" spans="2:55" x14ac:dyDescent="0.2">
      <c r="B57" s="177">
        <v>37119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B57">
        <f t="shared" si="3"/>
        <v>0</v>
      </c>
      <c r="AC57">
        <f t="shared" si="4"/>
        <v>0</v>
      </c>
      <c r="AE57">
        <f t="shared" si="5"/>
        <v>24</v>
      </c>
      <c r="AF57">
        <f t="shared" si="6"/>
        <v>0</v>
      </c>
      <c r="AG57">
        <f t="shared" si="11"/>
        <v>0</v>
      </c>
      <c r="AH57">
        <f t="shared" si="10"/>
        <v>0</v>
      </c>
      <c r="AI57">
        <f t="shared" si="10"/>
        <v>0</v>
      </c>
      <c r="AJ57">
        <f t="shared" si="10"/>
        <v>0</v>
      </c>
      <c r="AK57">
        <f t="shared" si="10"/>
        <v>0</v>
      </c>
      <c r="AL57">
        <f t="shared" si="10"/>
        <v>0</v>
      </c>
      <c r="AM57">
        <f t="shared" si="10"/>
        <v>0</v>
      </c>
      <c r="AN57">
        <f t="shared" si="10"/>
        <v>0</v>
      </c>
      <c r="AO57">
        <f t="shared" si="10"/>
        <v>0</v>
      </c>
      <c r="AP57">
        <f t="shared" si="10"/>
        <v>0</v>
      </c>
      <c r="AQ57">
        <f t="shared" si="10"/>
        <v>0</v>
      </c>
      <c r="AR57">
        <f t="shared" si="10"/>
        <v>0</v>
      </c>
      <c r="AS57">
        <f t="shared" si="10"/>
        <v>0</v>
      </c>
      <c r="AT57">
        <f t="shared" si="10"/>
        <v>0</v>
      </c>
      <c r="AU57">
        <f t="shared" si="10"/>
        <v>0</v>
      </c>
      <c r="AV57">
        <f t="shared" si="10"/>
        <v>0</v>
      </c>
      <c r="AW57">
        <f t="shared" si="10"/>
        <v>0</v>
      </c>
      <c r="AX57">
        <f t="shared" si="12"/>
        <v>0</v>
      </c>
      <c r="AY57">
        <f t="shared" si="12"/>
        <v>0</v>
      </c>
      <c r="AZ57">
        <f t="shared" si="12"/>
        <v>0</v>
      </c>
      <c r="BA57">
        <f t="shared" si="12"/>
        <v>0</v>
      </c>
      <c r="BB57">
        <f t="shared" si="12"/>
        <v>0</v>
      </c>
      <c r="BC57">
        <f t="shared" si="12"/>
        <v>0</v>
      </c>
    </row>
    <row r="58" spans="2:55" x14ac:dyDescent="0.2">
      <c r="B58" s="177">
        <v>37120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B58">
        <f t="shared" si="3"/>
        <v>0</v>
      </c>
      <c r="AC58">
        <f t="shared" si="4"/>
        <v>0</v>
      </c>
      <c r="AE58">
        <f t="shared" si="5"/>
        <v>24</v>
      </c>
      <c r="AF58">
        <f t="shared" si="6"/>
        <v>0</v>
      </c>
      <c r="AG58">
        <f t="shared" si="11"/>
        <v>0</v>
      </c>
      <c r="AH58">
        <f t="shared" si="10"/>
        <v>0</v>
      </c>
      <c r="AI58">
        <f t="shared" si="10"/>
        <v>0</v>
      </c>
      <c r="AJ58">
        <f t="shared" si="10"/>
        <v>0</v>
      </c>
      <c r="AK58">
        <f t="shared" si="10"/>
        <v>0</v>
      </c>
      <c r="AL58">
        <f t="shared" si="10"/>
        <v>0</v>
      </c>
      <c r="AM58">
        <f t="shared" si="10"/>
        <v>0</v>
      </c>
      <c r="AN58">
        <f t="shared" si="10"/>
        <v>0</v>
      </c>
      <c r="AO58">
        <f t="shared" si="10"/>
        <v>0</v>
      </c>
      <c r="AP58">
        <f t="shared" si="10"/>
        <v>0</v>
      </c>
      <c r="AQ58">
        <f t="shared" si="10"/>
        <v>0</v>
      </c>
      <c r="AR58">
        <f t="shared" si="10"/>
        <v>0</v>
      </c>
      <c r="AS58">
        <f t="shared" si="10"/>
        <v>0</v>
      </c>
      <c r="AT58">
        <f t="shared" si="10"/>
        <v>0</v>
      </c>
      <c r="AU58">
        <f t="shared" si="10"/>
        <v>0</v>
      </c>
      <c r="AV58">
        <f t="shared" si="10"/>
        <v>0</v>
      </c>
      <c r="AW58">
        <f t="shared" si="10"/>
        <v>0</v>
      </c>
      <c r="AX58">
        <f t="shared" si="12"/>
        <v>0</v>
      </c>
      <c r="AY58">
        <f t="shared" si="12"/>
        <v>0</v>
      </c>
      <c r="AZ58">
        <f t="shared" si="12"/>
        <v>0</v>
      </c>
      <c r="BA58">
        <f t="shared" si="12"/>
        <v>0</v>
      </c>
      <c r="BB58">
        <f t="shared" si="12"/>
        <v>0</v>
      </c>
      <c r="BC58">
        <f t="shared" si="12"/>
        <v>0</v>
      </c>
    </row>
    <row r="59" spans="2:55" x14ac:dyDescent="0.2">
      <c r="B59" s="177">
        <v>37121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B59">
        <f t="shared" si="3"/>
        <v>0</v>
      </c>
      <c r="AC59">
        <f t="shared" si="4"/>
        <v>0</v>
      </c>
      <c r="AE59">
        <f t="shared" si="5"/>
        <v>24</v>
      </c>
      <c r="AF59">
        <f t="shared" si="6"/>
        <v>0</v>
      </c>
      <c r="AG59">
        <f t="shared" si="11"/>
        <v>0</v>
      </c>
      <c r="AH59">
        <f t="shared" si="10"/>
        <v>0</v>
      </c>
      <c r="AI59">
        <f t="shared" si="10"/>
        <v>0</v>
      </c>
      <c r="AJ59">
        <f t="shared" si="10"/>
        <v>0</v>
      </c>
      <c r="AK59">
        <f t="shared" si="10"/>
        <v>0</v>
      </c>
      <c r="AL59">
        <f t="shared" si="10"/>
        <v>0</v>
      </c>
      <c r="AM59">
        <f t="shared" si="10"/>
        <v>0</v>
      </c>
      <c r="AN59">
        <f t="shared" si="10"/>
        <v>0</v>
      </c>
      <c r="AO59">
        <f t="shared" si="10"/>
        <v>0</v>
      </c>
      <c r="AP59">
        <f t="shared" si="10"/>
        <v>0</v>
      </c>
      <c r="AQ59">
        <f t="shared" si="10"/>
        <v>0</v>
      </c>
      <c r="AR59">
        <f t="shared" si="10"/>
        <v>0</v>
      </c>
      <c r="AS59">
        <f t="shared" si="10"/>
        <v>0</v>
      </c>
      <c r="AT59">
        <f t="shared" si="10"/>
        <v>0</v>
      </c>
      <c r="AU59">
        <f t="shared" si="10"/>
        <v>0</v>
      </c>
      <c r="AV59">
        <f t="shared" si="10"/>
        <v>0</v>
      </c>
      <c r="AW59">
        <f t="shared" ref="AO59:AW79" si="13">(S59/3 - T59/3)^2</f>
        <v>0</v>
      </c>
      <c r="AX59">
        <f t="shared" si="12"/>
        <v>0</v>
      </c>
      <c r="AY59">
        <f t="shared" si="12"/>
        <v>0</v>
      </c>
      <c r="AZ59">
        <f t="shared" si="12"/>
        <v>0</v>
      </c>
      <c r="BA59">
        <f t="shared" si="12"/>
        <v>0</v>
      </c>
      <c r="BB59">
        <f t="shared" si="12"/>
        <v>0</v>
      </c>
      <c r="BC59">
        <f t="shared" si="12"/>
        <v>0</v>
      </c>
    </row>
    <row r="60" spans="2:55" x14ac:dyDescent="0.2">
      <c r="B60" s="177">
        <v>37122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B60">
        <f t="shared" si="3"/>
        <v>0</v>
      </c>
      <c r="AC60" s="183">
        <f t="shared" si="4"/>
        <v>0</v>
      </c>
      <c r="AE60">
        <f t="shared" si="5"/>
        <v>24</v>
      </c>
      <c r="AF60">
        <f t="shared" si="6"/>
        <v>0</v>
      </c>
      <c r="AG60">
        <f t="shared" si="11"/>
        <v>0</v>
      </c>
      <c r="AH60">
        <f t="shared" si="11"/>
        <v>0</v>
      </c>
      <c r="AI60">
        <f t="shared" si="11"/>
        <v>0</v>
      </c>
      <c r="AJ60">
        <f t="shared" si="11"/>
        <v>0</v>
      </c>
      <c r="AK60">
        <f t="shared" si="11"/>
        <v>0</v>
      </c>
      <c r="AL60">
        <f t="shared" si="11"/>
        <v>0</v>
      </c>
      <c r="AM60">
        <f t="shared" si="11"/>
        <v>0</v>
      </c>
      <c r="AN60">
        <f t="shared" si="11"/>
        <v>0</v>
      </c>
      <c r="AO60">
        <f t="shared" si="13"/>
        <v>0</v>
      </c>
      <c r="AP60">
        <f t="shared" si="13"/>
        <v>0</v>
      </c>
      <c r="AQ60">
        <f t="shared" si="13"/>
        <v>0</v>
      </c>
      <c r="AR60">
        <f t="shared" si="13"/>
        <v>0</v>
      </c>
      <c r="AS60">
        <f t="shared" si="13"/>
        <v>0</v>
      </c>
      <c r="AT60">
        <f t="shared" si="13"/>
        <v>0</v>
      </c>
      <c r="AU60">
        <f t="shared" si="13"/>
        <v>0</v>
      </c>
      <c r="AV60">
        <f t="shared" si="13"/>
        <v>0</v>
      </c>
      <c r="AW60">
        <f t="shared" si="13"/>
        <v>0</v>
      </c>
      <c r="AX60">
        <f t="shared" si="12"/>
        <v>0</v>
      </c>
      <c r="AY60">
        <f t="shared" si="12"/>
        <v>0</v>
      </c>
      <c r="AZ60">
        <f t="shared" si="12"/>
        <v>0</v>
      </c>
      <c r="BA60">
        <f t="shared" si="12"/>
        <v>0</v>
      </c>
      <c r="BB60">
        <f t="shared" si="12"/>
        <v>0</v>
      </c>
      <c r="BC60">
        <f t="shared" si="12"/>
        <v>0</v>
      </c>
    </row>
    <row r="61" spans="2:55" x14ac:dyDescent="0.2">
      <c r="B61" s="177">
        <v>37123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B61" s="179">
        <f t="shared" si="3"/>
        <v>0</v>
      </c>
      <c r="AC61">
        <f t="shared" si="4"/>
        <v>0</v>
      </c>
      <c r="AE61">
        <f t="shared" si="5"/>
        <v>24</v>
      </c>
      <c r="AF61">
        <f t="shared" si="6"/>
        <v>0</v>
      </c>
      <c r="AG61">
        <f t="shared" si="11"/>
        <v>0</v>
      </c>
      <c r="AH61">
        <f t="shared" si="11"/>
        <v>0</v>
      </c>
      <c r="AI61">
        <f t="shared" si="11"/>
        <v>0</v>
      </c>
      <c r="AJ61">
        <f t="shared" si="11"/>
        <v>0</v>
      </c>
      <c r="AK61">
        <f t="shared" si="11"/>
        <v>0</v>
      </c>
      <c r="AL61">
        <f t="shared" si="11"/>
        <v>0</v>
      </c>
      <c r="AM61">
        <f t="shared" si="11"/>
        <v>0</v>
      </c>
      <c r="AN61">
        <f t="shared" si="11"/>
        <v>0</v>
      </c>
      <c r="AO61">
        <f t="shared" si="13"/>
        <v>0</v>
      </c>
      <c r="AP61">
        <f t="shared" si="13"/>
        <v>0</v>
      </c>
      <c r="AQ61">
        <f t="shared" si="13"/>
        <v>0</v>
      </c>
      <c r="AR61">
        <f t="shared" si="13"/>
        <v>0</v>
      </c>
      <c r="AS61">
        <f t="shared" si="13"/>
        <v>0</v>
      </c>
      <c r="AT61">
        <f t="shared" si="13"/>
        <v>0</v>
      </c>
      <c r="AU61">
        <f t="shared" si="13"/>
        <v>0</v>
      </c>
      <c r="AV61">
        <f t="shared" si="13"/>
        <v>0</v>
      </c>
      <c r="AW61">
        <f t="shared" si="13"/>
        <v>0</v>
      </c>
      <c r="AX61">
        <f t="shared" si="12"/>
        <v>0</v>
      </c>
      <c r="AY61">
        <f t="shared" si="12"/>
        <v>0</v>
      </c>
      <c r="AZ61">
        <f t="shared" si="12"/>
        <v>0</v>
      </c>
      <c r="BA61">
        <f t="shared" si="12"/>
        <v>0</v>
      </c>
      <c r="BB61">
        <f t="shared" si="12"/>
        <v>0</v>
      </c>
      <c r="BC61">
        <f t="shared" si="12"/>
        <v>0</v>
      </c>
    </row>
    <row r="62" spans="2:55" x14ac:dyDescent="0.2">
      <c r="B62" s="177">
        <v>37124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B62">
        <f t="shared" si="3"/>
        <v>0</v>
      </c>
      <c r="AC62">
        <f t="shared" si="4"/>
        <v>0</v>
      </c>
      <c r="AE62">
        <f t="shared" si="5"/>
        <v>24</v>
      </c>
      <c r="AF62">
        <f t="shared" si="6"/>
        <v>0</v>
      </c>
      <c r="AG62">
        <f t="shared" si="11"/>
        <v>0</v>
      </c>
      <c r="AH62">
        <f t="shared" si="11"/>
        <v>0</v>
      </c>
      <c r="AI62">
        <f t="shared" si="11"/>
        <v>0</v>
      </c>
      <c r="AJ62">
        <f t="shared" si="11"/>
        <v>0</v>
      </c>
      <c r="AK62">
        <f t="shared" si="11"/>
        <v>0</v>
      </c>
      <c r="AL62">
        <f t="shared" si="11"/>
        <v>0</v>
      </c>
      <c r="AM62">
        <f t="shared" si="11"/>
        <v>0</v>
      </c>
      <c r="AN62">
        <f t="shared" si="11"/>
        <v>0</v>
      </c>
      <c r="AO62">
        <f t="shared" si="13"/>
        <v>0</v>
      </c>
      <c r="AP62">
        <f t="shared" si="13"/>
        <v>0</v>
      </c>
      <c r="AQ62">
        <f t="shared" si="13"/>
        <v>0</v>
      </c>
      <c r="AR62">
        <f t="shared" si="13"/>
        <v>0</v>
      </c>
      <c r="AS62">
        <f t="shared" si="13"/>
        <v>0</v>
      </c>
      <c r="AT62">
        <f t="shared" si="13"/>
        <v>0</v>
      </c>
      <c r="AU62">
        <f t="shared" si="13"/>
        <v>0</v>
      </c>
      <c r="AV62">
        <f t="shared" si="13"/>
        <v>0</v>
      </c>
      <c r="AW62">
        <f t="shared" si="13"/>
        <v>0</v>
      </c>
      <c r="AX62">
        <f t="shared" si="12"/>
        <v>0</v>
      </c>
      <c r="AY62">
        <f t="shared" si="12"/>
        <v>0</v>
      </c>
      <c r="AZ62">
        <f t="shared" si="12"/>
        <v>0</v>
      </c>
      <c r="BA62">
        <f t="shared" si="12"/>
        <v>0</v>
      </c>
      <c r="BB62">
        <f t="shared" si="12"/>
        <v>0</v>
      </c>
      <c r="BC62">
        <f t="shared" si="12"/>
        <v>0</v>
      </c>
    </row>
    <row r="63" spans="2:55" x14ac:dyDescent="0.2">
      <c r="B63" s="177">
        <v>37125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B63" s="179">
        <f t="shared" si="3"/>
        <v>0</v>
      </c>
      <c r="AC63">
        <f t="shared" si="4"/>
        <v>0</v>
      </c>
      <c r="AE63">
        <f t="shared" si="5"/>
        <v>24</v>
      </c>
      <c r="AF63">
        <f t="shared" si="6"/>
        <v>0</v>
      </c>
      <c r="AG63">
        <f t="shared" si="11"/>
        <v>0</v>
      </c>
      <c r="AH63">
        <f t="shared" si="11"/>
        <v>0</v>
      </c>
      <c r="AI63">
        <f t="shared" si="11"/>
        <v>0</v>
      </c>
      <c r="AJ63">
        <f t="shared" si="11"/>
        <v>0</v>
      </c>
      <c r="AK63">
        <f t="shared" si="11"/>
        <v>0</v>
      </c>
      <c r="AL63">
        <f t="shared" si="11"/>
        <v>0</v>
      </c>
      <c r="AM63">
        <f t="shared" si="11"/>
        <v>0</v>
      </c>
      <c r="AN63">
        <f t="shared" si="11"/>
        <v>0</v>
      </c>
      <c r="AO63">
        <f t="shared" si="13"/>
        <v>0</v>
      </c>
      <c r="AP63">
        <f t="shared" si="13"/>
        <v>0</v>
      </c>
      <c r="AQ63">
        <f t="shared" si="13"/>
        <v>0</v>
      </c>
      <c r="AR63">
        <f t="shared" si="13"/>
        <v>0</v>
      </c>
      <c r="AS63">
        <f t="shared" si="13"/>
        <v>0</v>
      </c>
      <c r="AT63">
        <f t="shared" si="13"/>
        <v>0</v>
      </c>
      <c r="AU63">
        <f t="shared" si="13"/>
        <v>0</v>
      </c>
      <c r="AV63">
        <f t="shared" si="13"/>
        <v>0</v>
      </c>
      <c r="AW63">
        <f t="shared" si="13"/>
        <v>0</v>
      </c>
      <c r="AX63">
        <f t="shared" si="12"/>
        <v>0</v>
      </c>
      <c r="AY63">
        <f t="shared" si="12"/>
        <v>0</v>
      </c>
      <c r="AZ63">
        <f t="shared" si="12"/>
        <v>0</v>
      </c>
      <c r="BA63">
        <f t="shared" si="12"/>
        <v>0</v>
      </c>
      <c r="BB63">
        <f t="shared" si="12"/>
        <v>0</v>
      </c>
      <c r="BC63">
        <f t="shared" si="12"/>
        <v>0</v>
      </c>
    </row>
    <row r="64" spans="2:55" x14ac:dyDescent="0.2">
      <c r="B64" s="177">
        <v>37126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B64">
        <f t="shared" si="3"/>
        <v>0</v>
      </c>
      <c r="AC64" s="183">
        <f t="shared" si="4"/>
        <v>0</v>
      </c>
      <c r="AE64">
        <f t="shared" si="5"/>
        <v>24</v>
      </c>
      <c r="AF64">
        <f t="shared" si="6"/>
        <v>0</v>
      </c>
      <c r="AG64">
        <f t="shared" si="11"/>
        <v>0</v>
      </c>
      <c r="AH64">
        <f t="shared" si="11"/>
        <v>0</v>
      </c>
      <c r="AI64">
        <f t="shared" si="11"/>
        <v>0</v>
      </c>
      <c r="AJ64">
        <f t="shared" si="11"/>
        <v>0</v>
      </c>
      <c r="AK64">
        <f t="shared" si="11"/>
        <v>0</v>
      </c>
      <c r="AL64">
        <f t="shared" si="11"/>
        <v>0</v>
      </c>
      <c r="AM64">
        <f t="shared" si="11"/>
        <v>0</v>
      </c>
      <c r="AN64">
        <f t="shared" si="11"/>
        <v>0</v>
      </c>
      <c r="AO64">
        <f t="shared" si="13"/>
        <v>0</v>
      </c>
      <c r="AP64">
        <f t="shared" si="13"/>
        <v>0</v>
      </c>
      <c r="AQ64">
        <f t="shared" si="13"/>
        <v>0</v>
      </c>
      <c r="AR64">
        <f t="shared" si="13"/>
        <v>0</v>
      </c>
      <c r="AS64">
        <f t="shared" si="13"/>
        <v>0</v>
      </c>
      <c r="AT64">
        <f t="shared" si="13"/>
        <v>0</v>
      </c>
      <c r="AU64">
        <f t="shared" si="13"/>
        <v>0</v>
      </c>
      <c r="AV64">
        <f t="shared" si="13"/>
        <v>0</v>
      </c>
      <c r="AW64">
        <f t="shared" si="13"/>
        <v>0</v>
      </c>
      <c r="AX64">
        <f t="shared" si="12"/>
        <v>0</v>
      </c>
      <c r="AY64">
        <f t="shared" si="12"/>
        <v>0</v>
      </c>
      <c r="AZ64">
        <f t="shared" si="12"/>
        <v>0</v>
      </c>
      <c r="BA64">
        <f t="shared" si="12"/>
        <v>0</v>
      </c>
      <c r="BB64">
        <f t="shared" si="12"/>
        <v>0</v>
      </c>
      <c r="BC64">
        <f t="shared" si="12"/>
        <v>0</v>
      </c>
    </row>
    <row r="65" spans="2:55" x14ac:dyDescent="0.2">
      <c r="B65" s="177">
        <v>37127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B65">
        <f t="shared" si="3"/>
        <v>0</v>
      </c>
      <c r="AC65" s="183">
        <f t="shared" si="4"/>
        <v>0</v>
      </c>
      <c r="AE65">
        <f t="shared" si="5"/>
        <v>24</v>
      </c>
      <c r="AF65">
        <f t="shared" si="6"/>
        <v>0</v>
      </c>
      <c r="AG65">
        <f t="shared" si="11"/>
        <v>0</v>
      </c>
      <c r="AH65">
        <f t="shared" si="11"/>
        <v>0</v>
      </c>
      <c r="AI65">
        <f t="shared" si="11"/>
        <v>0</v>
      </c>
      <c r="AJ65">
        <f t="shared" si="11"/>
        <v>0</v>
      </c>
      <c r="AK65">
        <f t="shared" si="11"/>
        <v>0</v>
      </c>
      <c r="AL65">
        <f t="shared" si="11"/>
        <v>0</v>
      </c>
      <c r="AM65">
        <f t="shared" si="11"/>
        <v>0</v>
      </c>
      <c r="AN65">
        <f t="shared" si="11"/>
        <v>0</v>
      </c>
      <c r="AO65">
        <f t="shared" si="13"/>
        <v>0</v>
      </c>
      <c r="AP65">
        <f t="shared" si="13"/>
        <v>0</v>
      </c>
      <c r="AQ65">
        <f t="shared" si="13"/>
        <v>0</v>
      </c>
      <c r="AR65">
        <f t="shared" si="13"/>
        <v>0</v>
      </c>
      <c r="AS65">
        <f t="shared" si="13"/>
        <v>0</v>
      </c>
      <c r="AT65">
        <f t="shared" si="13"/>
        <v>0</v>
      </c>
      <c r="AU65">
        <f t="shared" si="13"/>
        <v>0</v>
      </c>
      <c r="AV65">
        <f t="shared" si="13"/>
        <v>0</v>
      </c>
      <c r="AW65">
        <f t="shared" si="13"/>
        <v>0</v>
      </c>
      <c r="AX65">
        <f t="shared" si="12"/>
        <v>0</v>
      </c>
      <c r="AY65">
        <f t="shared" si="12"/>
        <v>0</v>
      </c>
      <c r="AZ65">
        <f t="shared" si="12"/>
        <v>0</v>
      </c>
      <c r="BA65">
        <f t="shared" si="12"/>
        <v>0</v>
      </c>
      <c r="BB65">
        <f t="shared" si="12"/>
        <v>0</v>
      </c>
      <c r="BC65">
        <f t="shared" si="12"/>
        <v>0</v>
      </c>
    </row>
    <row r="66" spans="2:55" x14ac:dyDescent="0.2">
      <c r="B66" s="177">
        <v>37128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B66">
        <f t="shared" si="3"/>
        <v>0</v>
      </c>
      <c r="AC66" s="183">
        <f t="shared" si="4"/>
        <v>0</v>
      </c>
      <c r="AE66">
        <f t="shared" si="5"/>
        <v>24</v>
      </c>
      <c r="AF66">
        <f t="shared" si="6"/>
        <v>0</v>
      </c>
      <c r="AG66">
        <f t="shared" si="11"/>
        <v>0</v>
      </c>
      <c r="AH66">
        <f t="shared" si="11"/>
        <v>0</v>
      </c>
      <c r="AI66">
        <f t="shared" si="11"/>
        <v>0</v>
      </c>
      <c r="AJ66">
        <f t="shared" si="11"/>
        <v>0</v>
      </c>
      <c r="AK66">
        <f t="shared" si="11"/>
        <v>0</v>
      </c>
      <c r="AL66">
        <f t="shared" si="11"/>
        <v>0</v>
      </c>
      <c r="AM66">
        <f t="shared" si="11"/>
        <v>0</v>
      </c>
      <c r="AN66">
        <f t="shared" si="11"/>
        <v>0</v>
      </c>
      <c r="AO66">
        <f t="shared" si="13"/>
        <v>0</v>
      </c>
      <c r="AP66">
        <f t="shared" si="13"/>
        <v>0</v>
      </c>
      <c r="AQ66">
        <f t="shared" si="13"/>
        <v>0</v>
      </c>
      <c r="AR66">
        <f t="shared" si="13"/>
        <v>0</v>
      </c>
      <c r="AS66">
        <f t="shared" si="13"/>
        <v>0</v>
      </c>
      <c r="AT66">
        <f t="shared" si="13"/>
        <v>0</v>
      </c>
      <c r="AU66">
        <f t="shared" si="13"/>
        <v>0</v>
      </c>
      <c r="AV66">
        <f t="shared" si="13"/>
        <v>0</v>
      </c>
      <c r="AW66">
        <f t="shared" si="13"/>
        <v>0</v>
      </c>
      <c r="AX66">
        <f t="shared" si="12"/>
        <v>0</v>
      </c>
      <c r="AY66">
        <f t="shared" si="12"/>
        <v>0</v>
      </c>
      <c r="AZ66">
        <f t="shared" si="12"/>
        <v>0</v>
      </c>
      <c r="BA66">
        <f t="shared" si="12"/>
        <v>0</v>
      </c>
      <c r="BB66">
        <f t="shared" si="12"/>
        <v>0</v>
      </c>
      <c r="BC66">
        <f t="shared" si="12"/>
        <v>0</v>
      </c>
    </row>
    <row r="67" spans="2:55" x14ac:dyDescent="0.2">
      <c r="B67" s="177">
        <v>37129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B67">
        <f t="shared" si="3"/>
        <v>0</v>
      </c>
      <c r="AC67" s="183">
        <f t="shared" si="4"/>
        <v>0</v>
      </c>
      <c r="AE67">
        <f t="shared" si="5"/>
        <v>24</v>
      </c>
      <c r="AF67">
        <f t="shared" si="6"/>
        <v>0</v>
      </c>
      <c r="AG67">
        <f t="shared" si="11"/>
        <v>0</v>
      </c>
      <c r="AH67">
        <f t="shared" si="11"/>
        <v>0</v>
      </c>
      <c r="AI67">
        <f t="shared" si="11"/>
        <v>0</v>
      </c>
      <c r="AJ67">
        <f t="shared" si="11"/>
        <v>0</v>
      </c>
      <c r="AK67">
        <f t="shared" si="11"/>
        <v>0</v>
      </c>
      <c r="AL67">
        <f t="shared" si="11"/>
        <v>0</v>
      </c>
      <c r="AM67">
        <f t="shared" si="11"/>
        <v>0</v>
      </c>
      <c r="AN67">
        <f t="shared" si="11"/>
        <v>0</v>
      </c>
      <c r="AO67">
        <f t="shared" si="13"/>
        <v>0</v>
      </c>
      <c r="AP67">
        <f t="shared" si="13"/>
        <v>0</v>
      </c>
      <c r="AQ67">
        <f t="shared" si="13"/>
        <v>0</v>
      </c>
      <c r="AR67">
        <f t="shared" si="13"/>
        <v>0</v>
      </c>
      <c r="AS67">
        <f t="shared" si="13"/>
        <v>0</v>
      </c>
      <c r="AT67">
        <f t="shared" si="13"/>
        <v>0</v>
      </c>
      <c r="AU67">
        <f t="shared" si="13"/>
        <v>0</v>
      </c>
      <c r="AV67">
        <f t="shared" si="13"/>
        <v>0</v>
      </c>
      <c r="AW67">
        <f t="shared" si="13"/>
        <v>0</v>
      </c>
      <c r="AX67">
        <f t="shared" si="12"/>
        <v>0</v>
      </c>
      <c r="AY67">
        <f t="shared" si="12"/>
        <v>0</v>
      </c>
      <c r="AZ67">
        <f t="shared" si="12"/>
        <v>0</v>
      </c>
      <c r="BA67">
        <f t="shared" si="12"/>
        <v>0</v>
      </c>
      <c r="BB67">
        <f t="shared" si="12"/>
        <v>0</v>
      </c>
      <c r="BC67">
        <f t="shared" si="12"/>
        <v>0</v>
      </c>
    </row>
    <row r="68" spans="2:55" x14ac:dyDescent="0.2">
      <c r="B68" s="177">
        <v>37130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B68">
        <f t="shared" ref="AB68:AB79" si="14">SUM(C68:Z68)</f>
        <v>0</v>
      </c>
      <c r="AC68" s="183">
        <f t="shared" ref="AC68:AC79" si="15">(1-AE68/72)*72^2*(AF68/AE68)</f>
        <v>0</v>
      </c>
      <c r="AE68">
        <f t="shared" ref="AE68:AE79" si="16">AE$1</f>
        <v>24</v>
      </c>
      <c r="AF68">
        <f t="shared" ref="AF68:AF79" si="17">SUM(AG68:BC68)/(2*(AE68-1))</f>
        <v>0</v>
      </c>
      <c r="AG68">
        <f t="shared" si="11"/>
        <v>0</v>
      </c>
      <c r="AH68">
        <f t="shared" si="11"/>
        <v>0</v>
      </c>
      <c r="AI68">
        <f t="shared" si="11"/>
        <v>0</v>
      </c>
      <c r="AJ68">
        <f t="shared" si="11"/>
        <v>0</v>
      </c>
      <c r="AK68">
        <f t="shared" si="11"/>
        <v>0</v>
      </c>
      <c r="AL68">
        <f t="shared" si="11"/>
        <v>0</v>
      </c>
      <c r="AM68">
        <f t="shared" si="11"/>
        <v>0</v>
      </c>
      <c r="AN68">
        <f t="shared" si="11"/>
        <v>0</v>
      </c>
      <c r="AO68">
        <f t="shared" si="13"/>
        <v>0</v>
      </c>
      <c r="AP68">
        <f t="shared" si="13"/>
        <v>0</v>
      </c>
      <c r="AQ68">
        <f t="shared" si="13"/>
        <v>0</v>
      </c>
      <c r="AR68">
        <f t="shared" si="13"/>
        <v>0</v>
      </c>
      <c r="AS68">
        <f t="shared" si="13"/>
        <v>0</v>
      </c>
      <c r="AT68">
        <f t="shared" si="13"/>
        <v>0</v>
      </c>
      <c r="AU68">
        <f t="shared" si="13"/>
        <v>0</v>
      </c>
      <c r="AV68">
        <f t="shared" si="13"/>
        <v>0</v>
      </c>
      <c r="AW68">
        <f t="shared" si="13"/>
        <v>0</v>
      </c>
      <c r="AX68">
        <f t="shared" si="12"/>
        <v>0</v>
      </c>
      <c r="AY68">
        <f t="shared" si="12"/>
        <v>0</v>
      </c>
      <c r="AZ68">
        <f t="shared" si="12"/>
        <v>0</v>
      </c>
      <c r="BA68">
        <f t="shared" si="12"/>
        <v>0</v>
      </c>
      <c r="BB68">
        <f t="shared" si="12"/>
        <v>0</v>
      </c>
      <c r="BC68">
        <f t="shared" si="12"/>
        <v>0</v>
      </c>
    </row>
    <row r="69" spans="2:55" x14ac:dyDescent="0.2">
      <c r="B69" s="177">
        <v>37131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B69">
        <f t="shared" si="14"/>
        <v>0</v>
      </c>
      <c r="AC69" s="183">
        <f t="shared" si="15"/>
        <v>0</v>
      </c>
      <c r="AE69">
        <f t="shared" si="16"/>
        <v>24</v>
      </c>
      <c r="AF69">
        <f t="shared" si="17"/>
        <v>0</v>
      </c>
      <c r="AG69">
        <f t="shared" si="11"/>
        <v>0</v>
      </c>
      <c r="AH69">
        <f t="shared" si="11"/>
        <v>0</v>
      </c>
      <c r="AI69">
        <f t="shared" si="11"/>
        <v>0</v>
      </c>
      <c r="AJ69">
        <f t="shared" si="11"/>
        <v>0</v>
      </c>
      <c r="AK69">
        <f t="shared" si="11"/>
        <v>0</v>
      </c>
      <c r="AL69">
        <f t="shared" si="11"/>
        <v>0</v>
      </c>
      <c r="AM69">
        <f t="shared" si="11"/>
        <v>0</v>
      </c>
      <c r="AN69">
        <f t="shared" si="11"/>
        <v>0</v>
      </c>
      <c r="AO69">
        <f t="shared" si="13"/>
        <v>0</v>
      </c>
      <c r="AP69">
        <f t="shared" si="13"/>
        <v>0</v>
      </c>
      <c r="AQ69">
        <f t="shared" si="13"/>
        <v>0</v>
      </c>
      <c r="AR69">
        <f t="shared" si="13"/>
        <v>0</v>
      </c>
      <c r="AS69">
        <f t="shared" si="13"/>
        <v>0</v>
      </c>
      <c r="AT69">
        <f t="shared" si="13"/>
        <v>0</v>
      </c>
      <c r="AU69">
        <f t="shared" si="13"/>
        <v>0</v>
      </c>
      <c r="AV69">
        <f t="shared" si="13"/>
        <v>0</v>
      </c>
      <c r="AW69">
        <f t="shared" si="13"/>
        <v>0</v>
      </c>
      <c r="AX69">
        <f t="shared" si="12"/>
        <v>0</v>
      </c>
      <c r="AY69">
        <f t="shared" si="12"/>
        <v>0</v>
      </c>
      <c r="AZ69">
        <f t="shared" si="12"/>
        <v>0</v>
      </c>
      <c r="BA69">
        <f t="shared" si="12"/>
        <v>0</v>
      </c>
      <c r="BB69">
        <f t="shared" si="12"/>
        <v>0</v>
      </c>
      <c r="BC69">
        <f t="shared" si="12"/>
        <v>0</v>
      </c>
    </row>
    <row r="70" spans="2:55" x14ac:dyDescent="0.2">
      <c r="B70" s="177">
        <v>38593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B70">
        <f t="shared" si="14"/>
        <v>0</v>
      </c>
      <c r="AC70" s="183">
        <f t="shared" si="15"/>
        <v>0</v>
      </c>
      <c r="AE70">
        <f t="shared" si="16"/>
        <v>24</v>
      </c>
      <c r="AF70">
        <f t="shared" si="17"/>
        <v>0</v>
      </c>
      <c r="AG70">
        <f t="shared" si="11"/>
        <v>0</v>
      </c>
      <c r="AH70">
        <f t="shared" si="11"/>
        <v>0</v>
      </c>
      <c r="AI70">
        <f t="shared" si="11"/>
        <v>0</v>
      </c>
      <c r="AJ70">
        <f t="shared" si="11"/>
        <v>0</v>
      </c>
      <c r="AK70">
        <f t="shared" si="11"/>
        <v>0</v>
      </c>
      <c r="AL70">
        <f t="shared" si="11"/>
        <v>0</v>
      </c>
      <c r="AM70">
        <f t="shared" si="11"/>
        <v>0</v>
      </c>
      <c r="AN70">
        <f t="shared" si="11"/>
        <v>0</v>
      </c>
      <c r="AO70">
        <f t="shared" si="13"/>
        <v>0</v>
      </c>
      <c r="AP70">
        <f t="shared" si="13"/>
        <v>0</v>
      </c>
      <c r="AQ70">
        <f t="shared" si="13"/>
        <v>0</v>
      </c>
      <c r="AR70">
        <f t="shared" si="13"/>
        <v>0</v>
      </c>
      <c r="AS70">
        <f t="shared" si="13"/>
        <v>0</v>
      </c>
      <c r="AT70">
        <f t="shared" si="13"/>
        <v>0</v>
      </c>
      <c r="AU70">
        <f t="shared" si="13"/>
        <v>0</v>
      </c>
      <c r="AV70">
        <f t="shared" si="13"/>
        <v>0</v>
      </c>
      <c r="AW70">
        <f t="shared" si="13"/>
        <v>0</v>
      </c>
      <c r="AX70">
        <f t="shared" si="12"/>
        <v>0</v>
      </c>
      <c r="AY70">
        <f t="shared" si="12"/>
        <v>0</v>
      </c>
      <c r="AZ70">
        <f t="shared" si="12"/>
        <v>0</v>
      </c>
      <c r="BA70">
        <f t="shared" si="12"/>
        <v>0</v>
      </c>
      <c r="BB70">
        <f t="shared" si="12"/>
        <v>0</v>
      </c>
      <c r="BC70">
        <f t="shared" si="12"/>
        <v>0</v>
      </c>
    </row>
    <row r="71" spans="2:55" x14ac:dyDescent="0.2">
      <c r="B71" s="177">
        <v>37133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B71">
        <f t="shared" si="14"/>
        <v>0</v>
      </c>
      <c r="AC71" s="183">
        <f t="shared" si="15"/>
        <v>0</v>
      </c>
      <c r="AE71">
        <f t="shared" si="16"/>
        <v>24</v>
      </c>
      <c r="AF71" s="183">
        <f t="shared" si="17"/>
        <v>0</v>
      </c>
      <c r="AG71">
        <f t="shared" si="11"/>
        <v>0</v>
      </c>
      <c r="AH71">
        <f t="shared" si="11"/>
        <v>0</v>
      </c>
      <c r="AI71">
        <f t="shared" si="11"/>
        <v>0</v>
      </c>
      <c r="AJ71">
        <f t="shared" si="11"/>
        <v>0</v>
      </c>
      <c r="AK71">
        <f t="shared" si="11"/>
        <v>0</v>
      </c>
      <c r="AL71">
        <f t="shared" si="11"/>
        <v>0</v>
      </c>
      <c r="AM71">
        <f t="shared" si="11"/>
        <v>0</v>
      </c>
      <c r="AN71">
        <f t="shared" si="11"/>
        <v>0</v>
      </c>
      <c r="AO71">
        <f t="shared" si="13"/>
        <v>0</v>
      </c>
      <c r="AP71">
        <f t="shared" si="13"/>
        <v>0</v>
      </c>
      <c r="AQ71">
        <f t="shared" si="13"/>
        <v>0</v>
      </c>
      <c r="AR71">
        <f t="shared" si="13"/>
        <v>0</v>
      </c>
      <c r="AS71">
        <f t="shared" si="13"/>
        <v>0</v>
      </c>
      <c r="AT71">
        <f t="shared" si="13"/>
        <v>0</v>
      </c>
      <c r="AU71">
        <f t="shared" si="13"/>
        <v>0</v>
      </c>
      <c r="AV71">
        <f t="shared" si="13"/>
        <v>0</v>
      </c>
      <c r="AW71">
        <f t="shared" si="13"/>
        <v>0</v>
      </c>
      <c r="AX71">
        <f t="shared" si="12"/>
        <v>0</v>
      </c>
      <c r="AY71">
        <f t="shared" si="12"/>
        <v>0</v>
      </c>
      <c r="AZ71">
        <f t="shared" si="12"/>
        <v>0</v>
      </c>
      <c r="BA71">
        <f t="shared" si="12"/>
        <v>0</v>
      </c>
      <c r="BB71">
        <f t="shared" si="12"/>
        <v>0</v>
      </c>
      <c r="BC71">
        <f t="shared" si="12"/>
        <v>0</v>
      </c>
    </row>
    <row r="72" spans="2:55" x14ac:dyDescent="0.2">
      <c r="B72" s="177">
        <v>37134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B72">
        <f t="shared" si="14"/>
        <v>0</v>
      </c>
      <c r="AC72" s="183">
        <f t="shared" si="15"/>
        <v>0</v>
      </c>
      <c r="AE72">
        <f t="shared" si="16"/>
        <v>24</v>
      </c>
      <c r="AF72">
        <f t="shared" si="17"/>
        <v>0</v>
      </c>
      <c r="AG72">
        <f t="shared" si="11"/>
        <v>0</v>
      </c>
      <c r="AH72">
        <f t="shared" si="11"/>
        <v>0</v>
      </c>
      <c r="AI72">
        <f t="shared" si="11"/>
        <v>0</v>
      </c>
      <c r="AJ72">
        <f t="shared" si="11"/>
        <v>0</v>
      </c>
      <c r="AK72">
        <f t="shared" si="11"/>
        <v>0</v>
      </c>
      <c r="AL72">
        <f t="shared" si="11"/>
        <v>0</v>
      </c>
      <c r="AM72">
        <f t="shared" si="11"/>
        <v>0</v>
      </c>
      <c r="AN72">
        <f t="shared" si="11"/>
        <v>0</v>
      </c>
      <c r="AO72">
        <f t="shared" si="13"/>
        <v>0</v>
      </c>
      <c r="AP72">
        <f t="shared" si="13"/>
        <v>0</v>
      </c>
      <c r="AQ72">
        <f t="shared" si="13"/>
        <v>0</v>
      </c>
      <c r="AR72">
        <f t="shared" si="13"/>
        <v>0</v>
      </c>
      <c r="AS72">
        <f t="shared" si="13"/>
        <v>0</v>
      </c>
      <c r="AT72">
        <f t="shared" si="13"/>
        <v>0</v>
      </c>
      <c r="AU72">
        <f t="shared" si="13"/>
        <v>0</v>
      </c>
      <c r="AV72">
        <f t="shared" si="13"/>
        <v>0</v>
      </c>
      <c r="AW72">
        <f t="shared" si="13"/>
        <v>0</v>
      </c>
      <c r="AX72">
        <f t="shared" si="12"/>
        <v>0</v>
      </c>
      <c r="AY72">
        <f t="shared" si="12"/>
        <v>0</v>
      </c>
      <c r="AZ72">
        <f t="shared" si="12"/>
        <v>0</v>
      </c>
      <c r="BA72">
        <f t="shared" si="12"/>
        <v>0</v>
      </c>
      <c r="BB72">
        <f t="shared" si="12"/>
        <v>0</v>
      </c>
      <c r="BC72">
        <f t="shared" si="12"/>
        <v>0</v>
      </c>
    </row>
    <row r="73" spans="2:55" x14ac:dyDescent="0.2">
      <c r="B73" s="177">
        <v>37135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B73">
        <f t="shared" si="14"/>
        <v>0</v>
      </c>
      <c r="AC73" s="183">
        <f t="shared" si="15"/>
        <v>0</v>
      </c>
      <c r="AE73">
        <f t="shared" si="16"/>
        <v>24</v>
      </c>
      <c r="AF73">
        <f t="shared" si="17"/>
        <v>0</v>
      </c>
      <c r="AG73">
        <f t="shared" si="11"/>
        <v>0</v>
      </c>
      <c r="AH73">
        <f t="shared" si="11"/>
        <v>0</v>
      </c>
      <c r="AI73">
        <f t="shared" si="11"/>
        <v>0</v>
      </c>
      <c r="AJ73">
        <f t="shared" si="11"/>
        <v>0</v>
      </c>
      <c r="AK73">
        <f t="shared" si="11"/>
        <v>0</v>
      </c>
      <c r="AL73">
        <f t="shared" si="11"/>
        <v>0</v>
      </c>
      <c r="AM73">
        <f t="shared" si="11"/>
        <v>0</v>
      </c>
      <c r="AN73">
        <f t="shared" si="11"/>
        <v>0</v>
      </c>
      <c r="AO73">
        <f t="shared" si="13"/>
        <v>0</v>
      </c>
      <c r="AP73">
        <f t="shared" si="13"/>
        <v>0</v>
      </c>
      <c r="AQ73">
        <f t="shared" si="13"/>
        <v>0</v>
      </c>
      <c r="AR73">
        <f t="shared" si="13"/>
        <v>0</v>
      </c>
      <c r="AS73">
        <f t="shared" si="13"/>
        <v>0</v>
      </c>
      <c r="AT73">
        <f t="shared" si="13"/>
        <v>0</v>
      </c>
      <c r="AU73">
        <f t="shared" si="13"/>
        <v>0</v>
      </c>
      <c r="AV73">
        <f t="shared" si="13"/>
        <v>0</v>
      </c>
      <c r="AW73">
        <f t="shared" si="13"/>
        <v>0</v>
      </c>
      <c r="AX73">
        <f t="shared" si="12"/>
        <v>0</v>
      </c>
      <c r="AY73">
        <f t="shared" si="12"/>
        <v>0</v>
      </c>
      <c r="AZ73">
        <f t="shared" si="12"/>
        <v>0</v>
      </c>
      <c r="BA73">
        <f t="shared" si="12"/>
        <v>0</v>
      </c>
      <c r="BB73">
        <f t="shared" si="12"/>
        <v>0</v>
      </c>
      <c r="BC73">
        <f t="shared" si="12"/>
        <v>0</v>
      </c>
    </row>
    <row r="74" spans="2:55" x14ac:dyDescent="0.2">
      <c r="B74" s="177">
        <v>37136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B74">
        <f t="shared" si="14"/>
        <v>0</v>
      </c>
      <c r="AC74" s="183">
        <f t="shared" si="15"/>
        <v>0</v>
      </c>
      <c r="AE74">
        <f t="shared" si="16"/>
        <v>24</v>
      </c>
      <c r="AF74">
        <f t="shared" si="17"/>
        <v>0</v>
      </c>
      <c r="AG74">
        <f t="shared" si="11"/>
        <v>0</v>
      </c>
      <c r="AH74">
        <f t="shared" si="11"/>
        <v>0</v>
      </c>
      <c r="AI74">
        <f t="shared" si="11"/>
        <v>0</v>
      </c>
      <c r="AJ74">
        <f t="shared" si="11"/>
        <v>0</v>
      </c>
      <c r="AK74">
        <f t="shared" si="11"/>
        <v>0</v>
      </c>
      <c r="AL74">
        <f t="shared" si="11"/>
        <v>0</v>
      </c>
      <c r="AM74">
        <f t="shared" si="11"/>
        <v>0</v>
      </c>
      <c r="AN74">
        <f t="shared" si="11"/>
        <v>0</v>
      </c>
      <c r="AO74">
        <f t="shared" si="13"/>
        <v>0</v>
      </c>
      <c r="AP74">
        <f t="shared" si="13"/>
        <v>0</v>
      </c>
      <c r="AQ74">
        <f t="shared" si="13"/>
        <v>0</v>
      </c>
      <c r="AR74">
        <f t="shared" si="13"/>
        <v>0</v>
      </c>
      <c r="AS74">
        <f t="shared" si="13"/>
        <v>0</v>
      </c>
      <c r="AT74">
        <f t="shared" si="13"/>
        <v>0</v>
      </c>
      <c r="AU74">
        <f t="shared" si="13"/>
        <v>0</v>
      </c>
      <c r="AV74">
        <f t="shared" si="13"/>
        <v>0</v>
      </c>
      <c r="AW74">
        <f t="shared" si="13"/>
        <v>0</v>
      </c>
      <c r="AX74">
        <f t="shared" si="12"/>
        <v>0</v>
      </c>
      <c r="AY74">
        <f t="shared" si="12"/>
        <v>0</v>
      </c>
      <c r="AZ74">
        <f t="shared" si="12"/>
        <v>0</v>
      </c>
      <c r="BA74">
        <f t="shared" si="12"/>
        <v>0</v>
      </c>
      <c r="BB74">
        <f t="shared" si="12"/>
        <v>0</v>
      </c>
      <c r="BC74">
        <f t="shared" si="12"/>
        <v>0</v>
      </c>
    </row>
    <row r="75" spans="2:55" x14ac:dyDescent="0.2">
      <c r="B75" s="177">
        <v>37137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B75">
        <f t="shared" si="14"/>
        <v>0</v>
      </c>
      <c r="AC75" s="183">
        <f t="shared" si="15"/>
        <v>0</v>
      </c>
      <c r="AE75">
        <f t="shared" si="16"/>
        <v>24</v>
      </c>
      <c r="AF75">
        <f t="shared" si="17"/>
        <v>0</v>
      </c>
      <c r="AG75">
        <f t="shared" si="11"/>
        <v>0</v>
      </c>
      <c r="AH75">
        <f t="shared" si="11"/>
        <v>0</v>
      </c>
      <c r="AI75">
        <f t="shared" si="11"/>
        <v>0</v>
      </c>
      <c r="AJ75">
        <f t="shared" si="11"/>
        <v>0</v>
      </c>
      <c r="AK75">
        <f t="shared" si="11"/>
        <v>0</v>
      </c>
      <c r="AL75">
        <f t="shared" si="11"/>
        <v>0</v>
      </c>
      <c r="AM75">
        <f t="shared" si="11"/>
        <v>0</v>
      </c>
      <c r="AN75">
        <f t="shared" si="11"/>
        <v>0</v>
      </c>
      <c r="AO75">
        <f t="shared" si="13"/>
        <v>0</v>
      </c>
      <c r="AP75">
        <f t="shared" si="13"/>
        <v>0</v>
      </c>
      <c r="AQ75">
        <f t="shared" si="13"/>
        <v>0</v>
      </c>
      <c r="AR75">
        <f t="shared" si="13"/>
        <v>0</v>
      </c>
      <c r="AS75">
        <f t="shared" si="13"/>
        <v>0</v>
      </c>
      <c r="AT75">
        <f t="shared" si="13"/>
        <v>0</v>
      </c>
      <c r="AU75">
        <f t="shared" si="13"/>
        <v>0</v>
      </c>
      <c r="AV75">
        <f t="shared" si="13"/>
        <v>0</v>
      </c>
      <c r="AW75">
        <f t="shared" si="13"/>
        <v>0</v>
      </c>
      <c r="AX75">
        <f t="shared" si="12"/>
        <v>0</v>
      </c>
      <c r="AY75">
        <f t="shared" si="12"/>
        <v>0</v>
      </c>
      <c r="AZ75">
        <f t="shared" si="12"/>
        <v>0</v>
      </c>
      <c r="BA75">
        <f t="shared" si="12"/>
        <v>0</v>
      </c>
      <c r="BB75">
        <f t="shared" si="12"/>
        <v>0</v>
      </c>
      <c r="BC75">
        <f t="shared" si="12"/>
        <v>0</v>
      </c>
    </row>
    <row r="76" spans="2:55" x14ac:dyDescent="0.2">
      <c r="B76" s="177">
        <v>37138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B76">
        <f t="shared" si="14"/>
        <v>0</v>
      </c>
      <c r="AC76" s="183">
        <f t="shared" si="15"/>
        <v>0</v>
      </c>
      <c r="AE76">
        <f t="shared" si="16"/>
        <v>24</v>
      </c>
      <c r="AF76">
        <f t="shared" si="17"/>
        <v>0</v>
      </c>
      <c r="AG76">
        <f t="shared" si="11"/>
        <v>0</v>
      </c>
      <c r="AH76">
        <f t="shared" si="11"/>
        <v>0</v>
      </c>
      <c r="AI76">
        <f t="shared" si="11"/>
        <v>0</v>
      </c>
      <c r="AJ76">
        <f t="shared" si="11"/>
        <v>0</v>
      </c>
      <c r="AK76">
        <f t="shared" si="11"/>
        <v>0</v>
      </c>
      <c r="AL76">
        <f t="shared" si="11"/>
        <v>0</v>
      </c>
      <c r="AM76">
        <f t="shared" si="11"/>
        <v>0</v>
      </c>
      <c r="AN76">
        <f t="shared" si="11"/>
        <v>0</v>
      </c>
      <c r="AO76">
        <f t="shared" si="13"/>
        <v>0</v>
      </c>
      <c r="AP76">
        <f t="shared" si="13"/>
        <v>0</v>
      </c>
      <c r="AQ76">
        <f t="shared" si="13"/>
        <v>0</v>
      </c>
      <c r="AR76">
        <f t="shared" si="13"/>
        <v>0</v>
      </c>
      <c r="AS76">
        <f t="shared" si="13"/>
        <v>0</v>
      </c>
      <c r="AT76">
        <f t="shared" si="13"/>
        <v>0</v>
      </c>
      <c r="AU76">
        <f t="shared" si="13"/>
        <v>0</v>
      </c>
      <c r="AV76">
        <f t="shared" si="13"/>
        <v>0</v>
      </c>
      <c r="AW76">
        <f t="shared" si="13"/>
        <v>0</v>
      </c>
      <c r="AX76">
        <f t="shared" si="12"/>
        <v>0</v>
      </c>
      <c r="AY76">
        <f t="shared" si="12"/>
        <v>0</v>
      </c>
      <c r="AZ76">
        <f t="shared" si="12"/>
        <v>0</v>
      </c>
      <c r="BA76">
        <f t="shared" si="12"/>
        <v>0</v>
      </c>
      <c r="BB76">
        <f t="shared" si="12"/>
        <v>0</v>
      </c>
      <c r="BC76">
        <f t="shared" si="12"/>
        <v>0</v>
      </c>
    </row>
    <row r="77" spans="2:55" x14ac:dyDescent="0.2">
      <c r="B77" s="177">
        <v>37139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B77">
        <f t="shared" si="14"/>
        <v>0</v>
      </c>
      <c r="AC77" s="183">
        <f t="shared" si="15"/>
        <v>0</v>
      </c>
      <c r="AE77">
        <f t="shared" si="16"/>
        <v>24</v>
      </c>
      <c r="AF77">
        <f t="shared" si="17"/>
        <v>0</v>
      </c>
      <c r="AG77">
        <f t="shared" si="11"/>
        <v>0</v>
      </c>
      <c r="AH77">
        <f t="shared" si="11"/>
        <v>0</v>
      </c>
      <c r="AI77">
        <f t="shared" si="11"/>
        <v>0</v>
      </c>
      <c r="AJ77">
        <f t="shared" si="11"/>
        <v>0</v>
      </c>
      <c r="AK77">
        <f t="shared" si="11"/>
        <v>0</v>
      </c>
      <c r="AL77">
        <f t="shared" si="11"/>
        <v>0</v>
      </c>
      <c r="AM77">
        <f t="shared" si="11"/>
        <v>0</v>
      </c>
      <c r="AN77">
        <f t="shared" si="11"/>
        <v>0</v>
      </c>
      <c r="AO77">
        <f t="shared" si="13"/>
        <v>0</v>
      </c>
      <c r="AP77">
        <f t="shared" si="13"/>
        <v>0</v>
      </c>
      <c r="AQ77">
        <f t="shared" si="13"/>
        <v>0</v>
      </c>
      <c r="AR77">
        <f t="shared" si="13"/>
        <v>0</v>
      </c>
      <c r="AS77">
        <f t="shared" si="13"/>
        <v>0</v>
      </c>
      <c r="AT77">
        <f t="shared" si="13"/>
        <v>0</v>
      </c>
      <c r="AU77">
        <f t="shared" si="13"/>
        <v>0</v>
      </c>
      <c r="AV77">
        <f t="shared" si="13"/>
        <v>0</v>
      </c>
      <c r="AW77">
        <f t="shared" si="13"/>
        <v>0</v>
      </c>
      <c r="AX77">
        <f t="shared" si="12"/>
        <v>0</v>
      </c>
      <c r="AY77">
        <f t="shared" si="12"/>
        <v>0</v>
      </c>
      <c r="AZ77">
        <f t="shared" si="12"/>
        <v>0</v>
      </c>
      <c r="BA77">
        <f t="shared" si="12"/>
        <v>0</v>
      </c>
      <c r="BB77">
        <f t="shared" si="12"/>
        <v>0</v>
      </c>
      <c r="BC77">
        <f t="shared" si="12"/>
        <v>0</v>
      </c>
    </row>
    <row r="78" spans="2:55" x14ac:dyDescent="0.2">
      <c r="B78" s="177">
        <v>37140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B78">
        <f t="shared" si="14"/>
        <v>0</v>
      </c>
      <c r="AC78" s="183">
        <f t="shared" si="15"/>
        <v>0</v>
      </c>
      <c r="AE78">
        <f t="shared" si="16"/>
        <v>24</v>
      </c>
      <c r="AF78">
        <f t="shared" si="17"/>
        <v>0</v>
      </c>
      <c r="AG78">
        <f t="shared" si="11"/>
        <v>0</v>
      </c>
      <c r="AH78">
        <f t="shared" si="11"/>
        <v>0</v>
      </c>
      <c r="AI78">
        <f t="shared" si="11"/>
        <v>0</v>
      </c>
      <c r="AJ78">
        <f t="shared" si="11"/>
        <v>0</v>
      </c>
      <c r="AK78">
        <f t="shared" si="11"/>
        <v>0</v>
      </c>
      <c r="AL78">
        <f t="shared" si="11"/>
        <v>0</v>
      </c>
      <c r="AM78">
        <f t="shared" si="11"/>
        <v>0</v>
      </c>
      <c r="AN78">
        <f t="shared" si="11"/>
        <v>0</v>
      </c>
      <c r="AO78">
        <f t="shared" si="13"/>
        <v>0</v>
      </c>
      <c r="AP78">
        <f t="shared" si="13"/>
        <v>0</v>
      </c>
      <c r="AQ78">
        <f t="shared" si="13"/>
        <v>0</v>
      </c>
      <c r="AR78">
        <f t="shared" si="13"/>
        <v>0</v>
      </c>
      <c r="AS78">
        <f t="shared" si="13"/>
        <v>0</v>
      </c>
      <c r="AT78">
        <f t="shared" si="13"/>
        <v>0</v>
      </c>
      <c r="AU78">
        <f t="shared" si="13"/>
        <v>0</v>
      </c>
      <c r="AV78">
        <f t="shared" si="13"/>
        <v>0</v>
      </c>
      <c r="AW78">
        <f t="shared" si="13"/>
        <v>0</v>
      </c>
      <c r="AX78">
        <f t="shared" si="12"/>
        <v>0</v>
      </c>
      <c r="AY78">
        <f t="shared" si="12"/>
        <v>0</v>
      </c>
      <c r="AZ78">
        <f t="shared" si="12"/>
        <v>0</v>
      </c>
      <c r="BA78">
        <f t="shared" si="12"/>
        <v>0</v>
      </c>
      <c r="BB78">
        <f t="shared" si="12"/>
        <v>0</v>
      </c>
      <c r="BC78">
        <f t="shared" si="12"/>
        <v>0</v>
      </c>
    </row>
    <row r="79" spans="2:55" x14ac:dyDescent="0.2">
      <c r="B79" s="198">
        <v>37141</v>
      </c>
      <c r="C79" s="199">
        <v>0</v>
      </c>
      <c r="D79" s="199">
        <v>0</v>
      </c>
      <c r="E79" s="199">
        <v>0</v>
      </c>
      <c r="F79" s="199">
        <v>0</v>
      </c>
      <c r="G79" s="199">
        <v>0</v>
      </c>
      <c r="H79" s="199">
        <v>0</v>
      </c>
      <c r="I79" s="199">
        <v>0</v>
      </c>
      <c r="J79" s="199">
        <v>0</v>
      </c>
      <c r="K79" s="199">
        <v>0</v>
      </c>
      <c r="L79" s="199">
        <v>0</v>
      </c>
      <c r="M79" s="199">
        <v>0</v>
      </c>
      <c r="N79" s="199">
        <v>0</v>
      </c>
      <c r="O79" s="199">
        <v>0</v>
      </c>
      <c r="P79" s="199">
        <v>0</v>
      </c>
      <c r="Q79" s="199">
        <v>0</v>
      </c>
      <c r="R79" s="199">
        <v>0</v>
      </c>
      <c r="S79" s="199">
        <v>0</v>
      </c>
      <c r="T79" s="199">
        <v>0</v>
      </c>
      <c r="U79" s="199">
        <v>0</v>
      </c>
      <c r="V79" s="199">
        <v>0</v>
      </c>
      <c r="W79" s="199">
        <v>0</v>
      </c>
      <c r="X79" s="199">
        <v>0</v>
      </c>
      <c r="Y79" s="199">
        <v>0</v>
      </c>
      <c r="Z79" s="199">
        <v>0</v>
      </c>
      <c r="AB79">
        <f t="shared" si="14"/>
        <v>0</v>
      </c>
      <c r="AC79" s="183">
        <f t="shared" si="15"/>
        <v>0</v>
      </c>
      <c r="AE79">
        <f t="shared" si="16"/>
        <v>24</v>
      </c>
      <c r="AF79">
        <f t="shared" si="17"/>
        <v>0</v>
      </c>
      <c r="AG79">
        <f t="shared" si="11"/>
        <v>0</v>
      </c>
      <c r="AH79">
        <f t="shared" si="11"/>
        <v>0</v>
      </c>
      <c r="AI79">
        <f t="shared" si="11"/>
        <v>0</v>
      </c>
      <c r="AJ79">
        <f t="shared" si="11"/>
        <v>0</v>
      </c>
      <c r="AK79">
        <f t="shared" si="11"/>
        <v>0</v>
      </c>
      <c r="AL79">
        <f t="shared" si="11"/>
        <v>0</v>
      </c>
      <c r="AM79">
        <f t="shared" si="11"/>
        <v>0</v>
      </c>
      <c r="AN79">
        <f t="shared" si="11"/>
        <v>0</v>
      </c>
      <c r="AO79">
        <f t="shared" si="13"/>
        <v>0</v>
      </c>
      <c r="AP79">
        <f t="shared" si="13"/>
        <v>0</v>
      </c>
      <c r="AQ79">
        <f t="shared" si="13"/>
        <v>0</v>
      </c>
      <c r="AR79">
        <f t="shared" si="13"/>
        <v>0</v>
      </c>
      <c r="AS79">
        <f t="shared" si="13"/>
        <v>0</v>
      </c>
      <c r="AT79">
        <f t="shared" si="13"/>
        <v>0</v>
      </c>
      <c r="AU79">
        <f t="shared" si="13"/>
        <v>0</v>
      </c>
      <c r="AV79">
        <f t="shared" si="13"/>
        <v>0</v>
      </c>
      <c r="AW79">
        <f t="shared" si="13"/>
        <v>0</v>
      </c>
      <c r="AX79">
        <f t="shared" si="12"/>
        <v>0</v>
      </c>
      <c r="AY79">
        <f t="shared" si="12"/>
        <v>0</v>
      </c>
      <c r="AZ79">
        <f t="shared" si="12"/>
        <v>0</v>
      </c>
      <c r="BA79">
        <f t="shared" si="12"/>
        <v>0</v>
      </c>
      <c r="BB79">
        <f t="shared" si="12"/>
        <v>0</v>
      </c>
      <c r="BC79">
        <f t="shared" si="12"/>
        <v>0</v>
      </c>
    </row>
    <row r="80" spans="2:55" x14ac:dyDescent="0.2">
      <c r="B80" s="177"/>
      <c r="AB80" s="179"/>
      <c r="AC80" s="183"/>
    </row>
    <row r="81" spans="2:31" ht="13.5" thickBot="1" x14ac:dyDescent="0.25">
      <c r="B81" s="177"/>
      <c r="C81" s="184" t="s">
        <v>6</v>
      </c>
      <c r="D81" s="184" t="s">
        <v>7</v>
      </c>
      <c r="E81" s="184" t="s">
        <v>8</v>
      </c>
      <c r="F81" s="184" t="s">
        <v>9</v>
      </c>
      <c r="G81" t="s">
        <v>10</v>
      </c>
      <c r="H81" t="s">
        <v>11</v>
      </c>
      <c r="I81" t="s">
        <v>33</v>
      </c>
      <c r="J81" t="s">
        <v>34</v>
      </c>
      <c r="K81" t="s">
        <v>35</v>
      </c>
      <c r="L81" t="s">
        <v>36</v>
      </c>
      <c r="M81" t="s">
        <v>37</v>
      </c>
      <c r="N81" t="s">
        <v>38</v>
      </c>
      <c r="O81" t="s">
        <v>12</v>
      </c>
      <c r="P81" t="s">
        <v>13</v>
      </c>
      <c r="Q81" t="s">
        <v>14</v>
      </c>
      <c r="R81" t="s">
        <v>15</v>
      </c>
      <c r="S81" t="s">
        <v>16</v>
      </c>
      <c r="T81" s="184" t="s">
        <v>17</v>
      </c>
      <c r="U81" s="184" t="s">
        <v>18</v>
      </c>
      <c r="V81" s="184" t="s">
        <v>19</v>
      </c>
      <c r="W81" s="184" t="s">
        <v>20</v>
      </c>
      <c r="X81" s="184" t="s">
        <v>21</v>
      </c>
      <c r="Y81" s="184" t="s">
        <v>22</v>
      </c>
      <c r="Z81" s="184" t="s">
        <v>23</v>
      </c>
      <c r="AC81" s="178"/>
    </row>
    <row r="82" spans="2:31" ht="15.75" thickTop="1" x14ac:dyDescent="0.25">
      <c r="B82" s="178" t="s">
        <v>24</v>
      </c>
      <c r="C82" s="185">
        <v>18</v>
      </c>
      <c r="D82" s="185">
        <v>12</v>
      </c>
      <c r="E82" s="185">
        <v>15</v>
      </c>
      <c r="F82" s="185">
        <v>12</v>
      </c>
      <c r="G82" s="178">
        <v>0</v>
      </c>
      <c r="H82" s="178">
        <v>6</v>
      </c>
      <c r="I82" s="178">
        <v>3</v>
      </c>
      <c r="J82" s="178">
        <v>9</v>
      </c>
      <c r="K82" s="178">
        <v>0</v>
      </c>
      <c r="L82" s="178">
        <v>-3</v>
      </c>
      <c r="M82" s="178">
        <v>0</v>
      </c>
      <c r="N82" s="178">
        <v>0</v>
      </c>
      <c r="O82" s="178">
        <v>-3</v>
      </c>
      <c r="P82" s="178">
        <v>0</v>
      </c>
      <c r="Q82" s="178">
        <v>-3</v>
      </c>
      <c r="R82" s="178">
        <v>12</v>
      </c>
      <c r="S82" s="178">
        <v>24</v>
      </c>
      <c r="T82" s="185">
        <v>12</v>
      </c>
      <c r="U82" s="185">
        <v>12</v>
      </c>
      <c r="V82" s="185">
        <v>9</v>
      </c>
      <c r="W82" s="185">
        <v>24</v>
      </c>
      <c r="X82" s="185">
        <v>21</v>
      </c>
      <c r="Y82" s="185">
        <v>21</v>
      </c>
      <c r="Z82" s="185">
        <v>24</v>
      </c>
      <c r="AB82" s="186" t="s">
        <v>151</v>
      </c>
      <c r="AC82" s="187" t="s">
        <v>154</v>
      </c>
      <c r="AD82" s="188" t="s">
        <v>155</v>
      </c>
    </row>
    <row r="83" spans="2:31" ht="15.75" thickBot="1" x14ac:dyDescent="0.3">
      <c r="B83" s="189"/>
      <c r="C83" s="190">
        <v>0.08</v>
      </c>
      <c r="D83" s="190">
        <v>5.3333333333333337E-2</v>
      </c>
      <c r="E83" s="190">
        <v>6.6666666666666666E-2</v>
      </c>
      <c r="F83" s="190">
        <v>5.3333333333333337E-2</v>
      </c>
      <c r="G83" s="191">
        <v>0</v>
      </c>
      <c r="H83" s="191">
        <v>2.6666666666666668E-2</v>
      </c>
      <c r="I83" s="191">
        <v>1.3333333333333334E-2</v>
      </c>
      <c r="J83" s="191">
        <v>0.04</v>
      </c>
      <c r="K83" s="191">
        <v>0</v>
      </c>
      <c r="L83" s="191">
        <v>-1.3333333333333334E-2</v>
      </c>
      <c r="M83" s="191">
        <v>0</v>
      </c>
      <c r="N83" s="191">
        <v>0</v>
      </c>
      <c r="O83" s="191">
        <v>-1.3333333333333334E-2</v>
      </c>
      <c r="P83" s="191">
        <v>0</v>
      </c>
      <c r="Q83" s="191">
        <v>-1.3333333333333334E-2</v>
      </c>
      <c r="R83" s="191">
        <v>5.3333333333333337E-2</v>
      </c>
      <c r="S83" s="191">
        <v>0.10666666666666667</v>
      </c>
      <c r="T83" s="190">
        <v>5.3333333333333337E-2</v>
      </c>
      <c r="U83" s="190">
        <v>5.3333333333333337E-2</v>
      </c>
      <c r="V83" s="190">
        <v>0.04</v>
      </c>
      <c r="W83" s="190">
        <v>0.10666666666666667</v>
      </c>
      <c r="X83" s="190">
        <v>9.3333333333333338E-2</v>
      </c>
      <c r="Y83" s="190">
        <v>9.3333333333333338E-2</v>
      </c>
      <c r="Z83" s="190">
        <v>0.10666666666666667</v>
      </c>
      <c r="AB83" s="192">
        <f>SUM(AB3:AB79)</f>
        <v>237</v>
      </c>
      <c r="AC83" s="193">
        <f>SUM(AC3:AC79)</f>
        <v>829.90737321172105</v>
      </c>
      <c r="AD83" s="194">
        <f>SQRT(AC83)</f>
        <v>28.808112975544251</v>
      </c>
    </row>
    <row r="84" spans="2:31" ht="13.5" thickTop="1" x14ac:dyDescent="0.2"/>
    <row r="85" spans="2:31" x14ac:dyDescent="0.2">
      <c r="AB85" s="179"/>
      <c r="AC85" s="179"/>
      <c r="AD85" s="179"/>
      <c r="AE85" s="179"/>
    </row>
    <row r="86" spans="2:31" x14ac:dyDescent="0.2">
      <c r="C86" s="190"/>
      <c r="D86" s="184"/>
      <c r="E86" s="184"/>
      <c r="F86" s="184"/>
      <c r="G86" s="184"/>
      <c r="H86" s="184"/>
      <c r="I86" s="184"/>
      <c r="J86" s="190"/>
      <c r="AB86" s="195"/>
      <c r="AC86" s="195"/>
      <c r="AD86" s="195"/>
      <c r="AE86" s="195"/>
    </row>
    <row r="87" spans="2:31" x14ac:dyDescent="0.2">
      <c r="C87" s="184" t="s">
        <v>165</v>
      </c>
      <c r="D87" s="184"/>
      <c r="E87" s="184"/>
      <c r="F87" s="184"/>
      <c r="G87" s="184"/>
      <c r="H87" s="184"/>
      <c r="I87" s="184"/>
      <c r="J87" s="184"/>
      <c r="N87" s="191"/>
    </row>
  </sheetData>
  <phoneticPr fontId="5" type="noConversion"/>
  <pageMargins left="0.75" right="0.75" top="1" bottom="1" header="0.5" footer="0.5"/>
  <pageSetup scale="57" orientation="portrait" r:id="rId1"/>
  <headerFooter alignWithMargins="0"/>
  <ignoredErrors>
    <ignoredError sqref="C81:Z8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6</vt:i4>
      </vt:variant>
    </vt:vector>
  </HeadingPairs>
  <TitlesOfParts>
    <vt:vector size="22" baseType="lpstr">
      <vt:lpstr>SpeciesDaily&amp;Cumulative'08(done</vt:lpstr>
      <vt:lpstr>Climate ('08)</vt:lpstr>
      <vt:lpstr>Exp.Chums ('08) DONE</vt:lpstr>
      <vt:lpstr>Chum Proportions 2008</vt:lpstr>
      <vt:lpstr>Hourly Chums ('08)</vt:lpstr>
      <vt:lpstr> Exp. Pinks ('08) DONE</vt:lpstr>
      <vt:lpstr>Pink Proportions 2008</vt:lpstr>
      <vt:lpstr>Hourly Pinks</vt:lpstr>
      <vt:lpstr>Exp. Kings ('08) DONE</vt:lpstr>
      <vt:lpstr>King Proportions 2008</vt:lpstr>
      <vt:lpstr>Hourly Kings</vt:lpstr>
      <vt:lpstr>Exp.Cohos ('08) DONE</vt:lpstr>
      <vt:lpstr>Coho Proportions 2008</vt:lpstr>
      <vt:lpstr>Hourly Cohos</vt:lpstr>
      <vt:lpstr>Expanded Dollies ('08) NOT USED</vt:lpstr>
      <vt:lpstr>Hourly Dollys</vt:lpstr>
      <vt:lpstr>'Climate (''08)'!Print_Area</vt:lpstr>
      <vt:lpstr>'Expanded Dollies (''08) NOT USED'!Print_Area</vt:lpstr>
      <vt:lpstr>'Hourly Chums (''08)'!Print_Area</vt:lpstr>
      <vt:lpstr>'Hourly Cohos'!Print_Area</vt:lpstr>
      <vt:lpstr>'Hourly Dollys'!Print_Area</vt:lpstr>
      <vt:lpstr>'SpeciesDaily&amp;Cumulative''08(done'!Print_Area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Leon, Justin J M (DFG)</cp:lastModifiedBy>
  <cp:lastPrinted>2008-10-08T23:50:56Z</cp:lastPrinted>
  <dcterms:created xsi:type="dcterms:W3CDTF">1997-07-31T23:39:40Z</dcterms:created>
  <dcterms:modified xsi:type="dcterms:W3CDTF">2020-02-18T19:17:05Z</dcterms:modified>
</cp:coreProperties>
</file>